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İpek Süntar\20.06.2022\"/>
    </mc:Choice>
  </mc:AlternateContent>
  <xr:revisionPtr revIDLastSave="0" documentId="13_ncr:1_{AFA28D37-5EFB-4643-9108-EA0526DF778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AL SIVISI-TNF-A" sheetId="1" r:id="rId1"/>
    <sheet name="BAL SIVISI-IL-6" sheetId="2" r:id="rId2"/>
    <sheet name="BAL SIVISI-IL-8" sheetId="3" r:id="rId3"/>
    <sheet name="DOKU-TAS-TOS-OSI" sheetId="4" r:id="rId4"/>
    <sheet name="Materyal-met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2" i="4"/>
  <c r="E103" i="3" l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D104" i="3"/>
  <c r="E104" i="3" s="1"/>
  <c r="D105" i="3"/>
  <c r="E105" i="3" s="1"/>
  <c r="D106" i="3"/>
  <c r="E106" i="3" s="1"/>
  <c r="D107" i="3"/>
  <c r="E107" i="3" s="1"/>
  <c r="D37" i="3"/>
  <c r="E37" i="3" s="1"/>
  <c r="E18" i="3"/>
  <c r="C23" i="3"/>
  <c r="E23" i="3" s="1"/>
  <c r="C22" i="3"/>
  <c r="E22" i="3" s="1"/>
  <c r="C21" i="3"/>
  <c r="E21" i="3" s="1"/>
  <c r="C20" i="3"/>
  <c r="E20" i="3" s="1"/>
  <c r="C19" i="3"/>
  <c r="E19" i="3" s="1"/>
  <c r="C18" i="3"/>
  <c r="E101" i="2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38" i="2"/>
  <c r="E38" i="2" s="1"/>
  <c r="C25" i="2"/>
  <c r="E25" i="2" s="1"/>
  <c r="C24" i="2"/>
  <c r="E24" i="2" s="1"/>
  <c r="C23" i="2"/>
  <c r="E23" i="2" s="1"/>
  <c r="C22" i="2"/>
  <c r="E22" i="2" s="1"/>
  <c r="C21" i="2"/>
  <c r="E21" i="2" s="1"/>
  <c r="C20" i="2"/>
  <c r="E20" i="2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35" i="1"/>
  <c r="E35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</calcChain>
</file>

<file path=xl/sharedStrings.xml><?xml version="1.0" encoding="utf-8"?>
<sst xmlns="http://schemas.openxmlformats.org/spreadsheetml/2006/main" count="422" uniqueCount="160">
  <si>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</si>
  <si>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</si>
  <si>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</si>
  <si>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</si>
  <si>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</si>
  <si>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</si>
  <si>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</si>
  <si>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</si>
  <si>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</si>
  <si>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</si>
  <si>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</si>
  <si>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(ng/L)</t>
  </si>
  <si>
    <t>Numune</t>
  </si>
  <si>
    <t>absorbans</t>
  </si>
  <si>
    <t>result(ng/L)</t>
  </si>
  <si>
    <t>S-1</t>
  </si>
  <si>
    <t>S-2</t>
  </si>
  <si>
    <t>S-3</t>
  </si>
  <si>
    <t>S-4</t>
  </si>
  <si>
    <t>S-5</t>
  </si>
  <si>
    <t>S-6</t>
  </si>
  <si>
    <t>S-7</t>
  </si>
  <si>
    <t>S-8</t>
  </si>
  <si>
    <t>AX-1</t>
  </si>
  <si>
    <t>AX-2</t>
  </si>
  <si>
    <t>AX-3</t>
  </si>
  <si>
    <t>AX-4</t>
  </si>
  <si>
    <t>AX-5</t>
  </si>
  <si>
    <t>AX-6</t>
  </si>
  <si>
    <t>AX-7</t>
  </si>
  <si>
    <t>AY-1</t>
  </si>
  <si>
    <t>AY-2</t>
  </si>
  <si>
    <t>AY-3</t>
  </si>
  <si>
    <t>AY-4</t>
  </si>
  <si>
    <t>AY-5</t>
  </si>
  <si>
    <t>AY-6</t>
  </si>
  <si>
    <t>AY-7</t>
  </si>
  <si>
    <t>AY-8</t>
  </si>
  <si>
    <t>AZ-1</t>
  </si>
  <si>
    <t>AZ-2</t>
  </si>
  <si>
    <t>AZ-3</t>
  </si>
  <si>
    <t>AZ-4</t>
  </si>
  <si>
    <t>AZ-5</t>
  </si>
  <si>
    <t>AZ-6</t>
  </si>
  <si>
    <t>AZ-7</t>
  </si>
  <si>
    <t>AZ-8</t>
  </si>
  <si>
    <t>BX-1</t>
  </si>
  <si>
    <t>BX-2</t>
  </si>
  <si>
    <t>BX-3</t>
  </si>
  <si>
    <t>BX-4</t>
  </si>
  <si>
    <t>BX-5</t>
  </si>
  <si>
    <t>BX-6</t>
  </si>
  <si>
    <t>BX-7</t>
  </si>
  <si>
    <t>BX-8</t>
  </si>
  <si>
    <t>BY-1</t>
  </si>
  <si>
    <t>BY-2</t>
  </si>
  <si>
    <t>BY-3</t>
  </si>
  <si>
    <t>BY-4</t>
  </si>
  <si>
    <t>BY-5</t>
  </si>
  <si>
    <t>BY-6</t>
  </si>
  <si>
    <t>BY-7</t>
  </si>
  <si>
    <t>BY-8</t>
  </si>
  <si>
    <t>BZ-1</t>
  </si>
  <si>
    <t>BZ-2</t>
  </si>
  <si>
    <t>BZ-3</t>
  </si>
  <si>
    <t>BZ-4</t>
  </si>
  <si>
    <t>BZ-5</t>
  </si>
  <si>
    <t>BZ-6</t>
  </si>
  <si>
    <t>BZ-7</t>
  </si>
  <si>
    <t>BZ-8</t>
  </si>
  <si>
    <t>C-1</t>
  </si>
  <si>
    <t>C-2</t>
  </si>
  <si>
    <t>C-3</t>
  </si>
  <si>
    <t>C-4</t>
  </si>
  <si>
    <t>C-5</t>
  </si>
  <si>
    <t>C-6</t>
  </si>
  <si>
    <t>C-7</t>
  </si>
  <si>
    <t>C-8</t>
  </si>
  <si>
    <t>D-1</t>
  </si>
  <si>
    <t>D-2</t>
  </si>
  <si>
    <t>D-3</t>
  </si>
  <si>
    <t>D-4</t>
  </si>
  <si>
    <t>D-5</t>
  </si>
  <si>
    <t>D-6</t>
  </si>
  <si>
    <t>D-7</t>
  </si>
  <si>
    <t>D-8</t>
  </si>
  <si>
    <t>Numune Adı</t>
  </si>
  <si>
    <t>TAS(mmol/L)</t>
  </si>
  <si>
    <t>TOS (µmol/L)</t>
  </si>
  <si>
    <t>OSI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</si>
  <si>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</si>
  <si>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</si>
  <si>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</si>
  <si>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</si>
  <si>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</si>
  <si>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</si>
  <si>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</si>
  <si>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</si>
  <si>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</si>
  <si>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TAS(Total Antioxidant Status)</t>
  </si>
  <si>
    <t>REL ASSAY</t>
  </si>
  <si>
    <t>RL0017</t>
  </si>
  <si>
    <t>TOS(Total Oxidant Status)</t>
  </si>
  <si>
    <t>RL0024</t>
  </si>
  <si>
    <t>TNF-ALFA</t>
  </si>
  <si>
    <t>Rat</t>
  </si>
  <si>
    <t>BT</t>
  </si>
  <si>
    <t>E0764Ra</t>
  </si>
  <si>
    <t>ELİSA</t>
  </si>
  <si>
    <t>Mıcroplate reader: BIO-TEK EL X 800-Aotu strıp washer:BIO TEK EL X 50</t>
  </si>
  <si>
    <t>NOT: Dokular 1/9 oranında( 0,1 gr doku: 0,9ml 140 mmol. lık  KCl) Potasyum Klorür tamponu ile homojenize edildikten sonra 7000 rpm + 4' de 5 dk santrifüj edildi.</t>
  </si>
  <si>
    <t>Interleukin-6</t>
  </si>
  <si>
    <t>E0135Ra</t>
  </si>
  <si>
    <t>Interleukin-8</t>
  </si>
  <si>
    <t>E1167Ra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</si>
  <si>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</si>
  <si>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</si>
  <si>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</si>
  <si>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</si>
  <si>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</si>
  <si>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</si>
  <si>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</si>
  <si>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</si>
  <si>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</si>
  <si>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</si>
  <si>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</si>
  <si>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</si>
  <si>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</si>
  <si>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</si>
  <si>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</si>
  <si>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</si>
  <si>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</si>
  <si>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</si>
  <si>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</si>
  <si>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</si>
  <si>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</si>
  <si>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</si>
  <si>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</si>
  <si>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</si>
  <si>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</si>
  <si>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</si>
  <si>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</si>
  <si>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</si>
  <si>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</si>
  <si>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</si>
  <si>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</si>
  <si>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</si>
  <si>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</si>
  <si>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</si>
  <si>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</si>
  <si>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</si>
  <si>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</si>
  <si>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IL-6 Assay Principle</t>
  </si>
  <si>
    <t>This kit is an Enzyme-Linked Immunosorbent Assay (ELISA). The plate has been pre-coated with Rat IL-6 antibody. IL-6 present in the sample is added and binds to antibodies coated on the wells.</t>
  </si>
  <si>
    <t>And then biotinylated Rat IL-6 Antibody is added and binds to IL-6 in the sample. Then Streptavidin-HRP is added and binds to the Biotinylated IL-6 antibody.</t>
  </si>
  <si>
    <t>After incubation unbound Streptavidin-HRP is washed away during a washing step. Substrate solution is then added and color develops in proportion to the amount of Rat IL-6.</t>
  </si>
  <si>
    <t>This kit is an Enzyme-Linked Immunosorbent Assay (ELISA). The plate has been pre-coated with Rat IL-8 antibody. IL-8 present in the sample is added and binds to antibodies coated on the wells.</t>
  </si>
  <si>
    <t>And then biotinylated Rat IL-8 Antibody is added and binds toIL-8 in the sample. Then Streptavidin-HRP is added and binds to the Biotinylated IL-8 antibody.</t>
  </si>
  <si>
    <t>After incubation unbound Streptavidin-HRP is washed away during a washing step. Substrate solution is then added and color develops in proportion to the amount of Rat IL-8.</t>
  </si>
  <si>
    <t>IL-8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</si>
</sst>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0"/>
      <name val="Times New Roman"/>
      <family val="1"/>
      <charset val="162"/>
    </font>
    <font>
      <b/>
      <sz val="12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7" borderId="1" xfId="0" applyFill="1" applyBorder="1" applyAlignment="1">
      <alignment horizontal="center"/>
    </xf>
    <xf numFmtId="0" fontId="0" fillId="0" borderId="0" xfId="0"/>
    <xf numFmtId="0" fontId="2" fillId="8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2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4" borderId="0" xfId="0" applyFont="1" applyFill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317847769028871"/>
                  <c:y val="0.156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'BAL SIVISI-TNF-A'!$C$18:$C$23</c:f>
              <c:numCache>
                <c:formatCode>General</c:formatCode>
                <c:ptCount val="6"/>
                <c:pt idx="0">
                  <c:v>1.5720000000000001</c:v>
                </c:pt>
                <c:pt idx="1">
                  <c:v>0.91</c:v>
                </c:pt>
                <c:pt idx="2">
                  <c:v>0.56200000000000006</c:v>
                </c:pt>
                <c:pt idx="3">
                  <c:v>0.26800000000000002</c:v>
                </c:pt>
                <c:pt idx="4">
                  <c:v>0.129</c:v>
                </c:pt>
                <c:pt idx="5">
                  <c:v>0</c:v>
                </c:pt>
              </c:numCache>
            </c:numRef>
          </c:xVal>
          <c:yVal>
            <c:numRef>
              <c:f>'BAL SIVISI-TNF-A'!$D$18:$D$23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7-4974-B734-A970322F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35808"/>
        <c:axId val="392937120"/>
      </c:scatterChart>
      <c:valAx>
        <c:axId val="3929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937120"/>
        <c:crosses val="autoZero"/>
        <c:crossBetween val="midCat"/>
      </c:valAx>
      <c:valAx>
        <c:axId val="3929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9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338735783027122"/>
                  <c:y val="7.61811023622047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'BAL SIVISI-IL-6'!$C$20:$C$25</c:f>
              <c:numCache>
                <c:formatCode>General</c:formatCode>
                <c:ptCount val="6"/>
                <c:pt idx="0">
                  <c:v>1.4969999999999999</c:v>
                </c:pt>
                <c:pt idx="1">
                  <c:v>0.80600000000000005</c:v>
                </c:pt>
                <c:pt idx="2">
                  <c:v>0.45400000000000001</c:v>
                </c:pt>
                <c:pt idx="3">
                  <c:v>0.22499999999999998</c:v>
                </c:pt>
                <c:pt idx="4">
                  <c:v>9.6000000000000002E-2</c:v>
                </c:pt>
                <c:pt idx="5">
                  <c:v>0</c:v>
                </c:pt>
              </c:numCache>
            </c:numRef>
          </c:xVal>
          <c:yVal>
            <c:numRef>
              <c:f>'BAL SIVISI-IL-6'!$D$20:$D$25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5-496B-8734-EC492FB5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75408"/>
        <c:axId val="393775736"/>
      </c:scatterChart>
      <c:valAx>
        <c:axId val="3937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775736"/>
        <c:crosses val="autoZero"/>
        <c:crossBetween val="midCat"/>
      </c:valAx>
      <c:valAx>
        <c:axId val="39377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77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IL-8</a:t>
            </a:r>
          </a:p>
        </c:rich>
      </c:tx>
      <c:layout>
        <c:manualLayout>
          <c:xMode val="edge"/>
          <c:yMode val="edge"/>
          <c:x val="0.4623678915135607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'BAL SIVISI-IL-8'!$C$18:$C$23</c:f>
              <c:numCache>
                <c:formatCode>General</c:formatCode>
                <c:ptCount val="6"/>
                <c:pt idx="0">
                  <c:v>1.4810000000000001</c:v>
                </c:pt>
                <c:pt idx="1">
                  <c:v>0.90500000000000003</c:v>
                </c:pt>
                <c:pt idx="2">
                  <c:v>0.59400000000000008</c:v>
                </c:pt>
                <c:pt idx="3">
                  <c:v>0.316</c:v>
                </c:pt>
                <c:pt idx="4">
                  <c:v>0.17399999999999999</c:v>
                </c:pt>
                <c:pt idx="5">
                  <c:v>0</c:v>
                </c:pt>
              </c:numCache>
            </c:numRef>
          </c:xVal>
          <c:yVal>
            <c:numRef>
              <c:f>'BAL SIVISI-IL-8'!$D$18:$D$23</c:f>
              <c:numCache>
                <c:formatCode>General</c:formatCode>
                <c:ptCount val="6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4C88-8276-B07CC7EA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55784"/>
        <c:axId val="501960048"/>
      </c:scatterChart>
      <c:valAx>
        <c:axId val="50195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1960048"/>
        <c:crosses val="autoZero"/>
        <c:crossBetween val="midCat"/>
      </c:valAx>
      <c:valAx>
        <c:axId val="5019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195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12</xdr:row>
      <xdr:rowOff>15240</xdr:rowOff>
    </xdr:from>
    <xdr:to>
      <xdr:col>14</xdr:col>
      <xdr:colOff>525780</xdr:colOff>
      <xdr:row>27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13</xdr:row>
      <xdr:rowOff>7620</xdr:rowOff>
    </xdr:from>
    <xdr:to>
      <xdr:col>13</xdr:col>
      <xdr:colOff>548640</xdr:colOff>
      <xdr:row>28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14</xdr:row>
      <xdr:rowOff>45720</xdr:rowOff>
    </xdr:from>
    <xdr:to>
      <xdr:col>15</xdr:col>
      <xdr:colOff>0</xdr:colOff>
      <xdr:row>29</xdr:row>
      <xdr:rowOff>45720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5</xdr:col>
      <xdr:colOff>382099</xdr:colOff>
      <xdr:row>34</xdr:row>
      <xdr:rowOff>118110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2100"/>
          <a:ext cx="6920059" cy="5113020"/>
        </a:xfrm>
        <a:prstGeom prst="rect">
          <a:avLst/>
        </a:prstGeom>
      </xdr:spPr>
    </xdr:pic>
    <xdr:clientData/>
  </xdr:twoCellAnchor>
  <xdr:twoCellAnchor editAs="oneCell">
    <xdr:from>
      <xdr:col>5</xdr:col>
      <xdr:colOff>388620</xdr:colOff>
      <xdr:row>8</xdr:row>
      <xdr:rowOff>1854</xdr:rowOff>
    </xdr:from>
    <xdr:to>
      <xdr:col>9</xdr:col>
      <xdr:colOff>281940</xdr:colOff>
      <xdr:row>34</xdr:row>
      <xdr:rowOff>134875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6580" y="1563954"/>
          <a:ext cx="6781800" cy="51203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9422</xdr:rowOff>
    </xdr:from>
    <xdr:to>
      <xdr:col>5</xdr:col>
      <xdr:colOff>389710</xdr:colOff>
      <xdr:row>67</xdr:row>
      <xdr:rowOff>139065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92162"/>
          <a:ext cx="6927670" cy="6078958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36</xdr:row>
      <xdr:rowOff>13074</xdr:rowOff>
    </xdr:from>
    <xdr:to>
      <xdr:col>9</xdr:col>
      <xdr:colOff>18300</xdr:colOff>
      <xdr:row>68</xdr:row>
      <xdr:rowOff>7620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960" y="6695814"/>
          <a:ext cx="6525780" cy="6143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5"/>
  <sheetViews>
    <sheetView workbookViewId="0">
      <selection activeCell="B35" sqref="B35:B105"/>
    </sheetView>
  </sheetViews>
  <sheetFormatPr defaultRowHeight="15" x14ac:dyDescent="0.25"/>
  <cols>
    <col min="1" max="1" width="16.5703125" customWidth="1"/>
    <col min="2" max="2" width="12.5703125" customWidth="1"/>
    <col min="3" max="4" width="11.28515625" customWidth="1"/>
    <col min="5" max="5" width="17.5703125" customWidth="1"/>
  </cols>
  <sheetData>
    <row r="2" spans="1:10" x14ac:dyDescent="0.25">
      <c r="A2" s="2">
        <v>1.6480000000000001</v>
      </c>
      <c r="B2" s="7">
        <v>0.754</v>
      </c>
      <c r="C2" s="7">
        <v>0.78200000000000003</v>
      </c>
      <c r="D2" s="7">
        <v>0.74</v>
      </c>
      <c r="E2" s="7">
        <v>1.266</v>
      </c>
      <c r="F2" s="7">
        <v>0.84299999999999997</v>
      </c>
      <c r="G2" s="7">
        <v>0.91100000000000003</v>
      </c>
      <c r="H2" s="7">
        <v>0.996</v>
      </c>
      <c r="I2" s="7">
        <v>1.0210000000000001</v>
      </c>
      <c r="J2" s="7">
        <v>0.91400000000000003</v>
      </c>
    </row>
    <row r="3" spans="1:10" x14ac:dyDescent="0.25">
      <c r="A3" s="2">
        <v>0.98599999999999999</v>
      </c>
      <c r="B3" s="7">
        <v>0.98499999999999999</v>
      </c>
      <c r="C3" s="7">
        <v>0.80100000000000005</v>
      </c>
      <c r="D3" s="7">
        <v>0.80400000000000005</v>
      </c>
      <c r="E3" s="7">
        <v>1.29</v>
      </c>
      <c r="F3" s="7">
        <v>0.80300000000000005</v>
      </c>
      <c r="G3" s="7">
        <v>0.88400000000000001</v>
      </c>
      <c r="H3" s="7">
        <v>0.88400000000000001</v>
      </c>
      <c r="I3" s="7">
        <v>0.86799999999999999</v>
      </c>
      <c r="J3" s="7">
        <v>0.82400000000000007</v>
      </c>
    </row>
    <row r="4" spans="1:10" x14ac:dyDescent="0.25">
      <c r="A4" s="2">
        <v>0.63800000000000001</v>
      </c>
      <c r="B4" s="7">
        <v>0.78400000000000003</v>
      </c>
      <c r="C4" s="7">
        <v>0.78500000000000003</v>
      </c>
      <c r="D4" s="7">
        <v>0.83299999999999996</v>
      </c>
      <c r="E4" s="7">
        <v>1.329</v>
      </c>
      <c r="F4" s="7">
        <v>0.81300000000000006</v>
      </c>
      <c r="G4" s="7">
        <v>0.92900000000000005</v>
      </c>
      <c r="H4" s="7">
        <v>0.85699999999999998</v>
      </c>
      <c r="I4" s="7">
        <v>0.82100000000000006</v>
      </c>
      <c r="J4" s="7">
        <v>0.80500000000000005</v>
      </c>
    </row>
    <row r="5" spans="1:10" x14ac:dyDescent="0.25">
      <c r="A5" s="2">
        <v>0.34400000000000003</v>
      </c>
      <c r="B5" s="7">
        <v>0.91</v>
      </c>
      <c r="C5" s="7">
        <v>0.81400000000000006</v>
      </c>
      <c r="D5" s="7">
        <v>0.78400000000000003</v>
      </c>
      <c r="E5" s="7">
        <v>1.1579999999999999</v>
      </c>
      <c r="F5" s="7">
        <v>0.79400000000000004</v>
      </c>
      <c r="G5" s="7">
        <v>0.69700000000000006</v>
      </c>
      <c r="H5" s="7">
        <v>0.747</v>
      </c>
      <c r="I5" s="7">
        <v>0.79900000000000004</v>
      </c>
      <c r="J5" s="7">
        <v>0.84199999999999997</v>
      </c>
    </row>
    <row r="6" spans="1:10" x14ac:dyDescent="0.25">
      <c r="A6" s="2">
        <v>0.20499999999999999</v>
      </c>
      <c r="B6" s="7">
        <v>0.90600000000000003</v>
      </c>
      <c r="C6" s="7">
        <v>0.94000000000000006</v>
      </c>
      <c r="D6" s="7">
        <v>1.1000000000000001</v>
      </c>
      <c r="E6" s="7">
        <v>1.5549999999999999</v>
      </c>
      <c r="F6" s="7">
        <v>0.95400000000000007</v>
      </c>
      <c r="G6" s="7">
        <v>0.94800000000000006</v>
      </c>
      <c r="H6" s="7">
        <v>1.0860000000000001</v>
      </c>
      <c r="I6" s="7">
        <v>0.81400000000000006</v>
      </c>
      <c r="J6" s="7">
        <v>0.80700000000000005</v>
      </c>
    </row>
    <row r="7" spans="1:10" x14ac:dyDescent="0.25">
      <c r="A7" s="5">
        <v>7.5999999999999998E-2</v>
      </c>
      <c r="B7" s="7">
        <v>0.83499999999999996</v>
      </c>
      <c r="C7" s="7">
        <v>0.97799999999999998</v>
      </c>
      <c r="D7" s="7">
        <v>0.90900000000000003</v>
      </c>
      <c r="E7" s="7">
        <v>1.2310000000000001</v>
      </c>
      <c r="F7" s="7">
        <v>0.73099999999999998</v>
      </c>
      <c r="G7" s="7">
        <v>0.76400000000000001</v>
      </c>
      <c r="H7" s="7">
        <v>0.82800000000000007</v>
      </c>
      <c r="I7" s="7">
        <v>0.80700000000000005</v>
      </c>
      <c r="J7" s="7">
        <v>0.77200000000000002</v>
      </c>
    </row>
    <row r="8" spans="1:10" x14ac:dyDescent="0.25">
      <c r="B8" s="7">
        <v>1.0489999999999999</v>
      </c>
      <c r="C8" s="7">
        <v>0.80200000000000005</v>
      </c>
      <c r="D8" s="7">
        <v>0.878</v>
      </c>
      <c r="E8" s="7">
        <v>1.264</v>
      </c>
      <c r="F8" s="7">
        <v>0.86899999999999999</v>
      </c>
      <c r="G8" s="7">
        <v>0.85</v>
      </c>
      <c r="H8" s="7">
        <v>1.0170000000000001</v>
      </c>
      <c r="I8" s="7">
        <v>0.93700000000000006</v>
      </c>
      <c r="J8" s="7">
        <v>0.80200000000000005</v>
      </c>
    </row>
    <row r="9" spans="1:10" x14ac:dyDescent="0.25">
      <c r="B9" s="7">
        <v>0.97099999999999997</v>
      </c>
      <c r="C9" s="7">
        <v>0.78</v>
      </c>
      <c r="D9" s="7">
        <v>1.494</v>
      </c>
      <c r="E9" s="7">
        <v>0.86199999999999999</v>
      </c>
      <c r="F9" s="7">
        <v>0.91400000000000003</v>
      </c>
      <c r="G9" s="7">
        <v>0.80400000000000005</v>
      </c>
      <c r="H9" s="7">
        <v>0.78</v>
      </c>
      <c r="I9" s="7">
        <v>0.92200000000000004</v>
      </c>
    </row>
    <row r="12" spans="1:10" x14ac:dyDescent="0.25">
      <c r="A12" t="s">
        <v>0</v>
      </c>
    </row>
    <row r="17" spans="1:12" x14ac:dyDescent="0.25">
      <c r="B17" s="1" t="s">
        <v>1</v>
      </c>
      <c r="C17" s="1" t="s">
        <v>2</v>
      </c>
      <c r="D17" s="1" t="s">
        <v>3</v>
      </c>
      <c r="E17" s="1" t="s">
        <v>4</v>
      </c>
    </row>
    <row r="18" spans="1:12" x14ac:dyDescent="0.25">
      <c r="A18" t="s">
        <v>5</v>
      </c>
      <c r="B18" s="2">
        <v>1.6480000000000001</v>
      </c>
      <c r="C18" s="3">
        <f>B18-B23</f>
        <v>1.5720000000000001</v>
      </c>
      <c r="D18" s="3">
        <v>640</v>
      </c>
      <c r="E18" s="4">
        <f>(101.46*C18*C18)+(247.02*C18)+(2.3748)</f>
        <v>641.41656864000004</v>
      </c>
    </row>
    <row r="19" spans="1:12" x14ac:dyDescent="0.25">
      <c r="A19" t="s">
        <v>6</v>
      </c>
      <c r="B19" s="2">
        <v>0.98599999999999999</v>
      </c>
      <c r="C19" s="3">
        <f>B19-B23</f>
        <v>0.91</v>
      </c>
      <c r="D19" s="3">
        <v>320</v>
      </c>
      <c r="E19" s="4">
        <f t="shared" ref="E19:E23" si="0">(101.46*C19*C19)+(247.02*C19)+(2.3748)</f>
        <v>311.18202600000001</v>
      </c>
    </row>
    <row r="20" spans="1:12" x14ac:dyDescent="0.25">
      <c r="A20" t="s">
        <v>7</v>
      </c>
      <c r="B20" s="2">
        <v>0.63800000000000001</v>
      </c>
      <c r="C20" s="3">
        <f>B20-B23</f>
        <v>0.56200000000000006</v>
      </c>
      <c r="D20" s="3">
        <v>160</v>
      </c>
      <c r="E20" s="4">
        <f t="shared" si="0"/>
        <v>173.24557224</v>
      </c>
    </row>
    <row r="21" spans="1:12" x14ac:dyDescent="0.25">
      <c r="A21" t="s">
        <v>8</v>
      </c>
      <c r="B21" s="2">
        <v>0.34400000000000003</v>
      </c>
      <c r="C21" s="3">
        <f>B21-B23</f>
        <v>0.26800000000000002</v>
      </c>
      <c r="D21" s="3">
        <v>80</v>
      </c>
      <c r="E21" s="4">
        <f t="shared" si="0"/>
        <v>75.863423040000001</v>
      </c>
    </row>
    <row r="22" spans="1:12" x14ac:dyDescent="0.25">
      <c r="A22" t="s">
        <v>9</v>
      </c>
      <c r="B22" s="2">
        <v>0.20499999999999999</v>
      </c>
      <c r="C22" s="3">
        <f>B22-B23</f>
        <v>0.129</v>
      </c>
      <c r="D22" s="3">
        <v>40</v>
      </c>
      <c r="E22" s="4">
        <f t="shared" si="0"/>
        <v>35.928775860000002</v>
      </c>
    </row>
    <row r="23" spans="1:12" x14ac:dyDescent="0.25">
      <c r="A23" t="s">
        <v>10</v>
      </c>
      <c r="B23" s="5">
        <v>7.5999999999999998E-2</v>
      </c>
      <c r="C23" s="3">
        <f>B23-B23</f>
        <v>0</v>
      </c>
      <c r="D23" s="3">
        <v>0</v>
      </c>
      <c r="E23" s="4">
        <f t="shared" si="0"/>
        <v>2.3748</v>
      </c>
    </row>
    <row r="28" spans="1:12" x14ac:dyDescent="0.25">
      <c r="K28" s="6" t="s">
        <v>11</v>
      </c>
      <c r="L28" s="6"/>
    </row>
    <row r="34" spans="1:5" x14ac:dyDescent="0.25">
      <c r="A34" s="9" t="s">
        <v>12</v>
      </c>
      <c r="B34" s="7" t="s">
        <v>13</v>
      </c>
      <c r="C34" s="10" t="s">
        <v>10</v>
      </c>
      <c r="D34" s="3" t="s">
        <v>2</v>
      </c>
      <c r="E34" s="8" t="s">
        <v>14</v>
      </c>
    </row>
    <row r="35" spans="1:5" x14ac:dyDescent="0.25">
      <c r="A35" s="9" t="s">
        <v>15</v>
      </c>
      <c r="B35" s="7">
        <v>0.754</v>
      </c>
      <c r="C35" s="5">
        <v>7.5999999999999998E-2</v>
      </c>
      <c r="D35" s="3">
        <f t="shared" ref="D35:D66" si="1">(B35-C35)</f>
        <v>0.67800000000000005</v>
      </c>
      <c r="E35" s="4">
        <f t="shared" ref="E35:E66" si="2">(101.46*D35*D35)+(247.02*D35)+(2.3748)</f>
        <v>216.49389864</v>
      </c>
    </row>
    <row r="36" spans="1:5" x14ac:dyDescent="0.25">
      <c r="A36" s="9" t="s">
        <v>16</v>
      </c>
      <c r="B36" s="7">
        <v>0.98499999999999999</v>
      </c>
      <c r="C36" s="5">
        <v>7.5999999999999998E-2</v>
      </c>
      <c r="D36" s="3">
        <f t="shared" si="1"/>
        <v>0.90900000000000003</v>
      </c>
      <c r="E36" s="4">
        <f t="shared" si="2"/>
        <v>310.75045026000004</v>
      </c>
    </row>
    <row r="37" spans="1:5" x14ac:dyDescent="0.25">
      <c r="A37" s="9" t="s">
        <v>17</v>
      </c>
      <c r="B37" s="7">
        <v>0.78400000000000003</v>
      </c>
      <c r="C37" s="5">
        <v>7.5999999999999998E-2</v>
      </c>
      <c r="D37" s="3">
        <f t="shared" si="1"/>
        <v>0.70800000000000007</v>
      </c>
      <c r="E37" s="4">
        <f t="shared" si="2"/>
        <v>228.12320544000005</v>
      </c>
    </row>
    <row r="38" spans="1:5" x14ac:dyDescent="0.25">
      <c r="A38" s="9" t="s">
        <v>18</v>
      </c>
      <c r="B38" s="7">
        <v>0.91</v>
      </c>
      <c r="C38" s="5">
        <v>7.5999999999999998E-2</v>
      </c>
      <c r="D38" s="3">
        <f t="shared" si="1"/>
        <v>0.83400000000000007</v>
      </c>
      <c r="E38" s="4">
        <f t="shared" si="2"/>
        <v>278.96059176</v>
      </c>
    </row>
    <row r="39" spans="1:5" x14ac:dyDescent="0.25">
      <c r="A39" s="9" t="s">
        <v>19</v>
      </c>
      <c r="B39" s="7">
        <v>0.90600000000000003</v>
      </c>
      <c r="C39" s="5">
        <v>7.5999999999999998E-2</v>
      </c>
      <c r="D39" s="3">
        <f t="shared" si="1"/>
        <v>0.83000000000000007</v>
      </c>
      <c r="E39" s="4">
        <f t="shared" si="2"/>
        <v>277.29719400000005</v>
      </c>
    </row>
    <row r="40" spans="1:5" x14ac:dyDescent="0.25">
      <c r="A40" s="9" t="s">
        <v>20</v>
      </c>
      <c r="B40" s="7">
        <v>0.83499999999999996</v>
      </c>
      <c r="C40" s="5">
        <v>7.5999999999999998E-2</v>
      </c>
      <c r="D40" s="3">
        <f t="shared" si="1"/>
        <v>0.75900000000000001</v>
      </c>
      <c r="E40" s="4">
        <f t="shared" si="2"/>
        <v>248.31215825999999</v>
      </c>
    </row>
    <row r="41" spans="1:5" x14ac:dyDescent="0.25">
      <c r="A41" s="9" t="s">
        <v>21</v>
      </c>
      <c r="B41" s="7">
        <v>1.0489999999999999</v>
      </c>
      <c r="C41" s="5">
        <v>7.5999999999999998E-2</v>
      </c>
      <c r="D41" s="3">
        <f t="shared" si="1"/>
        <v>0.97299999999999998</v>
      </c>
      <c r="E41" s="4">
        <f t="shared" si="2"/>
        <v>338.78038434000001</v>
      </c>
    </row>
    <row r="42" spans="1:5" x14ac:dyDescent="0.25">
      <c r="A42" s="9" t="s">
        <v>22</v>
      </c>
      <c r="B42" s="7">
        <v>0.97099999999999997</v>
      </c>
      <c r="C42" s="5">
        <v>7.5999999999999998E-2</v>
      </c>
      <c r="D42" s="3">
        <f t="shared" si="1"/>
        <v>0.89500000000000002</v>
      </c>
      <c r="E42" s="4">
        <f t="shared" si="2"/>
        <v>304.72969649999999</v>
      </c>
    </row>
    <row r="43" spans="1:5" x14ac:dyDescent="0.25">
      <c r="A43" s="9" t="s">
        <v>23</v>
      </c>
      <c r="B43" s="7">
        <v>0.78200000000000003</v>
      </c>
      <c r="C43" s="5">
        <v>7.5999999999999998E-2</v>
      </c>
      <c r="D43" s="3">
        <f t="shared" si="1"/>
        <v>0.70600000000000007</v>
      </c>
      <c r="E43" s="4">
        <f t="shared" si="2"/>
        <v>227.34223656000003</v>
      </c>
    </row>
    <row r="44" spans="1:5" x14ac:dyDescent="0.25">
      <c r="A44" s="9" t="s">
        <v>24</v>
      </c>
      <c r="B44" s="7">
        <v>0.80100000000000005</v>
      </c>
      <c r="C44" s="5">
        <v>7.5999999999999998E-2</v>
      </c>
      <c r="D44" s="3">
        <f t="shared" si="1"/>
        <v>0.72500000000000009</v>
      </c>
      <c r="E44" s="4">
        <f t="shared" si="2"/>
        <v>234.79421250000001</v>
      </c>
    </row>
    <row r="45" spans="1:5" x14ac:dyDescent="0.25">
      <c r="A45" s="9" t="s">
        <v>25</v>
      </c>
      <c r="B45" s="7">
        <v>0.78500000000000003</v>
      </c>
      <c r="C45" s="5">
        <v>7.5999999999999998E-2</v>
      </c>
      <c r="D45" s="3">
        <f t="shared" si="1"/>
        <v>0.70900000000000007</v>
      </c>
      <c r="E45" s="4">
        <f t="shared" si="2"/>
        <v>228.51399426000003</v>
      </c>
    </row>
    <row r="46" spans="1:5" x14ac:dyDescent="0.25">
      <c r="A46" s="9" t="s">
        <v>26</v>
      </c>
      <c r="B46" s="7">
        <v>0.81400000000000006</v>
      </c>
      <c r="C46" s="5">
        <v>7.5999999999999998E-2</v>
      </c>
      <c r="D46" s="3">
        <f t="shared" si="1"/>
        <v>0.7380000000000001</v>
      </c>
      <c r="E46" s="4">
        <f t="shared" si="2"/>
        <v>239.93514024000004</v>
      </c>
    </row>
    <row r="47" spans="1:5" x14ac:dyDescent="0.25">
      <c r="A47" s="9" t="s">
        <v>27</v>
      </c>
      <c r="B47" s="7">
        <v>0.94000000000000006</v>
      </c>
      <c r="C47" s="5">
        <v>7.5999999999999998E-2</v>
      </c>
      <c r="D47" s="3">
        <f t="shared" si="1"/>
        <v>0.8640000000000001</v>
      </c>
      <c r="E47" s="4">
        <f t="shared" si="2"/>
        <v>291.53956416000005</v>
      </c>
    </row>
    <row r="48" spans="1:5" x14ac:dyDescent="0.25">
      <c r="A48" s="9" t="s">
        <v>28</v>
      </c>
      <c r="B48" s="7">
        <v>0.97799999999999998</v>
      </c>
      <c r="C48" s="5">
        <v>7.5999999999999998E-2</v>
      </c>
      <c r="D48" s="3">
        <f t="shared" si="1"/>
        <v>0.90200000000000002</v>
      </c>
      <c r="E48" s="4">
        <f t="shared" si="2"/>
        <v>307.73510184000003</v>
      </c>
    </row>
    <row r="49" spans="1:5" x14ac:dyDescent="0.25">
      <c r="A49" s="9" t="s">
        <v>29</v>
      </c>
      <c r="B49" s="7">
        <v>0.80200000000000005</v>
      </c>
      <c r="C49" s="5">
        <v>7.5999999999999998E-2</v>
      </c>
      <c r="D49" s="3">
        <f t="shared" si="1"/>
        <v>0.72600000000000009</v>
      </c>
      <c r="E49" s="4">
        <f t="shared" si="2"/>
        <v>235.18845096000004</v>
      </c>
    </row>
    <row r="50" spans="1:5" x14ac:dyDescent="0.25">
      <c r="A50" s="9" t="s">
        <v>30</v>
      </c>
      <c r="B50" s="7">
        <v>0.78</v>
      </c>
      <c r="C50" s="5">
        <v>7.5999999999999998E-2</v>
      </c>
      <c r="D50" s="3">
        <f t="shared" si="1"/>
        <v>0.70400000000000007</v>
      </c>
      <c r="E50" s="4">
        <f t="shared" si="2"/>
        <v>226.56207936000001</v>
      </c>
    </row>
    <row r="51" spans="1:5" x14ac:dyDescent="0.25">
      <c r="A51" s="9" t="s">
        <v>31</v>
      </c>
      <c r="B51" s="7">
        <v>0.74</v>
      </c>
      <c r="C51" s="5">
        <v>7.5999999999999998E-2</v>
      </c>
      <c r="D51" s="3">
        <f t="shared" si="1"/>
        <v>0.66400000000000003</v>
      </c>
      <c r="E51" s="4">
        <f t="shared" si="2"/>
        <v>211.12938816000002</v>
      </c>
    </row>
    <row r="52" spans="1:5" x14ac:dyDescent="0.25">
      <c r="A52" s="9" t="s">
        <v>32</v>
      </c>
      <c r="B52" s="7">
        <v>0.80400000000000005</v>
      </c>
      <c r="C52" s="5">
        <v>7.5999999999999998E-2</v>
      </c>
      <c r="D52" s="3">
        <f t="shared" si="1"/>
        <v>0.72800000000000009</v>
      </c>
      <c r="E52" s="4">
        <f t="shared" si="2"/>
        <v>235.97753664000004</v>
      </c>
    </row>
    <row r="53" spans="1:5" x14ac:dyDescent="0.25">
      <c r="A53" s="9" t="s">
        <v>33</v>
      </c>
      <c r="B53" s="7">
        <v>0.83299999999999996</v>
      </c>
      <c r="C53" s="5">
        <v>7.5999999999999998E-2</v>
      </c>
      <c r="D53" s="3">
        <f t="shared" si="1"/>
        <v>0.75700000000000001</v>
      </c>
      <c r="E53" s="4">
        <f t="shared" si="2"/>
        <v>247.51049154</v>
      </c>
    </row>
    <row r="54" spans="1:5" x14ac:dyDescent="0.25">
      <c r="A54" s="9" t="s">
        <v>34</v>
      </c>
      <c r="B54" s="7">
        <v>0.78400000000000003</v>
      </c>
      <c r="C54" s="5">
        <v>7.5999999999999998E-2</v>
      </c>
      <c r="D54" s="3">
        <f t="shared" si="1"/>
        <v>0.70800000000000007</v>
      </c>
      <c r="E54" s="4">
        <f t="shared" si="2"/>
        <v>228.12320544000005</v>
      </c>
    </row>
    <row r="55" spans="1:5" x14ac:dyDescent="0.25">
      <c r="A55" s="9" t="s">
        <v>35</v>
      </c>
      <c r="B55" s="7">
        <v>1.1000000000000001</v>
      </c>
      <c r="C55" s="5">
        <v>7.5999999999999998E-2</v>
      </c>
      <c r="D55" s="3">
        <f t="shared" si="1"/>
        <v>1.024</v>
      </c>
      <c r="E55" s="4">
        <f t="shared" si="2"/>
        <v>361.71180096000001</v>
      </c>
    </row>
    <row r="56" spans="1:5" x14ac:dyDescent="0.25">
      <c r="A56" s="9" t="s">
        <v>36</v>
      </c>
      <c r="B56" s="7">
        <v>0.90900000000000003</v>
      </c>
      <c r="C56" s="5">
        <v>7.5999999999999998E-2</v>
      </c>
      <c r="D56" s="3">
        <f t="shared" si="1"/>
        <v>0.83300000000000007</v>
      </c>
      <c r="E56" s="4">
        <f t="shared" si="2"/>
        <v>278.54443794000002</v>
      </c>
    </row>
    <row r="57" spans="1:5" x14ac:dyDescent="0.25">
      <c r="A57" s="9" t="s">
        <v>37</v>
      </c>
      <c r="B57" s="7">
        <v>0.878</v>
      </c>
      <c r="C57" s="5">
        <v>7.5999999999999998E-2</v>
      </c>
      <c r="D57" s="3">
        <f t="shared" si="1"/>
        <v>0.80200000000000005</v>
      </c>
      <c r="E57" s="4">
        <f t="shared" si="2"/>
        <v>265.74431784000001</v>
      </c>
    </row>
    <row r="58" spans="1:5" x14ac:dyDescent="0.25">
      <c r="A58" s="9" t="s">
        <v>38</v>
      </c>
      <c r="B58" s="7">
        <v>1.494</v>
      </c>
      <c r="C58" s="5">
        <v>7.5999999999999998E-2</v>
      </c>
      <c r="D58" s="3">
        <f t="shared" si="1"/>
        <v>1.4179999999999999</v>
      </c>
      <c r="E58" s="4">
        <f t="shared" si="2"/>
        <v>556.65721703999998</v>
      </c>
    </row>
    <row r="59" spans="1:5" x14ac:dyDescent="0.25">
      <c r="A59" s="9" t="s">
        <v>39</v>
      </c>
      <c r="B59" s="7">
        <v>1.266</v>
      </c>
      <c r="C59" s="5">
        <v>7.5999999999999998E-2</v>
      </c>
      <c r="D59" s="3">
        <f t="shared" si="1"/>
        <v>1.19</v>
      </c>
      <c r="E59" s="4">
        <f t="shared" si="2"/>
        <v>440.00610599999999</v>
      </c>
    </row>
    <row r="60" spans="1:5" x14ac:dyDescent="0.25">
      <c r="A60" s="9" t="s">
        <v>40</v>
      </c>
      <c r="B60" s="7">
        <v>1.29</v>
      </c>
      <c r="C60" s="5">
        <v>7.5999999999999998E-2</v>
      </c>
      <c r="D60" s="3">
        <f t="shared" si="1"/>
        <v>1.214</v>
      </c>
      <c r="E60" s="4">
        <f t="shared" si="2"/>
        <v>451.78842215999993</v>
      </c>
    </row>
    <row r="61" spans="1:5" x14ac:dyDescent="0.25">
      <c r="A61" s="9" t="s">
        <v>41</v>
      </c>
      <c r="B61" s="7">
        <v>1.329</v>
      </c>
      <c r="C61" s="5">
        <v>7.5999999999999998E-2</v>
      </c>
      <c r="D61" s="3">
        <f t="shared" si="1"/>
        <v>1.2529999999999999</v>
      </c>
      <c r="E61" s="4">
        <f t="shared" si="2"/>
        <v>471.18397313999998</v>
      </c>
    </row>
    <row r="62" spans="1:5" x14ac:dyDescent="0.25">
      <c r="A62" s="9" t="s">
        <v>42</v>
      </c>
      <c r="B62" s="7">
        <v>1.1579999999999999</v>
      </c>
      <c r="C62" s="5">
        <v>7.5999999999999998E-2</v>
      </c>
      <c r="D62" s="3">
        <f t="shared" si="1"/>
        <v>1.0819999999999999</v>
      </c>
      <c r="E62" s="4">
        <f t="shared" si="2"/>
        <v>388.43209703999992</v>
      </c>
    </row>
    <row r="63" spans="1:5" x14ac:dyDescent="0.25">
      <c r="A63" s="9" t="s">
        <v>43</v>
      </c>
      <c r="B63" s="7">
        <v>1.5549999999999999</v>
      </c>
      <c r="C63" s="5">
        <v>7.5999999999999998E-2</v>
      </c>
      <c r="D63" s="3">
        <f t="shared" si="1"/>
        <v>1.4789999999999999</v>
      </c>
      <c r="E63" s="4">
        <f t="shared" si="2"/>
        <v>589.65514385999995</v>
      </c>
    </row>
    <row r="64" spans="1:5" x14ac:dyDescent="0.25">
      <c r="A64" s="9" t="s">
        <v>44</v>
      </c>
      <c r="B64" s="7">
        <v>1.2310000000000001</v>
      </c>
      <c r="C64" s="5">
        <v>7.5999999999999998E-2</v>
      </c>
      <c r="D64" s="3">
        <f t="shared" si="1"/>
        <v>1.155</v>
      </c>
      <c r="E64" s="4">
        <f t="shared" si="2"/>
        <v>423.03307650000005</v>
      </c>
    </row>
    <row r="65" spans="1:5" x14ac:dyDescent="0.25">
      <c r="A65" s="9" t="s">
        <v>45</v>
      </c>
      <c r="B65" s="7">
        <v>1.264</v>
      </c>
      <c r="C65" s="5">
        <v>7.5999999999999998E-2</v>
      </c>
      <c r="D65" s="3">
        <f t="shared" si="1"/>
        <v>1.1879999999999999</v>
      </c>
      <c r="E65" s="4">
        <f t="shared" si="2"/>
        <v>439.02952223999995</v>
      </c>
    </row>
    <row r="66" spans="1:5" x14ac:dyDescent="0.25">
      <c r="A66" s="9" t="s">
        <v>46</v>
      </c>
      <c r="B66" s="7">
        <v>0.86199999999999999</v>
      </c>
      <c r="C66" s="5">
        <v>7.5999999999999998E-2</v>
      </c>
      <c r="D66" s="3">
        <f t="shared" si="1"/>
        <v>0.78600000000000003</v>
      </c>
      <c r="E66" s="4">
        <f t="shared" si="2"/>
        <v>259.21410215999998</v>
      </c>
    </row>
    <row r="67" spans="1:5" x14ac:dyDescent="0.25">
      <c r="A67" s="9" t="s">
        <v>47</v>
      </c>
      <c r="B67" s="7">
        <v>0.84299999999999997</v>
      </c>
      <c r="C67" s="5">
        <v>7.5999999999999998E-2</v>
      </c>
      <c r="D67" s="3">
        <f t="shared" ref="D67:D98" si="3">(B67-C67)</f>
        <v>0.76700000000000002</v>
      </c>
      <c r="E67" s="4">
        <f t="shared" ref="E67:E98" si="4">(101.46*D67*D67)+(247.02*D67)+(2.3748)</f>
        <v>251.52694194</v>
      </c>
    </row>
    <row r="68" spans="1:5" x14ac:dyDescent="0.25">
      <c r="A68" s="9" t="s">
        <v>48</v>
      </c>
      <c r="B68" s="7">
        <v>0.80300000000000005</v>
      </c>
      <c r="C68" s="5">
        <v>7.5999999999999998E-2</v>
      </c>
      <c r="D68" s="3">
        <f t="shared" si="3"/>
        <v>0.72700000000000009</v>
      </c>
      <c r="E68" s="4">
        <f t="shared" si="4"/>
        <v>235.58289234000003</v>
      </c>
    </row>
    <row r="69" spans="1:5" x14ac:dyDescent="0.25">
      <c r="A69" s="9" t="s">
        <v>49</v>
      </c>
      <c r="B69" s="7">
        <v>0.81300000000000006</v>
      </c>
      <c r="C69" s="5">
        <v>7.5999999999999998E-2</v>
      </c>
      <c r="D69" s="3">
        <f t="shared" si="3"/>
        <v>0.7370000000000001</v>
      </c>
      <c r="E69" s="4">
        <f t="shared" si="4"/>
        <v>239.53846674000005</v>
      </c>
    </row>
    <row r="70" spans="1:5" x14ac:dyDescent="0.25">
      <c r="A70" s="9" t="s">
        <v>50</v>
      </c>
      <c r="B70" s="7">
        <v>0.79400000000000004</v>
      </c>
      <c r="C70" s="5">
        <v>7.5999999999999998E-2</v>
      </c>
      <c r="D70" s="3">
        <f t="shared" si="3"/>
        <v>0.71800000000000008</v>
      </c>
      <c r="E70" s="4">
        <f t="shared" si="4"/>
        <v>232.04022504000002</v>
      </c>
    </row>
    <row r="71" spans="1:5" x14ac:dyDescent="0.25">
      <c r="A71" s="9" t="s">
        <v>51</v>
      </c>
      <c r="B71" s="7">
        <v>0.95400000000000007</v>
      </c>
      <c r="C71" s="5">
        <v>7.5999999999999998E-2</v>
      </c>
      <c r="D71" s="3">
        <f t="shared" si="3"/>
        <v>0.87800000000000011</v>
      </c>
      <c r="E71" s="4">
        <f t="shared" si="4"/>
        <v>297.47225064000003</v>
      </c>
    </row>
    <row r="72" spans="1:5" x14ac:dyDescent="0.25">
      <c r="A72" s="9" t="s">
        <v>52</v>
      </c>
      <c r="B72" s="7">
        <v>0.73099999999999998</v>
      </c>
      <c r="C72" s="5">
        <v>7.5999999999999998E-2</v>
      </c>
      <c r="D72" s="3">
        <f t="shared" si="3"/>
        <v>0.65500000000000003</v>
      </c>
      <c r="E72" s="4">
        <f t="shared" si="4"/>
        <v>207.70177649999999</v>
      </c>
    </row>
    <row r="73" spans="1:5" x14ac:dyDescent="0.25">
      <c r="A73" s="9" t="s">
        <v>53</v>
      </c>
      <c r="B73" s="7">
        <v>0.86899999999999999</v>
      </c>
      <c r="C73" s="5">
        <v>7.5999999999999998E-2</v>
      </c>
      <c r="D73" s="3">
        <f t="shared" si="3"/>
        <v>0.79300000000000004</v>
      </c>
      <c r="E73" s="4">
        <f t="shared" si="4"/>
        <v>262.06467953999999</v>
      </c>
    </row>
    <row r="74" spans="1:5" x14ac:dyDescent="0.25">
      <c r="A74" s="9" t="s">
        <v>54</v>
      </c>
      <c r="B74" s="7">
        <v>0.91400000000000003</v>
      </c>
      <c r="C74" s="5">
        <v>7.5999999999999998E-2</v>
      </c>
      <c r="D74" s="3">
        <f t="shared" si="3"/>
        <v>0.83800000000000008</v>
      </c>
      <c r="E74" s="4">
        <f t="shared" si="4"/>
        <v>280.62723624000006</v>
      </c>
    </row>
    <row r="75" spans="1:5" x14ac:dyDescent="0.25">
      <c r="A75" s="9" t="s">
        <v>55</v>
      </c>
      <c r="B75" s="7">
        <v>0.91100000000000003</v>
      </c>
      <c r="C75" s="5">
        <v>7.5999999999999998E-2</v>
      </c>
      <c r="D75" s="3">
        <f t="shared" si="3"/>
        <v>0.83500000000000008</v>
      </c>
      <c r="E75" s="4">
        <f t="shared" si="4"/>
        <v>279.37694850000003</v>
      </c>
    </row>
    <row r="76" spans="1:5" x14ac:dyDescent="0.25">
      <c r="A76" s="9" t="s">
        <v>56</v>
      </c>
      <c r="B76" s="7">
        <v>0.88400000000000001</v>
      </c>
      <c r="C76" s="5">
        <v>7.5999999999999998E-2</v>
      </c>
      <c r="D76" s="3">
        <f t="shared" si="3"/>
        <v>0.80800000000000005</v>
      </c>
      <c r="E76" s="4">
        <f t="shared" si="4"/>
        <v>268.20654144000002</v>
      </c>
    </row>
    <row r="77" spans="1:5" x14ac:dyDescent="0.25">
      <c r="A77" s="9" t="s">
        <v>57</v>
      </c>
      <c r="B77" s="7">
        <v>0.92900000000000005</v>
      </c>
      <c r="C77" s="5">
        <v>7.5999999999999998E-2</v>
      </c>
      <c r="D77" s="3">
        <f t="shared" si="3"/>
        <v>0.85300000000000009</v>
      </c>
      <c r="E77" s="4">
        <f t="shared" si="4"/>
        <v>286.90606914000006</v>
      </c>
    </row>
    <row r="78" spans="1:5" x14ac:dyDescent="0.25">
      <c r="A78" s="9" t="s">
        <v>58</v>
      </c>
      <c r="B78" s="7">
        <v>0.69700000000000006</v>
      </c>
      <c r="C78" s="5">
        <v>7.5999999999999998E-2</v>
      </c>
      <c r="D78" s="3">
        <f t="shared" si="3"/>
        <v>0.62100000000000011</v>
      </c>
      <c r="E78" s="4">
        <f t="shared" si="4"/>
        <v>194.90135586000002</v>
      </c>
    </row>
    <row r="79" spans="1:5" x14ac:dyDescent="0.25">
      <c r="A79" s="9" t="s">
        <v>59</v>
      </c>
      <c r="B79" s="7">
        <v>0.94800000000000006</v>
      </c>
      <c r="C79" s="5">
        <v>7.5999999999999998E-2</v>
      </c>
      <c r="D79" s="3">
        <f t="shared" si="3"/>
        <v>0.87200000000000011</v>
      </c>
      <c r="E79" s="4">
        <f t="shared" si="4"/>
        <v>294.92480064000006</v>
      </c>
    </row>
    <row r="80" spans="1:5" x14ac:dyDescent="0.25">
      <c r="A80" s="9" t="s">
        <v>60</v>
      </c>
      <c r="B80" s="7">
        <v>0.76400000000000001</v>
      </c>
      <c r="C80" s="5">
        <v>7.5999999999999998E-2</v>
      </c>
      <c r="D80" s="3">
        <f t="shared" si="3"/>
        <v>0.68800000000000006</v>
      </c>
      <c r="E80" s="4">
        <f t="shared" si="4"/>
        <v>220.35004224000002</v>
      </c>
    </row>
    <row r="81" spans="1:5" x14ac:dyDescent="0.25">
      <c r="A81" s="9" t="s">
        <v>61</v>
      </c>
      <c r="B81" s="7">
        <v>0.85</v>
      </c>
      <c r="C81" s="5">
        <v>7.5999999999999998E-2</v>
      </c>
      <c r="D81" s="3">
        <f t="shared" si="3"/>
        <v>0.77400000000000002</v>
      </c>
      <c r="E81" s="4">
        <f t="shared" si="4"/>
        <v>254.35053096000001</v>
      </c>
    </row>
    <row r="82" spans="1:5" x14ac:dyDescent="0.25">
      <c r="A82" s="9" t="s">
        <v>62</v>
      </c>
      <c r="B82" s="7">
        <v>0.80400000000000005</v>
      </c>
      <c r="C82" s="5">
        <v>7.5999999999999998E-2</v>
      </c>
      <c r="D82" s="3">
        <f t="shared" si="3"/>
        <v>0.72800000000000009</v>
      </c>
      <c r="E82" s="4">
        <f t="shared" si="4"/>
        <v>235.97753664000004</v>
      </c>
    </row>
    <row r="83" spans="1:5" x14ac:dyDescent="0.25">
      <c r="A83" s="9" t="s">
        <v>63</v>
      </c>
      <c r="B83" s="7">
        <v>0.996</v>
      </c>
      <c r="C83" s="5">
        <v>7.5999999999999998E-2</v>
      </c>
      <c r="D83" s="3">
        <f t="shared" si="3"/>
        <v>0.92</v>
      </c>
      <c r="E83" s="4">
        <f t="shared" si="4"/>
        <v>315.50894399999999</v>
      </c>
    </row>
    <row r="84" spans="1:5" x14ac:dyDescent="0.25">
      <c r="A84" s="9" t="s">
        <v>64</v>
      </c>
      <c r="B84" s="7">
        <v>0.88400000000000001</v>
      </c>
      <c r="C84" s="5">
        <v>7.5999999999999998E-2</v>
      </c>
      <c r="D84" s="3">
        <f t="shared" si="3"/>
        <v>0.80800000000000005</v>
      </c>
      <c r="E84" s="4">
        <f t="shared" si="4"/>
        <v>268.20654144000002</v>
      </c>
    </row>
    <row r="85" spans="1:5" x14ac:dyDescent="0.25">
      <c r="A85" s="9" t="s">
        <v>65</v>
      </c>
      <c r="B85" s="7">
        <v>0.85699999999999998</v>
      </c>
      <c r="C85" s="5">
        <v>7.5999999999999998E-2</v>
      </c>
      <c r="D85" s="3">
        <f t="shared" si="3"/>
        <v>0.78100000000000003</v>
      </c>
      <c r="E85" s="4">
        <f t="shared" si="4"/>
        <v>257.18406306000003</v>
      </c>
    </row>
    <row r="86" spans="1:5" x14ac:dyDescent="0.25">
      <c r="A86" s="9" t="s">
        <v>66</v>
      </c>
      <c r="B86" s="7">
        <v>0.747</v>
      </c>
      <c r="C86" s="5">
        <v>7.5999999999999998E-2</v>
      </c>
      <c r="D86" s="3">
        <f t="shared" si="3"/>
        <v>0.67100000000000004</v>
      </c>
      <c r="E86" s="4">
        <f t="shared" si="4"/>
        <v>213.80667186000002</v>
      </c>
    </row>
    <row r="87" spans="1:5" x14ac:dyDescent="0.25">
      <c r="A87" s="9" t="s">
        <v>67</v>
      </c>
      <c r="B87" s="7">
        <v>1.0860000000000001</v>
      </c>
      <c r="C87" s="5">
        <v>7.5999999999999998E-2</v>
      </c>
      <c r="D87" s="3">
        <f t="shared" si="3"/>
        <v>1.01</v>
      </c>
      <c r="E87" s="4">
        <f t="shared" si="4"/>
        <v>355.36434600000001</v>
      </c>
    </row>
    <row r="88" spans="1:5" x14ac:dyDescent="0.25">
      <c r="A88" s="9" t="s">
        <v>68</v>
      </c>
      <c r="B88" s="7">
        <v>0.82800000000000007</v>
      </c>
      <c r="C88" s="5">
        <v>7.5999999999999998E-2</v>
      </c>
      <c r="D88" s="3">
        <f t="shared" si="3"/>
        <v>0.75200000000000011</v>
      </c>
      <c r="E88" s="4">
        <f t="shared" si="4"/>
        <v>245.50987584000003</v>
      </c>
    </row>
    <row r="89" spans="1:5" x14ac:dyDescent="0.25">
      <c r="A89" s="9" t="s">
        <v>69</v>
      </c>
      <c r="B89" s="7">
        <v>1.0170000000000001</v>
      </c>
      <c r="C89" s="5">
        <v>7.5999999999999998E-2</v>
      </c>
      <c r="D89" s="3">
        <f t="shared" si="3"/>
        <v>0.94100000000000017</v>
      </c>
      <c r="E89" s="4">
        <f t="shared" si="4"/>
        <v>324.66152226000008</v>
      </c>
    </row>
    <row r="90" spans="1:5" x14ac:dyDescent="0.25">
      <c r="A90" s="9" t="s">
        <v>70</v>
      </c>
      <c r="B90" s="7">
        <v>0.78</v>
      </c>
      <c r="C90" s="5">
        <v>7.5999999999999998E-2</v>
      </c>
      <c r="D90" s="3">
        <f t="shared" si="3"/>
        <v>0.70400000000000007</v>
      </c>
      <c r="E90" s="4">
        <f t="shared" si="4"/>
        <v>226.56207936000001</v>
      </c>
    </row>
    <row r="91" spans="1:5" x14ac:dyDescent="0.25">
      <c r="A91" s="9" t="s">
        <v>71</v>
      </c>
      <c r="B91" s="7">
        <v>1.0210000000000001</v>
      </c>
      <c r="C91" s="5">
        <v>7.5999999999999998E-2</v>
      </c>
      <c r="D91" s="3">
        <f t="shared" si="3"/>
        <v>0.94500000000000017</v>
      </c>
      <c r="E91" s="4">
        <f t="shared" si="4"/>
        <v>326.41501650000009</v>
      </c>
    </row>
    <row r="92" spans="1:5" x14ac:dyDescent="0.25">
      <c r="A92" s="9" t="s">
        <v>72</v>
      </c>
      <c r="B92" s="7">
        <v>0.86799999999999999</v>
      </c>
      <c r="C92" s="5">
        <v>7.5999999999999998E-2</v>
      </c>
      <c r="D92" s="3">
        <f t="shared" si="3"/>
        <v>0.79200000000000004</v>
      </c>
      <c r="E92" s="4">
        <f t="shared" si="4"/>
        <v>261.65684544000004</v>
      </c>
    </row>
    <row r="93" spans="1:5" x14ac:dyDescent="0.25">
      <c r="A93" s="9" t="s">
        <v>73</v>
      </c>
      <c r="B93" s="7">
        <v>0.82100000000000006</v>
      </c>
      <c r="C93" s="5">
        <v>7.5999999999999998E-2</v>
      </c>
      <c r="D93" s="3">
        <f t="shared" si="3"/>
        <v>0.74500000000000011</v>
      </c>
      <c r="E93" s="4">
        <f t="shared" si="4"/>
        <v>242.71753650000005</v>
      </c>
    </row>
    <row r="94" spans="1:5" x14ac:dyDescent="0.25">
      <c r="A94" s="9" t="s">
        <v>74</v>
      </c>
      <c r="B94" s="7">
        <v>0.79900000000000004</v>
      </c>
      <c r="C94" s="5">
        <v>7.5999999999999998E-2</v>
      </c>
      <c r="D94" s="3">
        <f t="shared" si="3"/>
        <v>0.72300000000000009</v>
      </c>
      <c r="E94" s="4">
        <f t="shared" si="4"/>
        <v>234.00634434000003</v>
      </c>
    </row>
    <row r="95" spans="1:5" x14ac:dyDescent="0.25">
      <c r="A95" s="9" t="s">
        <v>75</v>
      </c>
      <c r="B95" s="7">
        <v>0.81400000000000006</v>
      </c>
      <c r="C95" s="5">
        <v>7.5999999999999998E-2</v>
      </c>
      <c r="D95" s="3">
        <f t="shared" si="3"/>
        <v>0.7380000000000001</v>
      </c>
      <c r="E95" s="4">
        <f t="shared" si="4"/>
        <v>239.93514024000004</v>
      </c>
    </row>
    <row r="96" spans="1:5" x14ac:dyDescent="0.25">
      <c r="A96" s="9" t="s">
        <v>76</v>
      </c>
      <c r="B96" s="7">
        <v>0.80700000000000005</v>
      </c>
      <c r="C96" s="5">
        <v>7.5999999999999998E-2</v>
      </c>
      <c r="D96" s="3">
        <f t="shared" si="3"/>
        <v>0.73100000000000009</v>
      </c>
      <c r="E96" s="4">
        <f t="shared" si="4"/>
        <v>237.16268706000002</v>
      </c>
    </row>
    <row r="97" spans="1:5" x14ac:dyDescent="0.25">
      <c r="A97" s="9" t="s">
        <v>77</v>
      </c>
      <c r="B97" s="7">
        <v>0.93700000000000006</v>
      </c>
      <c r="C97" s="5">
        <v>7.5999999999999998E-2</v>
      </c>
      <c r="D97" s="3">
        <f t="shared" si="3"/>
        <v>0.8610000000000001</v>
      </c>
      <c r="E97" s="4">
        <f t="shared" si="4"/>
        <v>290.27344866000004</v>
      </c>
    </row>
    <row r="98" spans="1:5" x14ac:dyDescent="0.25">
      <c r="A98" s="9" t="s">
        <v>78</v>
      </c>
      <c r="B98" s="7">
        <v>0.92200000000000004</v>
      </c>
      <c r="C98" s="5">
        <v>7.5999999999999998E-2</v>
      </c>
      <c r="D98" s="3">
        <f t="shared" si="3"/>
        <v>0.84600000000000009</v>
      </c>
      <c r="E98" s="4">
        <f t="shared" si="4"/>
        <v>283.97026536000004</v>
      </c>
    </row>
    <row r="99" spans="1:5" x14ac:dyDescent="0.25">
      <c r="A99" s="9" t="s">
        <v>79</v>
      </c>
      <c r="B99" s="7">
        <v>0.91400000000000003</v>
      </c>
      <c r="C99" s="5">
        <v>7.5999999999999998E-2</v>
      </c>
      <c r="D99" s="3">
        <f t="shared" ref="D99:D130" si="5">(B99-C99)</f>
        <v>0.83800000000000008</v>
      </c>
      <c r="E99" s="4">
        <f t="shared" ref="E99:E130" si="6">(101.46*D99*D99)+(247.02*D99)+(2.3748)</f>
        <v>280.62723624000006</v>
      </c>
    </row>
    <row r="100" spans="1:5" x14ac:dyDescent="0.25">
      <c r="A100" s="9" t="s">
        <v>80</v>
      </c>
      <c r="B100" s="7">
        <v>0.82400000000000007</v>
      </c>
      <c r="C100" s="5">
        <v>7.5999999999999998E-2</v>
      </c>
      <c r="D100" s="3">
        <f t="shared" si="5"/>
        <v>0.74800000000000011</v>
      </c>
      <c r="E100" s="4">
        <f t="shared" si="6"/>
        <v>243.91303584000002</v>
      </c>
    </row>
    <row r="101" spans="1:5" x14ac:dyDescent="0.25">
      <c r="A101" s="9" t="s">
        <v>81</v>
      </c>
      <c r="B101" s="7">
        <v>0.80500000000000005</v>
      </c>
      <c r="C101" s="5">
        <v>7.5999999999999998E-2</v>
      </c>
      <c r="D101" s="3">
        <f t="shared" si="5"/>
        <v>0.72900000000000009</v>
      </c>
      <c r="E101" s="4">
        <f t="shared" si="6"/>
        <v>236.37238386000004</v>
      </c>
    </row>
    <row r="102" spans="1:5" x14ac:dyDescent="0.25">
      <c r="A102" s="9" t="s">
        <v>82</v>
      </c>
      <c r="B102" s="7">
        <v>0.84199999999999997</v>
      </c>
      <c r="C102" s="5">
        <v>7.5999999999999998E-2</v>
      </c>
      <c r="D102" s="3">
        <f t="shared" si="5"/>
        <v>0.76600000000000001</v>
      </c>
      <c r="E102" s="4">
        <f t="shared" si="6"/>
        <v>251.12438376</v>
      </c>
    </row>
    <row r="103" spans="1:5" x14ac:dyDescent="0.25">
      <c r="A103" s="9" t="s">
        <v>83</v>
      </c>
      <c r="B103" s="7">
        <v>0.80700000000000005</v>
      </c>
      <c r="C103" s="5">
        <v>7.5999999999999998E-2</v>
      </c>
      <c r="D103" s="3">
        <f t="shared" si="5"/>
        <v>0.73100000000000009</v>
      </c>
      <c r="E103" s="4">
        <f t="shared" si="6"/>
        <v>237.16268706000002</v>
      </c>
    </row>
    <row r="104" spans="1:5" x14ac:dyDescent="0.25">
      <c r="A104" s="9" t="s">
        <v>84</v>
      </c>
      <c r="B104" s="7">
        <v>0.77200000000000002</v>
      </c>
      <c r="C104" s="5">
        <v>7.5999999999999998E-2</v>
      </c>
      <c r="D104" s="3">
        <f t="shared" si="5"/>
        <v>0.69600000000000006</v>
      </c>
      <c r="E104" s="4">
        <f t="shared" si="6"/>
        <v>223.44956736000003</v>
      </c>
    </row>
    <row r="105" spans="1:5" x14ac:dyDescent="0.25">
      <c r="A105" s="9" t="s">
        <v>85</v>
      </c>
      <c r="B105" s="7">
        <v>0.80200000000000005</v>
      </c>
      <c r="C105" s="5">
        <v>7.5999999999999998E-2</v>
      </c>
      <c r="D105" s="3">
        <f t="shared" si="5"/>
        <v>0.72600000000000009</v>
      </c>
      <c r="E105" s="4">
        <f t="shared" si="6"/>
        <v>235.18845096000004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8"/>
  <sheetViews>
    <sheetView workbookViewId="0">
      <selection activeCell="P6" sqref="P6"/>
    </sheetView>
  </sheetViews>
  <sheetFormatPr defaultRowHeight="15" x14ac:dyDescent="0.25"/>
  <cols>
    <col min="1" max="1" width="14.140625" customWidth="1"/>
    <col min="2" max="2" width="12.5703125" customWidth="1"/>
    <col min="3" max="3" width="11.85546875" customWidth="1"/>
    <col min="4" max="4" width="11.28515625" customWidth="1"/>
    <col min="5" max="5" width="17.42578125" customWidth="1"/>
  </cols>
  <sheetData>
    <row r="2" spans="1:10" x14ac:dyDescent="0.25">
      <c r="A2" s="2">
        <v>1.569</v>
      </c>
      <c r="B2" s="7">
        <v>0.61799999999999999</v>
      </c>
      <c r="C2" s="7">
        <v>0.68100000000000005</v>
      </c>
      <c r="D2" s="7">
        <v>0.76300000000000001</v>
      </c>
      <c r="E2" s="7">
        <v>0.72699999999999998</v>
      </c>
      <c r="F2" s="7">
        <v>0.66100000000000003</v>
      </c>
      <c r="G2" s="7">
        <v>0.61799999999999999</v>
      </c>
      <c r="H2" s="7">
        <v>0.68800000000000006</v>
      </c>
      <c r="I2" s="7">
        <v>0.72399999999999998</v>
      </c>
      <c r="J2" s="7">
        <v>0.621</v>
      </c>
    </row>
    <row r="3" spans="1:10" x14ac:dyDescent="0.25">
      <c r="A3" s="2">
        <v>0.878</v>
      </c>
      <c r="B3" s="7">
        <v>0.61099999999999999</v>
      </c>
      <c r="C3" s="7">
        <v>0.76100000000000001</v>
      </c>
      <c r="D3" s="7">
        <v>0.71399999999999997</v>
      </c>
      <c r="E3" s="7">
        <v>0.73299999999999998</v>
      </c>
      <c r="F3" s="7">
        <v>0.67800000000000005</v>
      </c>
      <c r="G3" s="7">
        <v>0.78500000000000003</v>
      </c>
      <c r="H3" s="7">
        <v>0.747</v>
      </c>
      <c r="I3" s="7">
        <v>0.748</v>
      </c>
      <c r="J3" s="7">
        <v>0.63300000000000001</v>
      </c>
    </row>
    <row r="4" spans="1:10" x14ac:dyDescent="0.25">
      <c r="A4" s="2">
        <v>0.52600000000000002</v>
      </c>
      <c r="B4" s="7">
        <v>0.77600000000000002</v>
      </c>
      <c r="C4" s="7">
        <v>0.745</v>
      </c>
      <c r="D4" s="7">
        <v>0.82400000000000007</v>
      </c>
      <c r="E4" s="7">
        <v>0.77600000000000002</v>
      </c>
      <c r="F4" s="7">
        <v>0.70300000000000007</v>
      </c>
      <c r="G4" s="7">
        <v>0.80600000000000005</v>
      </c>
      <c r="H4" s="7">
        <v>0.74299999999999999</v>
      </c>
      <c r="I4" s="7">
        <v>0.746</v>
      </c>
      <c r="J4" s="7">
        <v>0.625</v>
      </c>
    </row>
    <row r="5" spans="1:10" x14ac:dyDescent="0.25">
      <c r="A5" s="2">
        <v>0.29699999999999999</v>
      </c>
      <c r="B5" s="7">
        <v>0.61499999999999999</v>
      </c>
      <c r="C5" s="7">
        <v>0.63900000000000001</v>
      </c>
      <c r="D5" s="7">
        <v>0.54900000000000004</v>
      </c>
      <c r="E5" s="7">
        <v>0.68600000000000005</v>
      </c>
      <c r="F5" s="7">
        <v>0.61499999999999999</v>
      </c>
      <c r="G5" s="7">
        <v>0.54600000000000004</v>
      </c>
      <c r="H5" s="7">
        <v>0.61399999999999999</v>
      </c>
      <c r="I5" s="7">
        <v>0.626</v>
      </c>
      <c r="J5" s="7">
        <v>0.66200000000000003</v>
      </c>
    </row>
    <row r="6" spans="1:10" x14ac:dyDescent="0.25">
      <c r="A6" s="2">
        <v>0.16800000000000001</v>
      </c>
      <c r="B6" s="7">
        <v>0.67700000000000005</v>
      </c>
      <c r="C6" s="7">
        <v>0.66900000000000004</v>
      </c>
      <c r="D6" s="7">
        <v>0.69000000000000006</v>
      </c>
      <c r="E6" s="7">
        <v>0.64600000000000002</v>
      </c>
      <c r="F6" s="7">
        <v>0.66400000000000003</v>
      </c>
      <c r="G6" s="7">
        <v>0.60299999999999998</v>
      </c>
      <c r="H6" s="7">
        <v>0.64900000000000002</v>
      </c>
      <c r="I6" s="7">
        <v>0.72099999999999997</v>
      </c>
      <c r="J6" s="7">
        <v>0.64100000000000001</v>
      </c>
    </row>
    <row r="7" spans="1:10" x14ac:dyDescent="0.25">
      <c r="A7" s="5">
        <v>7.2000000000000008E-2</v>
      </c>
      <c r="B7" s="7">
        <v>0.51200000000000001</v>
      </c>
      <c r="C7" s="7">
        <v>0.69200000000000006</v>
      </c>
      <c r="D7" s="7">
        <v>0.71899999999999997</v>
      </c>
      <c r="E7" s="7">
        <v>0.66100000000000003</v>
      </c>
      <c r="F7" s="7">
        <v>0.66100000000000003</v>
      </c>
      <c r="G7" s="7">
        <v>0.67400000000000004</v>
      </c>
      <c r="H7" s="7">
        <v>0.64200000000000002</v>
      </c>
      <c r="I7" s="7">
        <v>0.72499999999999998</v>
      </c>
      <c r="J7" s="7">
        <v>0.58499999999999996</v>
      </c>
    </row>
    <row r="8" spans="1:10" x14ac:dyDescent="0.25">
      <c r="B8" s="7">
        <v>0.76400000000000001</v>
      </c>
      <c r="C8" s="7">
        <v>0.8</v>
      </c>
      <c r="D8" s="7">
        <v>0.84199999999999997</v>
      </c>
      <c r="E8" s="7">
        <v>0.77400000000000002</v>
      </c>
      <c r="F8" s="7">
        <v>0.70899999999999996</v>
      </c>
      <c r="G8" s="7">
        <v>0.71299999999999997</v>
      </c>
      <c r="H8" s="7">
        <v>0.66</v>
      </c>
      <c r="I8" s="7">
        <v>0.67</v>
      </c>
      <c r="J8" s="7">
        <v>0.60799999999999998</v>
      </c>
    </row>
    <row r="9" spans="1:10" x14ac:dyDescent="0.25">
      <c r="B9" s="7">
        <v>0.79600000000000004</v>
      </c>
      <c r="C9" s="7">
        <v>0.54600000000000004</v>
      </c>
      <c r="D9" s="7">
        <v>0.627</v>
      </c>
      <c r="E9" s="7">
        <v>0.54900000000000004</v>
      </c>
      <c r="F9" s="7">
        <v>0.59699999999999998</v>
      </c>
      <c r="G9" s="7">
        <v>0.52600000000000002</v>
      </c>
      <c r="H9" s="7">
        <v>0.59399999999999997</v>
      </c>
      <c r="I9" s="7">
        <v>0.58699999999999997</v>
      </c>
    </row>
    <row r="19" spans="1:11" x14ac:dyDescent="0.25">
      <c r="A19" s="11"/>
      <c r="B19" s="1" t="s">
        <v>1</v>
      </c>
      <c r="C19" s="1" t="s">
        <v>2</v>
      </c>
      <c r="D19" s="1" t="s">
        <v>3</v>
      </c>
      <c r="E19" s="1" t="s">
        <v>4</v>
      </c>
    </row>
    <row r="20" spans="1:11" x14ac:dyDescent="0.25">
      <c r="A20" s="11" t="s">
        <v>5</v>
      </c>
      <c r="B20" s="2">
        <v>1.569</v>
      </c>
      <c r="C20" s="3">
        <f>B20-B25</f>
        <v>1.4969999999999999</v>
      </c>
      <c r="D20" s="3">
        <v>24</v>
      </c>
      <c r="E20" s="4">
        <f>(2.1501*C20*C20)+(12.807*C20)+(0.049)</f>
        <v>24.0394724509</v>
      </c>
    </row>
    <row r="21" spans="1:11" x14ac:dyDescent="0.25">
      <c r="A21" s="11" t="s">
        <v>6</v>
      </c>
      <c r="B21" s="2">
        <v>0.878</v>
      </c>
      <c r="C21" s="3">
        <f>B21-B25</f>
        <v>0.80600000000000005</v>
      </c>
      <c r="D21" s="3">
        <v>12</v>
      </c>
      <c r="E21" s="4">
        <f t="shared" ref="E21:E25" si="0">(2.1501*C21*C21)+(12.807*C21)+(0.049)</f>
        <v>11.7682243636</v>
      </c>
    </row>
    <row r="22" spans="1:11" x14ac:dyDescent="0.25">
      <c r="A22" s="11" t="s">
        <v>7</v>
      </c>
      <c r="B22" s="2">
        <v>0.52600000000000002</v>
      </c>
      <c r="C22" s="3">
        <f>B22-B25</f>
        <v>0.45400000000000001</v>
      </c>
      <c r="D22" s="3">
        <v>6</v>
      </c>
      <c r="E22" s="4">
        <f t="shared" si="0"/>
        <v>6.3065480116000012</v>
      </c>
    </row>
    <row r="23" spans="1:11" x14ac:dyDescent="0.25">
      <c r="A23" s="11" t="s">
        <v>8</v>
      </c>
      <c r="B23" s="2">
        <v>0.29699999999999999</v>
      </c>
      <c r="C23" s="3">
        <f>B23-B25</f>
        <v>0.22499999999999998</v>
      </c>
      <c r="D23" s="3">
        <v>3</v>
      </c>
      <c r="E23" s="4">
        <f t="shared" si="0"/>
        <v>3.0394238124999995</v>
      </c>
    </row>
    <row r="24" spans="1:11" x14ac:dyDescent="0.25">
      <c r="A24" s="11" t="s">
        <v>9</v>
      </c>
      <c r="B24" s="2">
        <v>0.16800000000000001</v>
      </c>
      <c r="C24" s="3">
        <f>B24-B25</f>
        <v>9.6000000000000002E-2</v>
      </c>
      <c r="D24" s="3">
        <v>1.5</v>
      </c>
      <c r="E24" s="4">
        <f t="shared" si="0"/>
        <v>1.2982873216000002</v>
      </c>
    </row>
    <row r="25" spans="1:11" x14ac:dyDescent="0.25">
      <c r="A25" s="11" t="s">
        <v>10</v>
      </c>
      <c r="B25" s="5">
        <v>7.2000000000000008E-2</v>
      </c>
      <c r="C25" s="3">
        <f>B25-B25</f>
        <v>0</v>
      </c>
      <c r="D25" s="3">
        <v>0</v>
      </c>
      <c r="E25" s="4">
        <f t="shared" si="0"/>
        <v>4.9000000000000002E-2</v>
      </c>
    </row>
    <row r="29" spans="1:11" x14ac:dyDescent="0.25">
      <c r="J29" s="6" t="s">
        <v>11</v>
      </c>
    </row>
    <row r="30" spans="1:11" x14ac:dyDescent="0.25">
      <c r="H30" s="11"/>
      <c r="J30" s="6"/>
      <c r="K30" s="11"/>
    </row>
    <row r="37" spans="1:5" x14ac:dyDescent="0.25">
      <c r="A37" s="9" t="s">
        <v>12</v>
      </c>
      <c r="B37" s="7" t="s">
        <v>13</v>
      </c>
      <c r="C37" s="10" t="s">
        <v>10</v>
      </c>
      <c r="D37" s="3" t="s">
        <v>2</v>
      </c>
      <c r="E37" s="8" t="s">
        <v>14</v>
      </c>
    </row>
    <row r="38" spans="1:5" x14ac:dyDescent="0.25">
      <c r="A38" s="9" t="s">
        <v>15</v>
      </c>
      <c r="B38" s="7">
        <v>0.61799999999999999</v>
      </c>
      <c r="C38" s="5">
        <v>7.2000000000000008E-2</v>
      </c>
      <c r="D38" s="3">
        <f t="shared" ref="D38:D69" si="1">(B38-C38)</f>
        <v>0.54600000000000004</v>
      </c>
      <c r="E38" s="4">
        <f t="shared" ref="E38:E69" si="2">(2.1501*D38*D38)+(12.807*D38)+(0.049)</f>
        <v>7.6826012116000015</v>
      </c>
    </row>
    <row r="39" spans="1:5" x14ac:dyDescent="0.25">
      <c r="A39" s="9" t="s">
        <v>16</v>
      </c>
      <c r="B39" s="7">
        <v>0.61099999999999999</v>
      </c>
      <c r="C39" s="5">
        <v>7.2000000000000008E-2</v>
      </c>
      <c r="D39" s="3">
        <f t="shared" si="1"/>
        <v>0.53899999999999992</v>
      </c>
      <c r="E39" s="4">
        <f t="shared" si="2"/>
        <v>7.5766222020999994</v>
      </c>
    </row>
    <row r="40" spans="1:5" x14ac:dyDescent="0.25">
      <c r="A40" s="9" t="s">
        <v>17</v>
      </c>
      <c r="B40" s="7">
        <v>0.77600000000000002</v>
      </c>
      <c r="C40" s="5">
        <v>7.2000000000000008E-2</v>
      </c>
      <c r="D40" s="3">
        <f t="shared" si="1"/>
        <v>0.70399999999999996</v>
      </c>
      <c r="E40" s="4">
        <f t="shared" si="2"/>
        <v>10.1307519616</v>
      </c>
    </row>
    <row r="41" spans="1:5" x14ac:dyDescent="0.25">
      <c r="A41" s="9" t="s">
        <v>18</v>
      </c>
      <c r="B41" s="7">
        <v>0.61499999999999999</v>
      </c>
      <c r="C41" s="5">
        <v>7.2000000000000008E-2</v>
      </c>
      <c r="D41" s="3">
        <f t="shared" si="1"/>
        <v>0.54299999999999993</v>
      </c>
      <c r="E41" s="4">
        <f t="shared" si="2"/>
        <v>7.6371558348999997</v>
      </c>
    </row>
    <row r="42" spans="1:5" x14ac:dyDescent="0.25">
      <c r="A42" s="9" t="s">
        <v>19</v>
      </c>
      <c r="B42" s="7">
        <v>0.67700000000000005</v>
      </c>
      <c r="C42" s="5">
        <v>7.2000000000000008E-2</v>
      </c>
      <c r="D42" s="3">
        <f t="shared" si="1"/>
        <v>0.60499999999999998</v>
      </c>
      <c r="E42" s="4">
        <f t="shared" si="2"/>
        <v>8.584225352499999</v>
      </c>
    </row>
    <row r="43" spans="1:5" x14ac:dyDescent="0.25">
      <c r="A43" s="9" t="s">
        <v>20</v>
      </c>
      <c r="B43" s="7">
        <v>0.51200000000000001</v>
      </c>
      <c r="C43" s="5">
        <v>7.2000000000000008E-2</v>
      </c>
      <c r="D43" s="3">
        <f t="shared" si="1"/>
        <v>0.44</v>
      </c>
      <c r="E43" s="4">
        <f t="shared" si="2"/>
        <v>6.1003393600000004</v>
      </c>
    </row>
    <row r="44" spans="1:5" x14ac:dyDescent="0.25">
      <c r="A44" s="9" t="s">
        <v>21</v>
      </c>
      <c r="B44" s="7">
        <v>0.76400000000000001</v>
      </c>
      <c r="C44" s="5">
        <v>7.2000000000000008E-2</v>
      </c>
      <c r="D44" s="3">
        <f t="shared" si="1"/>
        <v>0.69199999999999995</v>
      </c>
      <c r="E44" s="4">
        <f t="shared" si="2"/>
        <v>9.941049486399999</v>
      </c>
    </row>
    <row r="45" spans="1:5" x14ac:dyDescent="0.25">
      <c r="A45" s="9" t="s">
        <v>22</v>
      </c>
      <c r="B45" s="7">
        <v>0.79600000000000004</v>
      </c>
      <c r="C45" s="5">
        <v>7.2000000000000008E-2</v>
      </c>
      <c r="D45" s="3">
        <f t="shared" si="1"/>
        <v>0.72399999999999998</v>
      </c>
      <c r="E45" s="4">
        <f t="shared" si="2"/>
        <v>10.4482988176</v>
      </c>
    </row>
    <row r="46" spans="1:5" x14ac:dyDescent="0.25">
      <c r="A46" s="9" t="s">
        <v>23</v>
      </c>
      <c r="B46" s="7">
        <v>0.68100000000000005</v>
      </c>
      <c r="C46" s="5">
        <v>7.2000000000000008E-2</v>
      </c>
      <c r="D46" s="3">
        <f t="shared" si="1"/>
        <v>0.60899999999999999</v>
      </c>
      <c r="E46" s="4">
        <f t="shared" si="2"/>
        <v>8.6458942381000004</v>
      </c>
    </row>
    <row r="47" spans="1:5" x14ac:dyDescent="0.25">
      <c r="A47" s="9" t="s">
        <v>24</v>
      </c>
      <c r="B47" s="7">
        <v>0.76100000000000001</v>
      </c>
      <c r="C47" s="5">
        <v>7.2000000000000008E-2</v>
      </c>
      <c r="D47" s="3">
        <f t="shared" si="1"/>
        <v>0.68900000000000006</v>
      </c>
      <c r="E47" s="4">
        <f t="shared" si="2"/>
        <v>9.8937206221</v>
      </c>
    </row>
    <row r="48" spans="1:5" x14ac:dyDescent="0.25">
      <c r="A48" s="9" t="s">
        <v>25</v>
      </c>
      <c r="B48" s="7">
        <v>0.745</v>
      </c>
      <c r="C48" s="5">
        <v>7.2000000000000008E-2</v>
      </c>
      <c r="D48" s="3">
        <f t="shared" si="1"/>
        <v>0.67300000000000004</v>
      </c>
      <c r="E48" s="4">
        <f t="shared" si="2"/>
        <v>9.641953642899999</v>
      </c>
    </row>
    <row r="49" spans="1:5" x14ac:dyDescent="0.25">
      <c r="A49" s="9" t="s">
        <v>26</v>
      </c>
      <c r="B49" s="7">
        <v>0.63900000000000001</v>
      </c>
      <c r="C49" s="5">
        <v>7.2000000000000008E-2</v>
      </c>
      <c r="D49" s="3">
        <f t="shared" si="1"/>
        <v>0.56699999999999995</v>
      </c>
      <c r="E49" s="4">
        <f t="shared" si="2"/>
        <v>8.0018024989000001</v>
      </c>
    </row>
    <row r="50" spans="1:5" x14ac:dyDescent="0.25">
      <c r="A50" s="9" t="s">
        <v>27</v>
      </c>
      <c r="B50" s="7">
        <v>0.66900000000000004</v>
      </c>
      <c r="C50" s="5">
        <v>7.2000000000000008E-2</v>
      </c>
      <c r="D50" s="3">
        <f t="shared" si="1"/>
        <v>0.59699999999999998</v>
      </c>
      <c r="E50" s="4">
        <f t="shared" si="2"/>
        <v>8.4610939909000003</v>
      </c>
    </row>
    <row r="51" spans="1:5" x14ac:dyDescent="0.25">
      <c r="A51" s="9" t="s">
        <v>28</v>
      </c>
      <c r="B51" s="7">
        <v>0.69200000000000006</v>
      </c>
      <c r="C51" s="5">
        <v>7.2000000000000008E-2</v>
      </c>
      <c r="D51" s="3">
        <f t="shared" si="1"/>
        <v>0.62000000000000011</v>
      </c>
      <c r="E51" s="4">
        <f t="shared" si="2"/>
        <v>8.8158384400000021</v>
      </c>
    </row>
    <row r="52" spans="1:5" x14ac:dyDescent="0.25">
      <c r="A52" s="9" t="s">
        <v>29</v>
      </c>
      <c r="B52" s="7">
        <v>0.8</v>
      </c>
      <c r="C52" s="5">
        <v>7.2000000000000008E-2</v>
      </c>
      <c r="D52" s="3">
        <f t="shared" si="1"/>
        <v>0.72799999999999998</v>
      </c>
      <c r="E52" s="4">
        <f t="shared" si="2"/>
        <v>10.5120145984</v>
      </c>
    </row>
    <row r="53" spans="1:5" x14ac:dyDescent="0.25">
      <c r="A53" s="9" t="s">
        <v>30</v>
      </c>
      <c r="B53" s="7">
        <v>0.54600000000000004</v>
      </c>
      <c r="C53" s="5">
        <v>7.2000000000000008E-2</v>
      </c>
      <c r="D53" s="3">
        <f t="shared" si="1"/>
        <v>0.47400000000000003</v>
      </c>
      <c r="E53" s="4">
        <f t="shared" si="2"/>
        <v>6.6025938676000013</v>
      </c>
    </row>
    <row r="54" spans="1:5" x14ac:dyDescent="0.25">
      <c r="A54" s="9" t="s">
        <v>31</v>
      </c>
      <c r="B54" s="7">
        <v>0.76300000000000001</v>
      </c>
      <c r="C54" s="5">
        <v>7.2000000000000008E-2</v>
      </c>
      <c r="D54" s="3">
        <f t="shared" si="1"/>
        <v>0.69100000000000006</v>
      </c>
      <c r="E54" s="4">
        <f t="shared" si="2"/>
        <v>9.9252688981000006</v>
      </c>
    </row>
    <row r="55" spans="1:5" x14ac:dyDescent="0.25">
      <c r="A55" s="9" t="s">
        <v>32</v>
      </c>
      <c r="B55" s="7">
        <v>0.71399999999999997</v>
      </c>
      <c r="C55" s="5">
        <v>7.2000000000000008E-2</v>
      </c>
      <c r="D55" s="3">
        <f t="shared" si="1"/>
        <v>0.6419999999999999</v>
      </c>
      <c r="E55" s="4">
        <f t="shared" si="2"/>
        <v>9.1572878163999984</v>
      </c>
    </row>
    <row r="56" spans="1:5" x14ac:dyDescent="0.25">
      <c r="A56" s="9" t="s">
        <v>33</v>
      </c>
      <c r="B56" s="7">
        <v>0.82400000000000007</v>
      </c>
      <c r="C56" s="5">
        <v>7.2000000000000008E-2</v>
      </c>
      <c r="D56" s="3">
        <f t="shared" si="1"/>
        <v>0.752</v>
      </c>
      <c r="E56" s="4">
        <f t="shared" si="2"/>
        <v>10.8957541504</v>
      </c>
    </row>
    <row r="57" spans="1:5" x14ac:dyDescent="0.25">
      <c r="A57" s="9" t="s">
        <v>34</v>
      </c>
      <c r="B57" s="7">
        <v>0.54900000000000004</v>
      </c>
      <c r="C57" s="5">
        <v>7.2000000000000008E-2</v>
      </c>
      <c r="D57" s="3">
        <f t="shared" si="1"/>
        <v>0.47700000000000004</v>
      </c>
      <c r="E57" s="4">
        <f t="shared" si="2"/>
        <v>6.6471491029000012</v>
      </c>
    </row>
    <row r="58" spans="1:5" x14ac:dyDescent="0.25">
      <c r="A58" s="9" t="s">
        <v>35</v>
      </c>
      <c r="B58" s="7">
        <v>0.69000000000000006</v>
      </c>
      <c r="C58" s="5">
        <v>7.2000000000000008E-2</v>
      </c>
      <c r="D58" s="3">
        <f t="shared" si="1"/>
        <v>0.6180000000000001</v>
      </c>
      <c r="E58" s="4">
        <f t="shared" si="2"/>
        <v>8.784900792400002</v>
      </c>
    </row>
    <row r="59" spans="1:5" x14ac:dyDescent="0.25">
      <c r="A59" s="9" t="s">
        <v>36</v>
      </c>
      <c r="B59" s="7">
        <v>0.71899999999999997</v>
      </c>
      <c r="C59" s="5">
        <v>7.2000000000000008E-2</v>
      </c>
      <c r="D59" s="3">
        <f t="shared" si="1"/>
        <v>0.64700000000000002</v>
      </c>
      <c r="E59" s="4">
        <f t="shared" si="2"/>
        <v>9.2351802109000012</v>
      </c>
    </row>
    <row r="60" spans="1:5" x14ac:dyDescent="0.25">
      <c r="A60" s="9" t="s">
        <v>37</v>
      </c>
      <c r="B60" s="7">
        <v>0.84199999999999997</v>
      </c>
      <c r="C60" s="5">
        <v>7.2000000000000008E-2</v>
      </c>
      <c r="D60" s="3">
        <f t="shared" si="1"/>
        <v>0.77</v>
      </c>
      <c r="E60" s="4">
        <f t="shared" si="2"/>
        <v>11.185184289999999</v>
      </c>
    </row>
    <row r="61" spans="1:5" x14ac:dyDescent="0.25">
      <c r="A61" s="9" t="s">
        <v>38</v>
      </c>
      <c r="B61" s="7">
        <v>0.627</v>
      </c>
      <c r="C61" s="5">
        <v>7.2000000000000008E-2</v>
      </c>
      <c r="D61" s="3">
        <f t="shared" si="1"/>
        <v>0.55499999999999994</v>
      </c>
      <c r="E61" s="4">
        <f t="shared" si="2"/>
        <v>7.8191695525</v>
      </c>
    </row>
    <row r="62" spans="1:5" x14ac:dyDescent="0.25">
      <c r="A62" s="9" t="s">
        <v>39</v>
      </c>
      <c r="B62" s="7">
        <v>0.72699999999999998</v>
      </c>
      <c r="C62" s="5">
        <v>7.2000000000000008E-2</v>
      </c>
      <c r="D62" s="3">
        <f t="shared" si="1"/>
        <v>0.65500000000000003</v>
      </c>
      <c r="E62" s="4">
        <f t="shared" si="2"/>
        <v>9.3600316525</v>
      </c>
    </row>
    <row r="63" spans="1:5" x14ac:dyDescent="0.25">
      <c r="A63" s="9" t="s">
        <v>40</v>
      </c>
      <c r="B63" s="7">
        <v>0.73299999999999998</v>
      </c>
      <c r="C63" s="5">
        <v>7.2000000000000008E-2</v>
      </c>
      <c r="D63" s="3">
        <f t="shared" si="1"/>
        <v>0.66100000000000003</v>
      </c>
      <c r="E63" s="4">
        <f t="shared" si="2"/>
        <v>9.4538508420999996</v>
      </c>
    </row>
    <row r="64" spans="1:5" x14ac:dyDescent="0.25">
      <c r="A64" s="9" t="s">
        <v>41</v>
      </c>
      <c r="B64" s="7">
        <v>0.77600000000000002</v>
      </c>
      <c r="C64" s="5">
        <v>7.2000000000000008E-2</v>
      </c>
      <c r="D64" s="3">
        <f t="shared" si="1"/>
        <v>0.70399999999999996</v>
      </c>
      <c r="E64" s="4">
        <f t="shared" si="2"/>
        <v>10.1307519616</v>
      </c>
    </row>
    <row r="65" spans="1:5" x14ac:dyDescent="0.25">
      <c r="A65" s="9" t="s">
        <v>42</v>
      </c>
      <c r="B65" s="7">
        <v>0.68600000000000005</v>
      </c>
      <c r="C65" s="5">
        <v>7.2000000000000008E-2</v>
      </c>
      <c r="D65" s="3">
        <f t="shared" si="1"/>
        <v>0.6140000000000001</v>
      </c>
      <c r="E65" s="4">
        <f t="shared" si="2"/>
        <v>8.7230770996000011</v>
      </c>
    </row>
    <row r="66" spans="1:5" x14ac:dyDescent="0.25">
      <c r="A66" s="9" t="s">
        <v>43</v>
      </c>
      <c r="B66" s="7">
        <v>0.64600000000000002</v>
      </c>
      <c r="C66" s="5">
        <v>7.2000000000000008E-2</v>
      </c>
      <c r="D66" s="3">
        <f t="shared" si="1"/>
        <v>0.57400000000000007</v>
      </c>
      <c r="E66" s="4">
        <f t="shared" si="2"/>
        <v>8.1086243476000011</v>
      </c>
    </row>
    <row r="67" spans="1:5" x14ac:dyDescent="0.25">
      <c r="A67" s="9" t="s">
        <v>44</v>
      </c>
      <c r="B67" s="7">
        <v>0.66100000000000003</v>
      </c>
      <c r="C67" s="5">
        <v>7.2000000000000008E-2</v>
      </c>
      <c r="D67" s="3">
        <f t="shared" si="1"/>
        <v>0.58899999999999997</v>
      </c>
      <c r="E67" s="4">
        <f t="shared" si="2"/>
        <v>8.3382378420999999</v>
      </c>
    </row>
    <row r="68" spans="1:5" x14ac:dyDescent="0.25">
      <c r="A68" s="9" t="s">
        <v>45</v>
      </c>
      <c r="B68" s="7">
        <v>0.77400000000000002</v>
      </c>
      <c r="C68" s="5">
        <v>7.2000000000000008E-2</v>
      </c>
      <c r="D68" s="3">
        <f t="shared" si="1"/>
        <v>0.70199999999999996</v>
      </c>
      <c r="E68" s="4">
        <f t="shared" si="2"/>
        <v>10.0990918804</v>
      </c>
    </row>
    <row r="69" spans="1:5" x14ac:dyDescent="0.25">
      <c r="A69" s="9" t="s">
        <v>46</v>
      </c>
      <c r="B69" s="7">
        <v>0.54900000000000004</v>
      </c>
      <c r="C69" s="5">
        <v>7.2000000000000008E-2</v>
      </c>
      <c r="D69" s="3">
        <f t="shared" si="1"/>
        <v>0.47700000000000004</v>
      </c>
      <c r="E69" s="4">
        <f t="shared" si="2"/>
        <v>6.6471491029000012</v>
      </c>
    </row>
    <row r="70" spans="1:5" x14ac:dyDescent="0.25">
      <c r="A70" s="9" t="s">
        <v>47</v>
      </c>
      <c r="B70" s="7">
        <v>0.66100000000000003</v>
      </c>
      <c r="C70" s="5">
        <v>7.2000000000000008E-2</v>
      </c>
      <c r="D70" s="3">
        <f t="shared" ref="D70:D101" si="3">(B70-C70)</f>
        <v>0.58899999999999997</v>
      </c>
      <c r="E70" s="4">
        <f t="shared" ref="E70:E101" si="4">(2.1501*D70*D70)+(12.807*D70)+(0.049)</f>
        <v>8.3382378420999999</v>
      </c>
    </row>
    <row r="71" spans="1:5" x14ac:dyDescent="0.25">
      <c r="A71" s="9" t="s">
        <v>48</v>
      </c>
      <c r="B71" s="7">
        <v>0.67800000000000005</v>
      </c>
      <c r="C71" s="5">
        <v>7.2000000000000008E-2</v>
      </c>
      <c r="D71" s="3">
        <f t="shared" si="3"/>
        <v>0.60600000000000009</v>
      </c>
      <c r="E71" s="4">
        <f t="shared" si="4"/>
        <v>8.5996361236000016</v>
      </c>
    </row>
    <row r="72" spans="1:5" x14ac:dyDescent="0.25">
      <c r="A72" s="9" t="s">
        <v>49</v>
      </c>
      <c r="B72" s="7">
        <v>0.70300000000000007</v>
      </c>
      <c r="C72" s="5">
        <v>7.2000000000000008E-2</v>
      </c>
      <c r="D72" s="3">
        <f t="shared" si="3"/>
        <v>0.63100000000000001</v>
      </c>
      <c r="E72" s="4">
        <f t="shared" si="4"/>
        <v>8.9863029661000002</v>
      </c>
    </row>
    <row r="73" spans="1:5" x14ac:dyDescent="0.25">
      <c r="A73" s="9" t="s">
        <v>50</v>
      </c>
      <c r="B73" s="7">
        <v>0.61499999999999999</v>
      </c>
      <c r="C73" s="5">
        <v>7.2000000000000008E-2</v>
      </c>
      <c r="D73" s="3">
        <f t="shared" si="3"/>
        <v>0.54299999999999993</v>
      </c>
      <c r="E73" s="4">
        <f t="shared" si="4"/>
        <v>7.6371558348999997</v>
      </c>
    </row>
    <row r="74" spans="1:5" x14ac:dyDescent="0.25">
      <c r="A74" s="9" t="s">
        <v>51</v>
      </c>
      <c r="B74" s="7">
        <v>0.66400000000000003</v>
      </c>
      <c r="C74" s="5">
        <v>7.2000000000000008E-2</v>
      </c>
      <c r="D74" s="3">
        <f t="shared" si="3"/>
        <v>0.59200000000000008</v>
      </c>
      <c r="E74" s="4">
        <f t="shared" si="4"/>
        <v>8.3842766464000018</v>
      </c>
    </row>
    <row r="75" spans="1:5" x14ac:dyDescent="0.25">
      <c r="A75" s="9" t="s">
        <v>52</v>
      </c>
      <c r="B75" s="7">
        <v>0.66100000000000003</v>
      </c>
      <c r="C75" s="5">
        <v>7.2000000000000008E-2</v>
      </c>
      <c r="D75" s="3">
        <f t="shared" si="3"/>
        <v>0.58899999999999997</v>
      </c>
      <c r="E75" s="4">
        <f t="shared" si="4"/>
        <v>8.3382378420999999</v>
      </c>
    </row>
    <row r="76" spans="1:5" x14ac:dyDescent="0.25">
      <c r="A76" s="9" t="s">
        <v>53</v>
      </c>
      <c r="B76" s="7">
        <v>0.70899999999999996</v>
      </c>
      <c r="C76" s="5">
        <v>7.2000000000000008E-2</v>
      </c>
      <c r="D76" s="3">
        <f t="shared" si="3"/>
        <v>0.63700000000000001</v>
      </c>
      <c r="E76" s="4">
        <f t="shared" si="4"/>
        <v>9.0795029269</v>
      </c>
    </row>
    <row r="77" spans="1:5" x14ac:dyDescent="0.25">
      <c r="A77" s="9" t="s">
        <v>54</v>
      </c>
      <c r="B77" s="7">
        <v>0.59699999999999998</v>
      </c>
      <c r="C77" s="5">
        <v>7.2000000000000008E-2</v>
      </c>
      <c r="D77" s="3">
        <f t="shared" si="3"/>
        <v>0.52499999999999991</v>
      </c>
      <c r="E77" s="4">
        <f t="shared" si="4"/>
        <v>7.3652963124999991</v>
      </c>
    </row>
    <row r="78" spans="1:5" x14ac:dyDescent="0.25">
      <c r="A78" s="9" t="s">
        <v>55</v>
      </c>
      <c r="B78" s="7">
        <v>0.61799999999999999</v>
      </c>
      <c r="C78" s="5">
        <v>7.2000000000000008E-2</v>
      </c>
      <c r="D78" s="3">
        <f t="shared" si="3"/>
        <v>0.54600000000000004</v>
      </c>
      <c r="E78" s="4">
        <f t="shared" si="4"/>
        <v>7.6826012116000015</v>
      </c>
    </row>
    <row r="79" spans="1:5" x14ac:dyDescent="0.25">
      <c r="A79" s="9" t="s">
        <v>56</v>
      </c>
      <c r="B79" s="7">
        <v>0.78500000000000003</v>
      </c>
      <c r="C79" s="5">
        <v>7.2000000000000008E-2</v>
      </c>
      <c r="D79" s="3">
        <f t="shared" si="3"/>
        <v>0.71300000000000008</v>
      </c>
      <c r="E79" s="4">
        <f t="shared" si="4"/>
        <v>10.2734351869</v>
      </c>
    </row>
    <row r="80" spans="1:5" x14ac:dyDescent="0.25">
      <c r="A80" s="9" t="s">
        <v>57</v>
      </c>
      <c r="B80" s="7">
        <v>0.80600000000000005</v>
      </c>
      <c r="C80" s="5">
        <v>7.2000000000000008E-2</v>
      </c>
      <c r="D80" s="3">
        <f t="shared" si="3"/>
        <v>0.73399999999999999</v>
      </c>
      <c r="E80" s="4">
        <f t="shared" si="4"/>
        <v>10.607717275599999</v>
      </c>
    </row>
    <row r="81" spans="1:5" x14ac:dyDescent="0.25">
      <c r="A81" s="9" t="s">
        <v>58</v>
      </c>
      <c r="B81" s="7">
        <v>0.54600000000000004</v>
      </c>
      <c r="C81" s="5">
        <v>7.2000000000000008E-2</v>
      </c>
      <c r="D81" s="3">
        <f t="shared" si="3"/>
        <v>0.47400000000000003</v>
      </c>
      <c r="E81" s="4">
        <f t="shared" si="4"/>
        <v>6.6025938676000013</v>
      </c>
    </row>
    <row r="82" spans="1:5" x14ac:dyDescent="0.25">
      <c r="A82" s="9" t="s">
        <v>59</v>
      </c>
      <c r="B82" s="7">
        <v>0.60299999999999998</v>
      </c>
      <c r="C82" s="5">
        <v>7.2000000000000008E-2</v>
      </c>
      <c r="D82" s="3">
        <f t="shared" si="3"/>
        <v>0.53099999999999992</v>
      </c>
      <c r="E82" s="4">
        <f t="shared" si="4"/>
        <v>7.4557613460999992</v>
      </c>
    </row>
    <row r="83" spans="1:5" x14ac:dyDescent="0.25">
      <c r="A83" s="9" t="s">
        <v>60</v>
      </c>
      <c r="B83" s="7">
        <v>0.67400000000000004</v>
      </c>
      <c r="C83" s="5">
        <v>7.2000000000000008E-2</v>
      </c>
      <c r="D83" s="3">
        <f t="shared" si="3"/>
        <v>0.60200000000000009</v>
      </c>
      <c r="E83" s="4">
        <f t="shared" si="4"/>
        <v>8.5380188404000013</v>
      </c>
    </row>
    <row r="84" spans="1:5" x14ac:dyDescent="0.25">
      <c r="A84" s="9" t="s">
        <v>61</v>
      </c>
      <c r="B84" s="7">
        <v>0.71299999999999997</v>
      </c>
      <c r="C84" s="5">
        <v>7.2000000000000008E-2</v>
      </c>
      <c r="D84" s="3">
        <f t="shared" si="3"/>
        <v>0.64100000000000001</v>
      </c>
      <c r="E84" s="4">
        <f t="shared" si="4"/>
        <v>9.1417222380999998</v>
      </c>
    </row>
    <row r="85" spans="1:5" x14ac:dyDescent="0.25">
      <c r="A85" s="9" t="s">
        <v>62</v>
      </c>
      <c r="B85" s="7">
        <v>0.52600000000000002</v>
      </c>
      <c r="C85" s="5">
        <v>7.2000000000000008E-2</v>
      </c>
      <c r="D85" s="3">
        <f t="shared" si="3"/>
        <v>0.45400000000000001</v>
      </c>
      <c r="E85" s="4">
        <f t="shared" si="4"/>
        <v>6.3065480116000012</v>
      </c>
    </row>
    <row r="86" spans="1:5" x14ac:dyDescent="0.25">
      <c r="A86" s="9" t="s">
        <v>63</v>
      </c>
      <c r="B86" s="7">
        <v>0.68800000000000006</v>
      </c>
      <c r="C86" s="5">
        <v>7.2000000000000008E-2</v>
      </c>
      <c r="D86" s="3">
        <f t="shared" si="3"/>
        <v>0.6160000000000001</v>
      </c>
      <c r="E86" s="4">
        <f t="shared" si="4"/>
        <v>8.7539803456000023</v>
      </c>
    </row>
    <row r="87" spans="1:5" x14ac:dyDescent="0.25">
      <c r="A87" s="9" t="s">
        <v>64</v>
      </c>
      <c r="B87" s="7">
        <v>0.747</v>
      </c>
      <c r="C87" s="5">
        <v>7.2000000000000008E-2</v>
      </c>
      <c r="D87" s="3">
        <f t="shared" si="3"/>
        <v>0.67500000000000004</v>
      </c>
      <c r="E87" s="4">
        <f t="shared" si="4"/>
        <v>9.6733643125000004</v>
      </c>
    </row>
    <row r="88" spans="1:5" x14ac:dyDescent="0.25">
      <c r="A88" s="9" t="s">
        <v>65</v>
      </c>
      <c r="B88" s="7">
        <v>0.74299999999999999</v>
      </c>
      <c r="C88" s="5">
        <v>7.2000000000000008E-2</v>
      </c>
      <c r="D88" s="3">
        <f t="shared" si="3"/>
        <v>0.67100000000000004</v>
      </c>
      <c r="E88" s="4">
        <f t="shared" si="4"/>
        <v>9.6105601741000015</v>
      </c>
    </row>
    <row r="89" spans="1:5" x14ac:dyDescent="0.25">
      <c r="A89" s="9" t="s">
        <v>66</v>
      </c>
      <c r="B89" s="7">
        <v>0.61399999999999999</v>
      </c>
      <c r="C89" s="5">
        <v>7.2000000000000008E-2</v>
      </c>
      <c r="D89" s="3">
        <f t="shared" si="3"/>
        <v>0.54200000000000004</v>
      </c>
      <c r="E89" s="4">
        <f t="shared" si="4"/>
        <v>7.6220159764000011</v>
      </c>
    </row>
    <row r="90" spans="1:5" x14ac:dyDescent="0.25">
      <c r="A90" s="9" t="s">
        <v>67</v>
      </c>
      <c r="B90" s="7">
        <v>0.64900000000000002</v>
      </c>
      <c r="C90" s="5">
        <v>7.2000000000000008E-2</v>
      </c>
      <c r="D90" s="3">
        <f t="shared" si="3"/>
        <v>0.57699999999999996</v>
      </c>
      <c r="E90" s="4">
        <f t="shared" si="4"/>
        <v>8.1544696428999988</v>
      </c>
    </row>
    <row r="91" spans="1:5" x14ac:dyDescent="0.25">
      <c r="A91" s="9" t="s">
        <v>68</v>
      </c>
      <c r="B91" s="7">
        <v>0.64200000000000002</v>
      </c>
      <c r="C91" s="5">
        <v>7.2000000000000008E-2</v>
      </c>
      <c r="D91" s="3">
        <f t="shared" si="3"/>
        <v>0.57000000000000006</v>
      </c>
      <c r="E91" s="4">
        <f t="shared" si="4"/>
        <v>8.0475574900000009</v>
      </c>
    </row>
    <row r="92" spans="1:5" x14ac:dyDescent="0.25">
      <c r="A92" s="9" t="s">
        <v>69</v>
      </c>
      <c r="B92" s="7">
        <v>0.66</v>
      </c>
      <c r="C92" s="5">
        <v>7.2000000000000008E-2</v>
      </c>
      <c r="D92" s="3">
        <f t="shared" si="3"/>
        <v>0.58800000000000008</v>
      </c>
      <c r="E92" s="4">
        <f t="shared" si="4"/>
        <v>8.3229001744000009</v>
      </c>
    </row>
    <row r="93" spans="1:5" x14ac:dyDescent="0.25">
      <c r="A93" s="9" t="s">
        <v>70</v>
      </c>
      <c r="B93" s="7">
        <v>0.59399999999999997</v>
      </c>
      <c r="C93" s="5">
        <v>7.2000000000000008E-2</v>
      </c>
      <c r="D93" s="3">
        <f t="shared" si="3"/>
        <v>0.52200000000000002</v>
      </c>
      <c r="E93" s="4">
        <f t="shared" si="4"/>
        <v>7.3201218484000012</v>
      </c>
    </row>
    <row r="94" spans="1:5" x14ac:dyDescent="0.25">
      <c r="A94" s="9" t="s">
        <v>71</v>
      </c>
      <c r="B94" s="7">
        <v>0.72399999999999998</v>
      </c>
      <c r="C94" s="5">
        <v>7.2000000000000008E-2</v>
      </c>
      <c r="D94" s="3">
        <f t="shared" si="3"/>
        <v>0.65199999999999991</v>
      </c>
      <c r="E94" s="4">
        <f t="shared" si="4"/>
        <v>9.3131801103999994</v>
      </c>
    </row>
    <row r="95" spans="1:5" x14ac:dyDescent="0.25">
      <c r="A95" s="9" t="s">
        <v>72</v>
      </c>
      <c r="B95" s="7">
        <v>0.748</v>
      </c>
      <c r="C95" s="5">
        <v>7.2000000000000008E-2</v>
      </c>
      <c r="D95" s="3">
        <f t="shared" si="3"/>
        <v>0.67599999999999993</v>
      </c>
      <c r="E95" s="4">
        <f t="shared" si="4"/>
        <v>9.6890760975999992</v>
      </c>
    </row>
    <row r="96" spans="1:5" x14ac:dyDescent="0.25">
      <c r="A96" s="9" t="s">
        <v>73</v>
      </c>
      <c r="B96" s="7">
        <v>0.746</v>
      </c>
      <c r="C96" s="5">
        <v>7.2000000000000008E-2</v>
      </c>
      <c r="D96" s="3">
        <f t="shared" si="3"/>
        <v>0.67399999999999993</v>
      </c>
      <c r="E96" s="4">
        <f t="shared" si="4"/>
        <v>9.6576568275999986</v>
      </c>
    </row>
    <row r="97" spans="1:5" x14ac:dyDescent="0.25">
      <c r="A97" s="9" t="s">
        <v>74</v>
      </c>
      <c r="B97" s="7">
        <v>0.626</v>
      </c>
      <c r="C97" s="5">
        <v>7.2000000000000008E-2</v>
      </c>
      <c r="D97" s="3">
        <f t="shared" si="3"/>
        <v>0.55400000000000005</v>
      </c>
      <c r="E97" s="4">
        <f t="shared" si="4"/>
        <v>7.8039780916000012</v>
      </c>
    </row>
    <row r="98" spans="1:5" x14ac:dyDescent="0.25">
      <c r="A98" s="9" t="s">
        <v>75</v>
      </c>
      <c r="B98" s="7">
        <v>0.72099999999999997</v>
      </c>
      <c r="C98" s="5">
        <v>7.2000000000000008E-2</v>
      </c>
      <c r="D98" s="3">
        <f t="shared" si="3"/>
        <v>0.64900000000000002</v>
      </c>
      <c r="E98" s="4">
        <f t="shared" si="4"/>
        <v>9.2663672700999999</v>
      </c>
    </row>
    <row r="99" spans="1:5" x14ac:dyDescent="0.25">
      <c r="A99" s="9" t="s">
        <v>76</v>
      </c>
      <c r="B99" s="7">
        <v>0.72499999999999998</v>
      </c>
      <c r="C99" s="5">
        <v>7.2000000000000008E-2</v>
      </c>
      <c r="D99" s="3">
        <f t="shared" si="3"/>
        <v>0.65300000000000002</v>
      </c>
      <c r="E99" s="4">
        <f t="shared" si="4"/>
        <v>9.3287929909000002</v>
      </c>
    </row>
    <row r="100" spans="1:5" x14ac:dyDescent="0.25">
      <c r="A100" s="9" t="s">
        <v>77</v>
      </c>
      <c r="B100" s="7">
        <v>0.67</v>
      </c>
      <c r="C100" s="5">
        <v>7.2000000000000008E-2</v>
      </c>
      <c r="D100" s="3">
        <f t="shared" si="3"/>
        <v>0.59800000000000009</v>
      </c>
      <c r="E100" s="4">
        <f t="shared" si="4"/>
        <v>8.4764703604000005</v>
      </c>
    </row>
    <row r="101" spans="1:5" x14ac:dyDescent="0.25">
      <c r="A101" s="9" t="s">
        <v>78</v>
      </c>
      <c r="B101" s="7">
        <v>0.58699999999999997</v>
      </c>
      <c r="C101" s="5">
        <v>7.2000000000000008E-2</v>
      </c>
      <c r="D101" s="3">
        <f t="shared" si="3"/>
        <v>0.5149999999999999</v>
      </c>
      <c r="E101" s="4">
        <f t="shared" si="4"/>
        <v>7.2148652724999991</v>
      </c>
    </row>
    <row r="102" spans="1:5" x14ac:dyDescent="0.25">
      <c r="A102" s="9" t="s">
        <v>79</v>
      </c>
      <c r="B102" s="7">
        <v>0.621</v>
      </c>
      <c r="C102" s="5">
        <v>7.2000000000000008E-2</v>
      </c>
      <c r="D102" s="3">
        <f t="shared" ref="D102:D133" si="5">(B102-C102)</f>
        <v>0.54899999999999993</v>
      </c>
      <c r="E102" s="4">
        <f t="shared" ref="E102:E133" si="6">(2.1501*D102*D102)+(12.807*D102)+(0.049)</f>
        <v>7.7280852901000001</v>
      </c>
    </row>
    <row r="103" spans="1:5" x14ac:dyDescent="0.25">
      <c r="A103" s="9" t="s">
        <v>80</v>
      </c>
      <c r="B103" s="7">
        <v>0.63300000000000001</v>
      </c>
      <c r="C103" s="5">
        <v>7.2000000000000008E-2</v>
      </c>
      <c r="D103" s="3">
        <f t="shared" si="5"/>
        <v>0.56099999999999994</v>
      </c>
      <c r="E103" s="4">
        <f t="shared" si="6"/>
        <v>7.9104086221000003</v>
      </c>
    </row>
    <row r="104" spans="1:5" x14ac:dyDescent="0.25">
      <c r="A104" s="9" t="s">
        <v>81</v>
      </c>
      <c r="B104" s="7">
        <v>0.625</v>
      </c>
      <c r="C104" s="5">
        <v>7.2000000000000008E-2</v>
      </c>
      <c r="D104" s="3">
        <f t="shared" si="5"/>
        <v>0.55299999999999994</v>
      </c>
      <c r="E104" s="4">
        <f t="shared" si="6"/>
        <v>7.7887909308999994</v>
      </c>
    </row>
    <row r="105" spans="1:5" x14ac:dyDescent="0.25">
      <c r="A105" s="9" t="s">
        <v>82</v>
      </c>
      <c r="B105" s="7">
        <v>0.66200000000000003</v>
      </c>
      <c r="C105" s="5">
        <v>7.2000000000000008E-2</v>
      </c>
      <c r="D105" s="3">
        <f t="shared" si="5"/>
        <v>0.59000000000000008</v>
      </c>
      <c r="E105" s="4">
        <f t="shared" si="6"/>
        <v>8.3535798100000012</v>
      </c>
    </row>
    <row r="106" spans="1:5" x14ac:dyDescent="0.25">
      <c r="A106" s="9" t="s">
        <v>83</v>
      </c>
      <c r="B106" s="7">
        <v>0.64100000000000001</v>
      </c>
      <c r="C106" s="5">
        <v>7.2000000000000008E-2</v>
      </c>
      <c r="D106" s="3">
        <f t="shared" si="5"/>
        <v>0.56899999999999995</v>
      </c>
      <c r="E106" s="4">
        <f t="shared" si="6"/>
        <v>8.0323015260999995</v>
      </c>
    </row>
    <row r="107" spans="1:5" x14ac:dyDescent="0.25">
      <c r="A107" s="9" t="s">
        <v>84</v>
      </c>
      <c r="B107" s="7">
        <v>0.58499999999999996</v>
      </c>
      <c r="C107" s="5">
        <v>7.2000000000000008E-2</v>
      </c>
      <c r="D107" s="3">
        <f t="shared" si="5"/>
        <v>0.5129999999999999</v>
      </c>
      <c r="E107" s="4">
        <f t="shared" si="6"/>
        <v>7.1848306668999991</v>
      </c>
    </row>
    <row r="108" spans="1:5" x14ac:dyDescent="0.25">
      <c r="A108" s="9" t="s">
        <v>85</v>
      </c>
      <c r="B108" s="7">
        <v>0.60799999999999998</v>
      </c>
      <c r="C108" s="5">
        <v>7.2000000000000008E-2</v>
      </c>
      <c r="D108" s="3">
        <f t="shared" si="5"/>
        <v>0.53600000000000003</v>
      </c>
      <c r="E108" s="4">
        <f t="shared" si="6"/>
        <v>7.5312671296000007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07"/>
  <sheetViews>
    <sheetView workbookViewId="0">
      <selection activeCell="N10" sqref="N10"/>
    </sheetView>
  </sheetViews>
  <sheetFormatPr defaultRowHeight="15" x14ac:dyDescent="0.25"/>
  <cols>
    <col min="1" max="1" width="14.7109375" customWidth="1"/>
    <col min="2" max="2" width="11.7109375" customWidth="1"/>
    <col min="3" max="4" width="12.28515625" customWidth="1"/>
    <col min="5" max="5" width="16.7109375" customWidth="1"/>
  </cols>
  <sheetData>
    <row r="2" spans="1:10" x14ac:dyDescent="0.25">
      <c r="A2" s="2">
        <v>1.5620000000000001</v>
      </c>
      <c r="B2" s="7">
        <v>0.46200000000000002</v>
      </c>
      <c r="C2" s="7">
        <v>0.46500000000000002</v>
      </c>
      <c r="D2" s="7">
        <v>0.501</v>
      </c>
      <c r="E2" s="7">
        <v>0.51</v>
      </c>
      <c r="F2" s="7">
        <v>0.40700000000000003</v>
      </c>
      <c r="G2" s="7">
        <v>0.45300000000000001</v>
      </c>
      <c r="H2" s="7">
        <v>0.435</v>
      </c>
      <c r="I2" s="7">
        <v>0.54100000000000004</v>
      </c>
      <c r="J2" s="7">
        <v>0.44800000000000001</v>
      </c>
    </row>
    <row r="3" spans="1:10" x14ac:dyDescent="0.25">
      <c r="A3" s="2">
        <v>0.98599999999999999</v>
      </c>
      <c r="B3" s="7">
        <v>0.40400000000000003</v>
      </c>
      <c r="C3" s="7">
        <v>0.46600000000000003</v>
      </c>
      <c r="D3" s="7">
        <v>0.48299999999999998</v>
      </c>
      <c r="E3" s="7">
        <v>0.498</v>
      </c>
      <c r="F3" s="7">
        <v>0.437</v>
      </c>
      <c r="G3" s="7">
        <v>0.45600000000000002</v>
      </c>
      <c r="H3" s="7">
        <v>0.44900000000000001</v>
      </c>
      <c r="I3" s="7">
        <v>0.48799999999999999</v>
      </c>
      <c r="J3" s="7">
        <v>0.41899999999999998</v>
      </c>
    </row>
    <row r="4" spans="1:10" x14ac:dyDescent="0.25">
      <c r="A4" s="2">
        <v>0.67500000000000004</v>
      </c>
      <c r="B4" s="7">
        <v>0.52800000000000002</v>
      </c>
      <c r="C4" s="7">
        <v>0.44900000000000001</v>
      </c>
      <c r="D4" s="7">
        <v>0.46800000000000003</v>
      </c>
      <c r="E4" s="7">
        <v>0.46600000000000003</v>
      </c>
      <c r="F4" s="7">
        <v>0.40400000000000003</v>
      </c>
      <c r="G4" s="7">
        <v>0.45600000000000002</v>
      </c>
      <c r="H4" s="7">
        <v>0.44800000000000001</v>
      </c>
      <c r="I4" s="7">
        <v>0.51</v>
      </c>
      <c r="J4" s="7">
        <v>0.39</v>
      </c>
    </row>
    <row r="5" spans="1:10" x14ac:dyDescent="0.25">
      <c r="A5" s="2">
        <v>0.39700000000000002</v>
      </c>
      <c r="B5" s="7">
        <v>0.47700000000000004</v>
      </c>
      <c r="C5" s="7">
        <v>0.39600000000000002</v>
      </c>
      <c r="D5" s="7">
        <v>0.43</v>
      </c>
      <c r="E5" s="7">
        <v>0.41200000000000003</v>
      </c>
      <c r="F5" s="7">
        <v>0.40600000000000003</v>
      </c>
      <c r="G5" s="7">
        <v>0.42699999999999999</v>
      </c>
      <c r="H5" s="7">
        <v>0.40700000000000003</v>
      </c>
      <c r="I5" s="7">
        <v>0.439</v>
      </c>
      <c r="J5" s="7">
        <v>0.501</v>
      </c>
    </row>
    <row r="6" spans="1:10" x14ac:dyDescent="0.25">
      <c r="A6" s="2">
        <v>0.255</v>
      </c>
      <c r="B6" s="7">
        <v>0.54900000000000004</v>
      </c>
      <c r="C6" s="7">
        <v>0.625</v>
      </c>
      <c r="D6" s="7">
        <v>0.51100000000000001</v>
      </c>
      <c r="E6" s="7">
        <v>0.501</v>
      </c>
      <c r="F6" s="7">
        <v>0.52600000000000002</v>
      </c>
      <c r="G6" s="7">
        <v>0.42899999999999999</v>
      </c>
      <c r="H6" s="7">
        <v>0.46400000000000002</v>
      </c>
      <c r="I6" s="7">
        <v>0.53800000000000003</v>
      </c>
      <c r="J6" s="7">
        <v>0.51</v>
      </c>
    </row>
    <row r="7" spans="1:10" x14ac:dyDescent="0.25">
      <c r="A7" s="5">
        <v>8.1000000000000003E-2</v>
      </c>
      <c r="B7" s="7">
        <v>0.47300000000000003</v>
      </c>
      <c r="C7" s="7">
        <v>0.55900000000000005</v>
      </c>
      <c r="D7" s="7">
        <v>0.55000000000000004</v>
      </c>
      <c r="E7" s="7">
        <v>0.49399999999999999</v>
      </c>
      <c r="F7" s="7">
        <v>0.39800000000000002</v>
      </c>
      <c r="G7" s="7">
        <v>0.41799999999999998</v>
      </c>
      <c r="H7" s="7">
        <v>0.434</v>
      </c>
      <c r="I7" s="7">
        <v>0.59499999999999997</v>
      </c>
      <c r="J7" s="7">
        <v>0.434</v>
      </c>
    </row>
    <row r="8" spans="1:10" x14ac:dyDescent="0.25">
      <c r="B8" s="7">
        <v>0.54900000000000004</v>
      </c>
      <c r="C8" s="7">
        <v>0.55000000000000004</v>
      </c>
      <c r="D8" s="7">
        <v>0.53200000000000003</v>
      </c>
      <c r="E8" s="7">
        <v>0.47200000000000003</v>
      </c>
      <c r="F8" s="7">
        <v>0.46700000000000003</v>
      </c>
      <c r="G8" s="7">
        <v>0.46100000000000002</v>
      </c>
      <c r="H8" s="7">
        <v>0.41500000000000004</v>
      </c>
      <c r="I8" s="7">
        <v>0.52300000000000002</v>
      </c>
      <c r="J8" s="7">
        <v>0.44700000000000001</v>
      </c>
    </row>
    <row r="9" spans="1:10" x14ac:dyDescent="0.25">
      <c r="B9" s="7">
        <v>0.5</v>
      </c>
      <c r="C9" s="7">
        <v>0.48199999999999998</v>
      </c>
      <c r="D9" s="7">
        <v>0.5</v>
      </c>
      <c r="E9" s="7">
        <v>0.46400000000000002</v>
      </c>
      <c r="F9" s="7">
        <v>0.51</v>
      </c>
      <c r="G9" s="7">
        <v>0.40500000000000003</v>
      </c>
      <c r="H9" s="7">
        <v>0.48199999999999998</v>
      </c>
      <c r="I9" s="7">
        <v>0.53600000000000003</v>
      </c>
    </row>
    <row r="17" spans="1:13" x14ac:dyDescent="0.25">
      <c r="A17" s="13"/>
      <c r="B17" s="1" t="s">
        <v>1</v>
      </c>
      <c r="C17" s="1" t="s">
        <v>2</v>
      </c>
      <c r="D17" s="1" t="s">
        <v>3</v>
      </c>
      <c r="E17" s="1" t="s">
        <v>4</v>
      </c>
    </row>
    <row r="18" spans="1:13" x14ac:dyDescent="0.25">
      <c r="A18" s="13" t="s">
        <v>5</v>
      </c>
      <c r="B18" s="2">
        <v>1.5620000000000001</v>
      </c>
      <c r="C18" s="3">
        <f>B18-B23</f>
        <v>1.4810000000000001</v>
      </c>
      <c r="D18" s="3">
        <v>800</v>
      </c>
      <c r="E18" s="4">
        <f>(199.58*C18*C18)+(246.89*C18)-(0.7209)</f>
        <v>802.67417838000006</v>
      </c>
    </row>
    <row r="19" spans="1:13" x14ac:dyDescent="0.25">
      <c r="A19" s="13" t="s">
        <v>6</v>
      </c>
      <c r="B19" s="2">
        <v>0.98599999999999999</v>
      </c>
      <c r="C19" s="3">
        <f>B19-B23</f>
        <v>0.90500000000000003</v>
      </c>
      <c r="D19" s="3">
        <v>400</v>
      </c>
      <c r="E19" s="4">
        <f t="shared" ref="E19:E23" si="0">(199.58*C19*C19)+(246.89*C19)-(0.7209)</f>
        <v>386.17555950000008</v>
      </c>
    </row>
    <row r="20" spans="1:13" x14ac:dyDescent="0.25">
      <c r="A20" s="13" t="s">
        <v>7</v>
      </c>
      <c r="B20" s="2">
        <v>0.67500000000000004</v>
      </c>
      <c r="C20" s="3">
        <f>B20-B23</f>
        <v>0.59400000000000008</v>
      </c>
      <c r="D20" s="3">
        <v>200</v>
      </c>
      <c r="E20" s="4">
        <f t="shared" si="0"/>
        <v>216.35076888000006</v>
      </c>
    </row>
    <row r="21" spans="1:13" x14ac:dyDescent="0.25">
      <c r="A21" s="13" t="s">
        <v>8</v>
      </c>
      <c r="B21" s="2">
        <v>0.39700000000000002</v>
      </c>
      <c r="C21" s="3">
        <f>B21-B23</f>
        <v>0.316</v>
      </c>
      <c r="D21" s="3">
        <v>100</v>
      </c>
      <c r="E21" s="4">
        <f t="shared" si="0"/>
        <v>97.225600479999997</v>
      </c>
    </row>
    <row r="22" spans="1:13" x14ac:dyDescent="0.25">
      <c r="A22" s="13" t="s">
        <v>9</v>
      </c>
      <c r="B22" s="2">
        <v>0.255</v>
      </c>
      <c r="C22" s="3">
        <f>B22-B23</f>
        <v>0.17399999999999999</v>
      </c>
      <c r="D22" s="3">
        <v>50</v>
      </c>
      <c r="E22" s="4">
        <f t="shared" si="0"/>
        <v>48.280444079999995</v>
      </c>
    </row>
    <row r="23" spans="1:13" x14ac:dyDescent="0.25">
      <c r="A23" s="13" t="s">
        <v>10</v>
      </c>
      <c r="B23" s="5">
        <v>8.1000000000000003E-2</v>
      </c>
      <c r="C23" s="3">
        <f>B23-B23</f>
        <v>0</v>
      </c>
      <c r="D23" s="3">
        <v>0</v>
      </c>
      <c r="E23" s="4">
        <f t="shared" si="0"/>
        <v>-0.72089999999999999</v>
      </c>
    </row>
    <row r="30" spans="1:13" x14ac:dyDescent="0.25">
      <c r="I30" s="13"/>
      <c r="K30" s="6" t="s">
        <v>11</v>
      </c>
      <c r="L30" s="13"/>
      <c r="M30" s="13"/>
    </row>
    <row r="36" spans="1:5" x14ac:dyDescent="0.25">
      <c r="A36" s="9" t="s">
        <v>12</v>
      </c>
      <c r="B36" s="7" t="s">
        <v>13</v>
      </c>
      <c r="C36" s="10" t="s">
        <v>10</v>
      </c>
      <c r="D36" s="3" t="s">
        <v>2</v>
      </c>
      <c r="E36" s="8" t="s">
        <v>14</v>
      </c>
    </row>
    <row r="37" spans="1:5" x14ac:dyDescent="0.25">
      <c r="A37" s="9" t="s">
        <v>15</v>
      </c>
      <c r="B37" s="7">
        <v>0.46200000000000002</v>
      </c>
      <c r="C37" s="5">
        <v>8.1000000000000003E-2</v>
      </c>
      <c r="D37" s="3">
        <f t="shared" ref="D37:D68" si="1">(B37-C37)</f>
        <v>0.38100000000000001</v>
      </c>
      <c r="E37" s="4">
        <f t="shared" ref="E37:E68" si="2">(199.58*D37*D37)+(246.89*D37)-(0.7209)</f>
        <v>122.31542238</v>
      </c>
    </row>
    <row r="38" spans="1:5" x14ac:dyDescent="0.25">
      <c r="A38" s="9" t="s">
        <v>16</v>
      </c>
      <c r="B38" s="7">
        <v>0.40400000000000003</v>
      </c>
      <c r="C38" s="5">
        <v>8.1000000000000003E-2</v>
      </c>
      <c r="D38" s="3">
        <f t="shared" si="1"/>
        <v>0.32300000000000001</v>
      </c>
      <c r="E38" s="4">
        <f t="shared" si="2"/>
        <v>99.846551820000002</v>
      </c>
    </row>
    <row r="39" spans="1:5" x14ac:dyDescent="0.25">
      <c r="A39" s="9" t="s">
        <v>17</v>
      </c>
      <c r="B39" s="7">
        <v>0.52800000000000002</v>
      </c>
      <c r="C39" s="5">
        <v>8.1000000000000003E-2</v>
      </c>
      <c r="D39" s="3">
        <f t="shared" si="1"/>
        <v>0.44700000000000001</v>
      </c>
      <c r="E39" s="4">
        <f t="shared" si="2"/>
        <v>149.51681022</v>
      </c>
    </row>
    <row r="40" spans="1:5" x14ac:dyDescent="0.25">
      <c r="A40" s="9" t="s">
        <v>18</v>
      </c>
      <c r="B40" s="7">
        <v>0.47700000000000004</v>
      </c>
      <c r="C40" s="5">
        <v>8.1000000000000003E-2</v>
      </c>
      <c r="D40" s="3">
        <f t="shared" si="1"/>
        <v>0.39600000000000002</v>
      </c>
      <c r="E40" s="4">
        <f t="shared" si="2"/>
        <v>128.34487727999999</v>
      </c>
    </row>
    <row r="41" spans="1:5" x14ac:dyDescent="0.25">
      <c r="A41" s="9" t="s">
        <v>19</v>
      </c>
      <c r="B41" s="7">
        <v>0.54900000000000004</v>
      </c>
      <c r="C41" s="5">
        <v>8.1000000000000003E-2</v>
      </c>
      <c r="D41" s="3">
        <f t="shared" si="1"/>
        <v>0.46800000000000003</v>
      </c>
      <c r="E41" s="4">
        <f t="shared" si="2"/>
        <v>158.53642992000002</v>
      </c>
    </row>
    <row r="42" spans="1:5" x14ac:dyDescent="0.25">
      <c r="A42" s="9" t="s">
        <v>20</v>
      </c>
      <c r="B42" s="7">
        <v>0.47300000000000003</v>
      </c>
      <c r="C42" s="5">
        <v>8.1000000000000003E-2</v>
      </c>
      <c r="D42" s="3">
        <f t="shared" si="1"/>
        <v>0.39200000000000002</v>
      </c>
      <c r="E42" s="4">
        <f t="shared" si="2"/>
        <v>126.72824112000001</v>
      </c>
    </row>
    <row r="43" spans="1:5" x14ac:dyDescent="0.25">
      <c r="A43" s="9" t="s">
        <v>21</v>
      </c>
      <c r="B43" s="7">
        <v>0.54900000000000004</v>
      </c>
      <c r="C43" s="5">
        <v>8.1000000000000003E-2</v>
      </c>
      <c r="D43" s="3">
        <f t="shared" si="1"/>
        <v>0.46800000000000003</v>
      </c>
      <c r="E43" s="4">
        <f t="shared" si="2"/>
        <v>158.53642992000002</v>
      </c>
    </row>
    <row r="44" spans="1:5" x14ac:dyDescent="0.25">
      <c r="A44" s="9" t="s">
        <v>22</v>
      </c>
      <c r="B44" s="7">
        <v>0.5</v>
      </c>
      <c r="C44" s="5">
        <v>8.1000000000000003E-2</v>
      </c>
      <c r="D44" s="3">
        <f t="shared" si="1"/>
        <v>0.41899999999999998</v>
      </c>
      <c r="E44" s="4">
        <f t="shared" si="2"/>
        <v>137.76447438</v>
      </c>
    </row>
    <row r="45" spans="1:5" x14ac:dyDescent="0.25">
      <c r="A45" s="9" t="s">
        <v>23</v>
      </c>
      <c r="B45" s="7">
        <v>0.46500000000000002</v>
      </c>
      <c r="C45" s="5">
        <v>8.1000000000000003E-2</v>
      </c>
      <c r="D45" s="3">
        <f t="shared" si="1"/>
        <v>0.38400000000000001</v>
      </c>
      <c r="E45" s="4">
        <f t="shared" si="2"/>
        <v>123.51412848</v>
      </c>
    </row>
    <row r="46" spans="1:5" x14ac:dyDescent="0.25">
      <c r="A46" s="9" t="s">
        <v>24</v>
      </c>
      <c r="B46" s="7">
        <v>0.46600000000000003</v>
      </c>
      <c r="C46" s="5">
        <v>8.1000000000000003E-2</v>
      </c>
      <c r="D46" s="3">
        <f t="shared" si="1"/>
        <v>0.38500000000000001</v>
      </c>
      <c r="E46" s="4">
        <f t="shared" si="2"/>
        <v>123.9144955</v>
      </c>
    </row>
    <row r="47" spans="1:5" x14ac:dyDescent="0.25">
      <c r="A47" s="9" t="s">
        <v>25</v>
      </c>
      <c r="B47" s="7">
        <v>0.44900000000000001</v>
      </c>
      <c r="C47" s="5">
        <v>8.1000000000000003E-2</v>
      </c>
      <c r="D47" s="3">
        <f t="shared" si="1"/>
        <v>0.36799999999999999</v>
      </c>
      <c r="E47" s="4">
        <f t="shared" si="2"/>
        <v>117.16254192</v>
      </c>
    </row>
    <row r="48" spans="1:5" x14ac:dyDescent="0.25">
      <c r="A48" s="9" t="s">
        <v>26</v>
      </c>
      <c r="B48" s="7">
        <v>0.39600000000000002</v>
      </c>
      <c r="C48" s="5">
        <v>8.1000000000000003E-2</v>
      </c>
      <c r="D48" s="3">
        <f t="shared" si="1"/>
        <v>0.315</v>
      </c>
      <c r="E48" s="4">
        <f t="shared" si="2"/>
        <v>96.852775499999993</v>
      </c>
    </row>
    <row r="49" spans="1:5" x14ac:dyDescent="0.25">
      <c r="A49" s="9" t="s">
        <v>27</v>
      </c>
      <c r="B49" s="7">
        <v>0.625</v>
      </c>
      <c r="C49" s="5">
        <v>8.1000000000000003E-2</v>
      </c>
      <c r="D49" s="3">
        <f t="shared" si="1"/>
        <v>0.54400000000000004</v>
      </c>
      <c r="E49" s="4">
        <f t="shared" si="2"/>
        <v>192.65016688000003</v>
      </c>
    </row>
    <row r="50" spans="1:5" x14ac:dyDescent="0.25">
      <c r="A50" s="9" t="s">
        <v>28</v>
      </c>
      <c r="B50" s="7">
        <v>0.55900000000000005</v>
      </c>
      <c r="C50" s="5">
        <v>8.1000000000000003E-2</v>
      </c>
      <c r="D50" s="3">
        <f t="shared" si="1"/>
        <v>0.47800000000000004</v>
      </c>
      <c r="E50" s="4">
        <f t="shared" si="2"/>
        <v>162.89335672000001</v>
      </c>
    </row>
    <row r="51" spans="1:5" x14ac:dyDescent="0.25">
      <c r="A51" s="9" t="s">
        <v>29</v>
      </c>
      <c r="B51" s="7">
        <v>0.55000000000000004</v>
      </c>
      <c r="C51" s="5">
        <v>8.1000000000000003E-2</v>
      </c>
      <c r="D51" s="3">
        <f t="shared" si="1"/>
        <v>0.46900000000000003</v>
      </c>
      <c r="E51" s="4">
        <f t="shared" si="2"/>
        <v>158.97032638000002</v>
      </c>
    </row>
    <row r="52" spans="1:5" x14ac:dyDescent="0.25">
      <c r="A52" s="9" t="s">
        <v>30</v>
      </c>
      <c r="B52" s="7">
        <v>0.48199999999999998</v>
      </c>
      <c r="C52" s="5">
        <v>8.1000000000000003E-2</v>
      </c>
      <c r="D52" s="3">
        <f t="shared" si="1"/>
        <v>0.40099999999999997</v>
      </c>
      <c r="E52" s="4">
        <f t="shared" si="2"/>
        <v>130.37465358</v>
      </c>
    </row>
    <row r="53" spans="1:5" x14ac:dyDescent="0.25">
      <c r="A53" s="9" t="s">
        <v>31</v>
      </c>
      <c r="B53" s="7">
        <v>0.501</v>
      </c>
      <c r="C53" s="5">
        <v>8.1000000000000003E-2</v>
      </c>
      <c r="D53" s="3">
        <f t="shared" si="1"/>
        <v>0.42</v>
      </c>
      <c r="E53" s="4">
        <f t="shared" si="2"/>
        <v>138.17881199999999</v>
      </c>
    </row>
    <row r="54" spans="1:5" x14ac:dyDescent="0.25">
      <c r="A54" s="9" t="s">
        <v>32</v>
      </c>
      <c r="B54" s="7">
        <v>0.48299999999999998</v>
      </c>
      <c r="C54" s="5">
        <v>8.1000000000000003E-2</v>
      </c>
      <c r="D54" s="3">
        <f t="shared" si="1"/>
        <v>0.40199999999999997</v>
      </c>
      <c r="E54" s="4">
        <f t="shared" si="2"/>
        <v>130.78180631999999</v>
      </c>
    </row>
    <row r="55" spans="1:5" x14ac:dyDescent="0.25">
      <c r="A55" s="9" t="s">
        <v>33</v>
      </c>
      <c r="B55" s="7">
        <v>0.46800000000000003</v>
      </c>
      <c r="C55" s="5">
        <v>8.1000000000000003E-2</v>
      </c>
      <c r="D55" s="3">
        <f t="shared" si="1"/>
        <v>0.38700000000000001</v>
      </c>
      <c r="E55" s="4">
        <f t="shared" si="2"/>
        <v>124.71642702</v>
      </c>
    </row>
    <row r="56" spans="1:5" x14ac:dyDescent="0.25">
      <c r="A56" s="9" t="s">
        <v>34</v>
      </c>
      <c r="B56" s="7">
        <v>0.43</v>
      </c>
      <c r="C56" s="5">
        <v>8.1000000000000003E-2</v>
      </c>
      <c r="D56" s="3">
        <f t="shared" si="1"/>
        <v>0.34899999999999998</v>
      </c>
      <c r="E56" s="4">
        <f t="shared" si="2"/>
        <v>109.75275357999999</v>
      </c>
    </row>
    <row r="57" spans="1:5" x14ac:dyDescent="0.25">
      <c r="A57" s="9" t="s">
        <v>35</v>
      </c>
      <c r="B57" s="7">
        <v>0.51100000000000001</v>
      </c>
      <c r="C57" s="5">
        <v>8.1000000000000003E-2</v>
      </c>
      <c r="D57" s="3">
        <f t="shared" si="1"/>
        <v>0.43</v>
      </c>
      <c r="E57" s="4">
        <f t="shared" si="2"/>
        <v>142.34414199999998</v>
      </c>
    </row>
    <row r="58" spans="1:5" x14ac:dyDescent="0.25">
      <c r="A58" s="9" t="s">
        <v>36</v>
      </c>
      <c r="B58" s="7">
        <v>0.55000000000000004</v>
      </c>
      <c r="C58" s="5">
        <v>8.1000000000000003E-2</v>
      </c>
      <c r="D58" s="3">
        <f t="shared" si="1"/>
        <v>0.46900000000000003</v>
      </c>
      <c r="E58" s="4">
        <f t="shared" si="2"/>
        <v>158.97032638000002</v>
      </c>
    </row>
    <row r="59" spans="1:5" x14ac:dyDescent="0.25">
      <c r="A59" s="9" t="s">
        <v>37</v>
      </c>
      <c r="B59" s="7">
        <v>0.53200000000000003</v>
      </c>
      <c r="C59" s="5">
        <v>8.1000000000000003E-2</v>
      </c>
      <c r="D59" s="3">
        <f t="shared" si="1"/>
        <v>0.45100000000000001</v>
      </c>
      <c r="E59" s="4">
        <f t="shared" si="2"/>
        <v>151.22126158</v>
      </c>
    </row>
    <row r="60" spans="1:5" x14ac:dyDescent="0.25">
      <c r="A60" s="9" t="s">
        <v>38</v>
      </c>
      <c r="B60" s="7">
        <v>0.5</v>
      </c>
      <c r="C60" s="5">
        <v>8.1000000000000003E-2</v>
      </c>
      <c r="D60" s="3">
        <f t="shared" si="1"/>
        <v>0.41899999999999998</v>
      </c>
      <c r="E60" s="4">
        <f t="shared" si="2"/>
        <v>137.76447438</v>
      </c>
    </row>
    <row r="61" spans="1:5" x14ac:dyDescent="0.25">
      <c r="A61" s="9" t="s">
        <v>39</v>
      </c>
      <c r="B61" s="7">
        <v>0.51</v>
      </c>
      <c r="C61" s="5">
        <v>8.1000000000000003E-2</v>
      </c>
      <c r="D61" s="3">
        <f t="shared" si="1"/>
        <v>0.42899999999999999</v>
      </c>
      <c r="E61" s="4">
        <f t="shared" si="2"/>
        <v>141.92581278</v>
      </c>
    </row>
    <row r="62" spans="1:5" x14ac:dyDescent="0.25">
      <c r="A62" s="9" t="s">
        <v>40</v>
      </c>
      <c r="B62" s="7">
        <v>0.498</v>
      </c>
      <c r="C62" s="5">
        <v>8.1000000000000003E-2</v>
      </c>
      <c r="D62" s="3">
        <f t="shared" si="1"/>
        <v>0.41699999999999998</v>
      </c>
      <c r="E62" s="4">
        <f t="shared" si="2"/>
        <v>136.93699661999997</v>
      </c>
    </row>
    <row r="63" spans="1:5" x14ac:dyDescent="0.25">
      <c r="A63" s="9" t="s">
        <v>41</v>
      </c>
      <c r="B63" s="7">
        <v>0.46600000000000003</v>
      </c>
      <c r="C63" s="5">
        <v>8.1000000000000003E-2</v>
      </c>
      <c r="D63" s="3">
        <f t="shared" si="1"/>
        <v>0.38500000000000001</v>
      </c>
      <c r="E63" s="4">
        <f t="shared" si="2"/>
        <v>123.9144955</v>
      </c>
    </row>
    <row r="64" spans="1:5" x14ac:dyDescent="0.25">
      <c r="A64" s="9" t="s">
        <v>42</v>
      </c>
      <c r="B64" s="7">
        <v>0.41200000000000003</v>
      </c>
      <c r="C64" s="5">
        <v>8.1000000000000003E-2</v>
      </c>
      <c r="D64" s="3">
        <f t="shared" si="1"/>
        <v>0.33100000000000002</v>
      </c>
      <c r="E64" s="4">
        <f t="shared" si="2"/>
        <v>102.86587438000001</v>
      </c>
    </row>
    <row r="65" spans="1:5" x14ac:dyDescent="0.25">
      <c r="A65" s="9" t="s">
        <v>43</v>
      </c>
      <c r="B65" s="7">
        <v>0.501</v>
      </c>
      <c r="C65" s="5">
        <v>8.1000000000000003E-2</v>
      </c>
      <c r="D65" s="3">
        <f t="shared" si="1"/>
        <v>0.42</v>
      </c>
      <c r="E65" s="4">
        <f t="shared" si="2"/>
        <v>138.17881199999999</v>
      </c>
    </row>
    <row r="66" spans="1:5" x14ac:dyDescent="0.25">
      <c r="A66" s="9" t="s">
        <v>44</v>
      </c>
      <c r="B66" s="7">
        <v>0.49399999999999999</v>
      </c>
      <c r="C66" s="5">
        <v>8.1000000000000003E-2</v>
      </c>
      <c r="D66" s="3">
        <f t="shared" si="1"/>
        <v>0.41299999999999998</v>
      </c>
      <c r="E66" s="4">
        <f t="shared" si="2"/>
        <v>135.28683101999999</v>
      </c>
    </row>
    <row r="67" spans="1:5" x14ac:dyDescent="0.25">
      <c r="A67" s="9" t="s">
        <v>45</v>
      </c>
      <c r="B67" s="7">
        <v>0.47200000000000003</v>
      </c>
      <c r="C67" s="5">
        <v>8.1000000000000003E-2</v>
      </c>
      <c r="D67" s="3">
        <f t="shared" si="1"/>
        <v>0.39100000000000001</v>
      </c>
      <c r="E67" s="4">
        <f t="shared" si="2"/>
        <v>126.32507998</v>
      </c>
    </row>
    <row r="68" spans="1:5" x14ac:dyDescent="0.25">
      <c r="A68" s="9" t="s">
        <v>46</v>
      </c>
      <c r="B68" s="7">
        <v>0.46400000000000002</v>
      </c>
      <c r="C68" s="5">
        <v>8.1000000000000003E-2</v>
      </c>
      <c r="D68" s="3">
        <f t="shared" si="1"/>
        <v>0.38300000000000001</v>
      </c>
      <c r="E68" s="4">
        <f t="shared" si="2"/>
        <v>123.11416062000001</v>
      </c>
    </row>
    <row r="69" spans="1:5" x14ac:dyDescent="0.25">
      <c r="A69" s="9" t="s">
        <v>47</v>
      </c>
      <c r="B69" s="7">
        <v>0.40700000000000003</v>
      </c>
      <c r="C69" s="5">
        <v>8.1000000000000003E-2</v>
      </c>
      <c r="D69" s="3">
        <f t="shared" ref="D69:D100" si="3">(B69-C69)</f>
        <v>0.32600000000000001</v>
      </c>
      <c r="E69" s="4">
        <f t="shared" ref="E69:E100" si="4">(199.58*D69*D69)+(246.89*D69)-(0.7209)</f>
        <v>100.97580407999999</v>
      </c>
    </row>
    <row r="70" spans="1:5" x14ac:dyDescent="0.25">
      <c r="A70" s="9" t="s">
        <v>48</v>
      </c>
      <c r="B70" s="7">
        <v>0.437</v>
      </c>
      <c r="C70" s="5">
        <v>8.1000000000000003E-2</v>
      </c>
      <c r="D70" s="3">
        <f t="shared" si="3"/>
        <v>0.35599999999999998</v>
      </c>
      <c r="E70" s="4">
        <f t="shared" si="4"/>
        <v>112.46591088</v>
      </c>
    </row>
    <row r="71" spans="1:5" x14ac:dyDescent="0.25">
      <c r="A71" s="9" t="s">
        <v>49</v>
      </c>
      <c r="B71" s="7">
        <v>0.40400000000000003</v>
      </c>
      <c r="C71" s="5">
        <v>8.1000000000000003E-2</v>
      </c>
      <c r="D71" s="3">
        <f t="shared" si="3"/>
        <v>0.32300000000000001</v>
      </c>
      <c r="E71" s="4">
        <f t="shared" si="4"/>
        <v>99.846551820000002</v>
      </c>
    </row>
    <row r="72" spans="1:5" x14ac:dyDescent="0.25">
      <c r="A72" s="9" t="s">
        <v>50</v>
      </c>
      <c r="B72" s="7">
        <v>0.40600000000000003</v>
      </c>
      <c r="C72" s="5">
        <v>8.1000000000000003E-2</v>
      </c>
      <c r="D72" s="3">
        <f t="shared" si="3"/>
        <v>0.32500000000000001</v>
      </c>
      <c r="E72" s="4">
        <f t="shared" si="4"/>
        <v>100.59898749999999</v>
      </c>
    </row>
    <row r="73" spans="1:5" x14ac:dyDescent="0.25">
      <c r="A73" s="9" t="s">
        <v>51</v>
      </c>
      <c r="B73" s="7">
        <v>0.52600000000000002</v>
      </c>
      <c r="C73" s="5">
        <v>8.1000000000000003E-2</v>
      </c>
      <c r="D73" s="3">
        <f t="shared" si="3"/>
        <v>0.44500000000000001</v>
      </c>
      <c r="E73" s="4">
        <f t="shared" si="4"/>
        <v>148.6669795</v>
      </c>
    </row>
    <row r="74" spans="1:5" x14ac:dyDescent="0.25">
      <c r="A74" s="9" t="s">
        <v>52</v>
      </c>
      <c r="B74" s="7">
        <v>0.39800000000000002</v>
      </c>
      <c r="C74" s="5">
        <v>8.1000000000000003E-2</v>
      </c>
      <c r="D74" s="3">
        <f t="shared" si="3"/>
        <v>0.317</v>
      </c>
      <c r="E74" s="4">
        <f t="shared" si="4"/>
        <v>97.598824620000002</v>
      </c>
    </row>
    <row r="75" spans="1:5" x14ac:dyDescent="0.25">
      <c r="A75" s="9" t="s">
        <v>53</v>
      </c>
      <c r="B75" s="7">
        <v>0.46700000000000003</v>
      </c>
      <c r="C75" s="5">
        <v>8.1000000000000003E-2</v>
      </c>
      <c r="D75" s="3">
        <f t="shared" si="3"/>
        <v>0.38600000000000001</v>
      </c>
      <c r="E75" s="4">
        <f t="shared" si="4"/>
        <v>124.31526167999999</v>
      </c>
    </row>
    <row r="76" spans="1:5" x14ac:dyDescent="0.25">
      <c r="A76" s="9" t="s">
        <v>54</v>
      </c>
      <c r="B76" s="7">
        <v>0.51</v>
      </c>
      <c r="C76" s="5">
        <v>8.1000000000000003E-2</v>
      </c>
      <c r="D76" s="3">
        <f t="shared" si="3"/>
        <v>0.42899999999999999</v>
      </c>
      <c r="E76" s="4">
        <f t="shared" si="4"/>
        <v>141.92581278</v>
      </c>
    </row>
    <row r="77" spans="1:5" x14ac:dyDescent="0.25">
      <c r="A77" s="9" t="s">
        <v>55</v>
      </c>
      <c r="B77" s="7">
        <v>0.45300000000000001</v>
      </c>
      <c r="C77" s="5">
        <v>8.1000000000000003E-2</v>
      </c>
      <c r="D77" s="3">
        <f t="shared" si="3"/>
        <v>0.372</v>
      </c>
      <c r="E77" s="4">
        <f t="shared" si="4"/>
        <v>118.74085872000001</v>
      </c>
    </row>
    <row r="78" spans="1:5" x14ac:dyDescent="0.25">
      <c r="A78" s="9" t="s">
        <v>56</v>
      </c>
      <c r="B78" s="7">
        <v>0.45600000000000002</v>
      </c>
      <c r="C78" s="5">
        <v>8.1000000000000003E-2</v>
      </c>
      <c r="D78" s="3">
        <f t="shared" si="3"/>
        <v>0.375</v>
      </c>
      <c r="E78" s="4">
        <f t="shared" si="4"/>
        <v>119.9287875</v>
      </c>
    </row>
    <row r="79" spans="1:5" x14ac:dyDescent="0.25">
      <c r="A79" s="9" t="s">
        <v>57</v>
      </c>
      <c r="B79" s="7">
        <v>0.45600000000000002</v>
      </c>
      <c r="C79" s="5">
        <v>8.1000000000000003E-2</v>
      </c>
      <c r="D79" s="3">
        <f t="shared" si="3"/>
        <v>0.375</v>
      </c>
      <c r="E79" s="4">
        <f t="shared" si="4"/>
        <v>119.9287875</v>
      </c>
    </row>
    <row r="80" spans="1:5" x14ac:dyDescent="0.25">
      <c r="A80" s="9" t="s">
        <v>58</v>
      </c>
      <c r="B80" s="7">
        <v>0.42699999999999999</v>
      </c>
      <c r="C80" s="5">
        <v>8.1000000000000003E-2</v>
      </c>
      <c r="D80" s="3">
        <f t="shared" si="3"/>
        <v>0.34599999999999997</v>
      </c>
      <c r="E80" s="4">
        <f t="shared" si="4"/>
        <v>108.59595927999999</v>
      </c>
    </row>
    <row r="81" spans="1:5" x14ac:dyDescent="0.25">
      <c r="A81" s="9" t="s">
        <v>59</v>
      </c>
      <c r="B81" s="7">
        <v>0.42899999999999999</v>
      </c>
      <c r="C81" s="5">
        <v>8.1000000000000003E-2</v>
      </c>
      <c r="D81" s="3">
        <f t="shared" si="3"/>
        <v>0.34799999999999998</v>
      </c>
      <c r="E81" s="4">
        <f t="shared" si="4"/>
        <v>109.36675631999998</v>
      </c>
    </row>
    <row r="82" spans="1:5" x14ac:dyDescent="0.25">
      <c r="A82" s="9" t="s">
        <v>60</v>
      </c>
      <c r="B82" s="7">
        <v>0.41799999999999998</v>
      </c>
      <c r="C82" s="5">
        <v>8.1000000000000003E-2</v>
      </c>
      <c r="D82" s="3">
        <f t="shared" si="3"/>
        <v>0.33699999999999997</v>
      </c>
      <c r="E82" s="4">
        <f t="shared" si="4"/>
        <v>105.14713101999999</v>
      </c>
    </row>
    <row r="83" spans="1:5" x14ac:dyDescent="0.25">
      <c r="A83" s="9" t="s">
        <v>61</v>
      </c>
      <c r="B83" s="7">
        <v>0.46100000000000002</v>
      </c>
      <c r="C83" s="5">
        <v>8.1000000000000003E-2</v>
      </c>
      <c r="D83" s="3">
        <f t="shared" si="3"/>
        <v>0.38</v>
      </c>
      <c r="E83" s="4">
        <f t="shared" si="4"/>
        <v>121.916652</v>
      </c>
    </row>
    <row r="84" spans="1:5" x14ac:dyDescent="0.25">
      <c r="A84" s="9" t="s">
        <v>62</v>
      </c>
      <c r="B84" s="7">
        <v>0.40500000000000003</v>
      </c>
      <c r="C84" s="5">
        <v>8.1000000000000003E-2</v>
      </c>
      <c r="D84" s="3">
        <f t="shared" si="3"/>
        <v>0.32400000000000001</v>
      </c>
      <c r="E84" s="4">
        <f t="shared" si="4"/>
        <v>100.22257008000001</v>
      </c>
    </row>
    <row r="85" spans="1:5" x14ac:dyDescent="0.25">
      <c r="A85" s="9" t="s">
        <v>63</v>
      </c>
      <c r="B85" s="7">
        <v>0.435</v>
      </c>
      <c r="C85" s="5">
        <v>8.1000000000000003E-2</v>
      </c>
      <c r="D85" s="3">
        <f t="shared" si="3"/>
        <v>0.35399999999999998</v>
      </c>
      <c r="E85" s="4">
        <f t="shared" si="4"/>
        <v>111.68872727999999</v>
      </c>
    </row>
    <row r="86" spans="1:5" x14ac:dyDescent="0.25">
      <c r="A86" s="9" t="s">
        <v>64</v>
      </c>
      <c r="B86" s="7">
        <v>0.44900000000000001</v>
      </c>
      <c r="C86" s="5">
        <v>8.1000000000000003E-2</v>
      </c>
      <c r="D86" s="3">
        <f t="shared" si="3"/>
        <v>0.36799999999999999</v>
      </c>
      <c r="E86" s="4">
        <f t="shared" si="4"/>
        <v>117.16254192</v>
      </c>
    </row>
    <row r="87" spans="1:5" x14ac:dyDescent="0.25">
      <c r="A87" s="9" t="s">
        <v>65</v>
      </c>
      <c r="B87" s="7">
        <v>0.44800000000000001</v>
      </c>
      <c r="C87" s="5">
        <v>8.1000000000000003E-2</v>
      </c>
      <c r="D87" s="3">
        <f t="shared" si="3"/>
        <v>0.36699999999999999</v>
      </c>
      <c r="E87" s="4">
        <f t="shared" si="4"/>
        <v>116.76896062</v>
      </c>
    </row>
    <row r="88" spans="1:5" x14ac:dyDescent="0.25">
      <c r="A88" s="9" t="s">
        <v>66</v>
      </c>
      <c r="B88" s="7">
        <v>0.40700000000000003</v>
      </c>
      <c r="C88" s="5">
        <v>8.1000000000000003E-2</v>
      </c>
      <c r="D88" s="3">
        <f t="shared" si="3"/>
        <v>0.32600000000000001</v>
      </c>
      <c r="E88" s="4">
        <f t="shared" si="4"/>
        <v>100.97580407999999</v>
      </c>
    </row>
    <row r="89" spans="1:5" x14ac:dyDescent="0.25">
      <c r="A89" s="9" t="s">
        <v>67</v>
      </c>
      <c r="B89" s="7">
        <v>0.46400000000000002</v>
      </c>
      <c r="C89" s="5">
        <v>8.1000000000000003E-2</v>
      </c>
      <c r="D89" s="3">
        <f t="shared" si="3"/>
        <v>0.38300000000000001</v>
      </c>
      <c r="E89" s="4">
        <f t="shared" si="4"/>
        <v>123.11416062000001</v>
      </c>
    </row>
    <row r="90" spans="1:5" x14ac:dyDescent="0.25">
      <c r="A90" s="9" t="s">
        <v>68</v>
      </c>
      <c r="B90" s="7">
        <v>0.434</v>
      </c>
      <c r="C90" s="5">
        <v>8.1000000000000003E-2</v>
      </c>
      <c r="D90" s="3">
        <f t="shared" si="3"/>
        <v>0.35299999999999998</v>
      </c>
      <c r="E90" s="4">
        <f t="shared" si="4"/>
        <v>111.30073421999998</v>
      </c>
    </row>
    <row r="91" spans="1:5" x14ac:dyDescent="0.25">
      <c r="A91" s="9" t="s">
        <v>69</v>
      </c>
      <c r="B91" s="7">
        <v>0.41500000000000004</v>
      </c>
      <c r="C91" s="5">
        <v>8.1000000000000003E-2</v>
      </c>
      <c r="D91" s="3">
        <f t="shared" si="3"/>
        <v>0.33400000000000002</v>
      </c>
      <c r="E91" s="4">
        <f t="shared" si="4"/>
        <v>104.00470648</v>
      </c>
    </row>
    <row r="92" spans="1:5" x14ac:dyDescent="0.25">
      <c r="A92" s="9" t="s">
        <v>70</v>
      </c>
      <c r="B92" s="7">
        <v>0.48199999999999998</v>
      </c>
      <c r="C92" s="5">
        <v>8.1000000000000003E-2</v>
      </c>
      <c r="D92" s="3">
        <f t="shared" si="3"/>
        <v>0.40099999999999997</v>
      </c>
      <c r="E92" s="4">
        <f t="shared" si="4"/>
        <v>130.37465358</v>
      </c>
    </row>
    <row r="93" spans="1:5" x14ac:dyDescent="0.25">
      <c r="A93" s="9" t="s">
        <v>71</v>
      </c>
      <c r="B93" s="7">
        <v>0.54100000000000004</v>
      </c>
      <c r="C93" s="5">
        <v>8.1000000000000003E-2</v>
      </c>
      <c r="D93" s="3">
        <f t="shared" si="3"/>
        <v>0.46</v>
      </c>
      <c r="E93" s="4">
        <f t="shared" si="4"/>
        <v>155.07962800000001</v>
      </c>
    </row>
    <row r="94" spans="1:5" x14ac:dyDescent="0.25">
      <c r="A94" s="9" t="s">
        <v>72</v>
      </c>
      <c r="B94" s="7">
        <v>0.48799999999999999</v>
      </c>
      <c r="C94" s="5">
        <v>8.1000000000000003E-2</v>
      </c>
      <c r="D94" s="3">
        <f t="shared" si="3"/>
        <v>0.40699999999999997</v>
      </c>
      <c r="E94" s="4">
        <f t="shared" si="4"/>
        <v>132.82355741999999</v>
      </c>
    </row>
    <row r="95" spans="1:5" x14ac:dyDescent="0.25">
      <c r="A95" s="9" t="s">
        <v>73</v>
      </c>
      <c r="B95" s="7">
        <v>0.51</v>
      </c>
      <c r="C95" s="5">
        <v>8.1000000000000003E-2</v>
      </c>
      <c r="D95" s="3">
        <f t="shared" si="3"/>
        <v>0.42899999999999999</v>
      </c>
      <c r="E95" s="4">
        <f t="shared" si="4"/>
        <v>141.92581278</v>
      </c>
    </row>
    <row r="96" spans="1:5" x14ac:dyDescent="0.25">
      <c r="A96" s="9" t="s">
        <v>74</v>
      </c>
      <c r="B96" s="7">
        <v>0.439</v>
      </c>
      <c r="C96" s="5">
        <v>8.1000000000000003E-2</v>
      </c>
      <c r="D96" s="3">
        <f t="shared" si="3"/>
        <v>0.35799999999999998</v>
      </c>
      <c r="E96" s="4">
        <f t="shared" si="4"/>
        <v>113.24469112</v>
      </c>
    </row>
    <row r="97" spans="1:5" x14ac:dyDescent="0.25">
      <c r="A97" s="9" t="s">
        <v>75</v>
      </c>
      <c r="B97" s="7">
        <v>0.53800000000000003</v>
      </c>
      <c r="C97" s="5">
        <v>8.1000000000000003E-2</v>
      </c>
      <c r="D97" s="3">
        <f t="shared" si="3"/>
        <v>0.45700000000000002</v>
      </c>
      <c r="E97" s="4">
        <f t="shared" si="4"/>
        <v>153.78991342</v>
      </c>
    </row>
    <row r="98" spans="1:5" x14ac:dyDescent="0.25">
      <c r="A98" s="9" t="s">
        <v>76</v>
      </c>
      <c r="B98" s="7">
        <v>0.59499999999999997</v>
      </c>
      <c r="C98" s="5">
        <v>8.1000000000000003E-2</v>
      </c>
      <c r="D98" s="3">
        <f t="shared" si="3"/>
        <v>0.51400000000000001</v>
      </c>
      <c r="E98" s="4">
        <f t="shared" si="4"/>
        <v>178.90879767999999</v>
      </c>
    </row>
    <row r="99" spans="1:5" x14ac:dyDescent="0.25">
      <c r="A99" s="9" t="s">
        <v>77</v>
      </c>
      <c r="B99" s="7">
        <v>0.52300000000000002</v>
      </c>
      <c r="C99" s="5">
        <v>8.1000000000000003E-2</v>
      </c>
      <c r="D99" s="3">
        <f t="shared" si="3"/>
        <v>0.442</v>
      </c>
      <c r="E99" s="4">
        <f t="shared" si="4"/>
        <v>147.39522711999999</v>
      </c>
    </row>
    <row r="100" spans="1:5" x14ac:dyDescent="0.25">
      <c r="A100" s="9" t="s">
        <v>78</v>
      </c>
      <c r="B100" s="7">
        <v>0.53600000000000003</v>
      </c>
      <c r="C100" s="5">
        <v>8.1000000000000003E-2</v>
      </c>
      <c r="D100" s="3">
        <f t="shared" si="3"/>
        <v>0.45500000000000002</v>
      </c>
      <c r="E100" s="4">
        <f t="shared" si="4"/>
        <v>152.93209949999999</v>
      </c>
    </row>
    <row r="101" spans="1:5" x14ac:dyDescent="0.25">
      <c r="A101" s="9" t="s">
        <v>79</v>
      </c>
      <c r="B101" s="7">
        <v>0.44800000000000001</v>
      </c>
      <c r="C101" s="5">
        <v>8.1000000000000003E-2</v>
      </c>
      <c r="D101" s="3">
        <f t="shared" ref="D101:D132" si="5">(B101-C101)</f>
        <v>0.36699999999999999</v>
      </c>
      <c r="E101" s="4">
        <f t="shared" ref="E101:E132" si="6">(199.58*D101*D101)+(246.89*D101)-(0.7209)</f>
        <v>116.76896062</v>
      </c>
    </row>
    <row r="102" spans="1:5" x14ac:dyDescent="0.25">
      <c r="A102" s="9" t="s">
        <v>80</v>
      </c>
      <c r="B102" s="7">
        <v>0.41899999999999998</v>
      </c>
      <c r="C102" s="5">
        <v>8.1000000000000003E-2</v>
      </c>
      <c r="D102" s="3">
        <f t="shared" si="5"/>
        <v>0.33799999999999997</v>
      </c>
      <c r="E102" s="4">
        <f t="shared" si="6"/>
        <v>105.52873751999998</v>
      </c>
    </row>
    <row r="103" spans="1:5" x14ac:dyDescent="0.25">
      <c r="A103" s="9" t="s">
        <v>81</v>
      </c>
      <c r="B103" s="7">
        <v>0.39</v>
      </c>
      <c r="C103" s="5">
        <v>8.1000000000000003E-2</v>
      </c>
      <c r="D103" s="3">
        <f t="shared" si="5"/>
        <v>0.309</v>
      </c>
      <c r="E103" s="4">
        <f t="shared" si="6"/>
        <v>94.624207979999994</v>
      </c>
    </row>
    <row r="104" spans="1:5" x14ac:dyDescent="0.25">
      <c r="A104" s="9" t="s">
        <v>82</v>
      </c>
      <c r="B104" s="7">
        <v>0.501</v>
      </c>
      <c r="C104" s="5">
        <v>8.1000000000000003E-2</v>
      </c>
      <c r="D104" s="3">
        <f t="shared" si="5"/>
        <v>0.42</v>
      </c>
      <c r="E104" s="4">
        <f t="shared" si="6"/>
        <v>138.17881199999999</v>
      </c>
    </row>
    <row r="105" spans="1:5" x14ac:dyDescent="0.25">
      <c r="A105" s="9" t="s">
        <v>83</v>
      </c>
      <c r="B105" s="7">
        <v>0.51</v>
      </c>
      <c r="C105" s="5">
        <v>8.1000000000000003E-2</v>
      </c>
      <c r="D105" s="3">
        <f t="shared" si="5"/>
        <v>0.42899999999999999</v>
      </c>
      <c r="E105" s="4">
        <f t="shared" si="6"/>
        <v>141.92581278</v>
      </c>
    </row>
    <row r="106" spans="1:5" x14ac:dyDescent="0.25">
      <c r="A106" s="9" t="s">
        <v>84</v>
      </c>
      <c r="B106" s="7">
        <v>0.434</v>
      </c>
      <c r="C106" s="5">
        <v>8.1000000000000003E-2</v>
      </c>
      <c r="D106" s="3">
        <f t="shared" si="5"/>
        <v>0.35299999999999998</v>
      </c>
      <c r="E106" s="4">
        <f t="shared" si="6"/>
        <v>111.30073421999998</v>
      </c>
    </row>
    <row r="107" spans="1:5" x14ac:dyDescent="0.25">
      <c r="A107" s="9" t="s">
        <v>85</v>
      </c>
      <c r="B107" s="7">
        <v>0.44700000000000001</v>
      </c>
      <c r="C107" s="5">
        <v>8.1000000000000003E-2</v>
      </c>
      <c r="D107" s="3">
        <f t="shared" si="5"/>
        <v>0.36599999999999999</v>
      </c>
      <c r="E107" s="4">
        <f t="shared" si="6"/>
        <v>116.37577847999999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topLeftCell="A37" workbookViewId="0">
      <selection activeCell="B2" sqref="B2:B72"/>
    </sheetView>
  </sheetViews>
  <sheetFormatPr defaultRowHeight="15" x14ac:dyDescent="0.25"/>
  <cols>
    <col min="1" max="1" width="14" customWidth="1"/>
    <col min="2" max="2" width="14.5703125" customWidth="1"/>
    <col min="3" max="3" width="13.7109375" customWidth="1"/>
    <col min="4" max="4" width="13" customWidth="1"/>
  </cols>
  <sheetData>
    <row r="1" spans="1:4" x14ac:dyDescent="0.25">
      <c r="A1" s="1" t="s">
        <v>86</v>
      </c>
      <c r="B1" s="1" t="s">
        <v>87</v>
      </c>
      <c r="C1" s="1" t="s">
        <v>88</v>
      </c>
      <c r="D1" s="1" t="s">
        <v>89</v>
      </c>
    </row>
    <row r="2" spans="1:4" x14ac:dyDescent="0.25">
      <c r="A2" s="14" t="s">
        <v>15</v>
      </c>
      <c r="B2" s="12">
        <v>1.18</v>
      </c>
      <c r="C2" s="12">
        <v>12.1</v>
      </c>
      <c r="D2" s="15">
        <f t="shared" ref="D2:D65" si="0">(C2/(B2*1000))*100</f>
        <v>1.0254237288135593</v>
      </c>
    </row>
    <row r="3" spans="1:4" x14ac:dyDescent="0.25">
      <c r="A3" s="14" t="s">
        <v>16</v>
      </c>
      <c r="B3" s="12">
        <v>1.35</v>
      </c>
      <c r="C3" s="12">
        <v>13.1</v>
      </c>
      <c r="D3" s="15">
        <f t="shared" si="0"/>
        <v>0.97037037037037044</v>
      </c>
    </row>
    <row r="4" spans="1:4" x14ac:dyDescent="0.25">
      <c r="A4" s="14" t="s">
        <v>17</v>
      </c>
      <c r="B4" s="12">
        <v>1.1299999999999999</v>
      </c>
      <c r="C4" s="12">
        <v>6.09</v>
      </c>
      <c r="D4" s="15">
        <f t="shared" si="0"/>
        <v>0.5389380530973451</v>
      </c>
    </row>
    <row r="5" spans="1:4" x14ac:dyDescent="0.25">
      <c r="A5" s="14" t="s">
        <v>18</v>
      </c>
      <c r="B5" s="12">
        <v>1.6</v>
      </c>
      <c r="C5" s="12">
        <v>19.600000000000001</v>
      </c>
      <c r="D5" s="15">
        <f t="shared" si="0"/>
        <v>1.2250000000000001</v>
      </c>
    </row>
    <row r="6" spans="1:4" x14ac:dyDescent="0.25">
      <c r="A6" s="14" t="s">
        <v>19</v>
      </c>
      <c r="B6" s="12">
        <v>1.62</v>
      </c>
      <c r="C6" s="12">
        <v>22.3</v>
      </c>
      <c r="D6" s="15">
        <f t="shared" si="0"/>
        <v>1.3765432098765433</v>
      </c>
    </row>
    <row r="7" spans="1:4" x14ac:dyDescent="0.25">
      <c r="A7" s="14" t="s">
        <v>20</v>
      </c>
      <c r="B7" s="12">
        <v>1.1399999999999999</v>
      </c>
      <c r="C7" s="16">
        <v>6.89</v>
      </c>
      <c r="D7" s="15">
        <f t="shared" si="0"/>
        <v>0.60438596491228069</v>
      </c>
    </row>
    <row r="8" spans="1:4" x14ac:dyDescent="0.25">
      <c r="A8" s="14" t="s">
        <v>21</v>
      </c>
      <c r="B8" s="12">
        <v>1.1599999999999999</v>
      </c>
      <c r="C8" s="12">
        <v>13.7</v>
      </c>
      <c r="D8" s="15">
        <f t="shared" si="0"/>
        <v>1.1810344827586206</v>
      </c>
    </row>
    <row r="9" spans="1:4" x14ac:dyDescent="0.25">
      <c r="A9" s="14" t="s">
        <v>22</v>
      </c>
      <c r="B9" s="12">
        <v>1.1299999999999999</v>
      </c>
      <c r="C9" s="12">
        <v>15.3</v>
      </c>
      <c r="D9" s="15">
        <f t="shared" si="0"/>
        <v>1.3539823008849559</v>
      </c>
    </row>
    <row r="10" spans="1:4" x14ac:dyDescent="0.25">
      <c r="A10" s="14" t="s">
        <v>23</v>
      </c>
      <c r="B10" s="12">
        <v>1.63</v>
      </c>
      <c r="C10" s="12">
        <v>19.899999999999999</v>
      </c>
      <c r="D10" s="15">
        <f t="shared" si="0"/>
        <v>1.2208588957055213</v>
      </c>
    </row>
    <row r="11" spans="1:4" x14ac:dyDescent="0.25">
      <c r="A11" s="14" t="s">
        <v>24</v>
      </c>
      <c r="B11" s="12">
        <v>1.56</v>
      </c>
      <c r="C11" s="12">
        <v>20.399999999999999</v>
      </c>
      <c r="D11" s="15">
        <f t="shared" si="0"/>
        <v>1.3076923076923077</v>
      </c>
    </row>
    <row r="12" spans="1:4" x14ac:dyDescent="0.25">
      <c r="A12" s="14" t="s">
        <v>25</v>
      </c>
      <c r="B12" s="12">
        <v>1.33</v>
      </c>
      <c r="C12" s="12">
        <v>7.17</v>
      </c>
      <c r="D12" s="15">
        <f t="shared" si="0"/>
        <v>0.5390977443609023</v>
      </c>
    </row>
    <row r="13" spans="1:4" x14ac:dyDescent="0.25">
      <c r="A13" s="14" t="s">
        <v>26</v>
      </c>
      <c r="B13" s="12">
        <v>1.06</v>
      </c>
      <c r="C13" s="12">
        <v>12.7</v>
      </c>
      <c r="D13" s="15">
        <f t="shared" si="0"/>
        <v>1.1981132075471697</v>
      </c>
    </row>
    <row r="14" spans="1:4" x14ac:dyDescent="0.25">
      <c r="A14" s="14" t="s">
        <v>27</v>
      </c>
      <c r="B14" s="12">
        <v>0.88</v>
      </c>
      <c r="C14" s="12">
        <v>12.5</v>
      </c>
      <c r="D14" s="15">
        <f t="shared" si="0"/>
        <v>1.4204545454545454</v>
      </c>
    </row>
    <row r="15" spans="1:4" x14ac:dyDescent="0.25">
      <c r="A15" s="14" t="s">
        <v>28</v>
      </c>
      <c r="B15" s="12">
        <v>1.05</v>
      </c>
      <c r="C15" s="12">
        <v>10.9</v>
      </c>
      <c r="D15" s="15">
        <f t="shared" si="0"/>
        <v>1.0380952380952382</v>
      </c>
    </row>
    <row r="16" spans="1:4" x14ac:dyDescent="0.25">
      <c r="A16" s="14" t="s">
        <v>29</v>
      </c>
      <c r="B16" s="12">
        <v>1.21</v>
      </c>
      <c r="C16" s="12">
        <v>16.7</v>
      </c>
      <c r="D16" s="15">
        <f t="shared" si="0"/>
        <v>1.3801652892561984</v>
      </c>
    </row>
    <row r="17" spans="1:4" x14ac:dyDescent="0.25">
      <c r="A17" s="14" t="s">
        <v>30</v>
      </c>
      <c r="B17" s="12">
        <v>1.1399999999999999</v>
      </c>
      <c r="C17" s="12">
        <v>25.3</v>
      </c>
      <c r="D17" s="15">
        <f t="shared" si="0"/>
        <v>2.2192982456140351</v>
      </c>
    </row>
    <row r="18" spans="1:4" x14ac:dyDescent="0.25">
      <c r="A18" s="14" t="s">
        <v>31</v>
      </c>
      <c r="B18" s="12">
        <v>1.4</v>
      </c>
      <c r="C18" s="12">
        <v>13.3</v>
      </c>
      <c r="D18" s="15">
        <f t="shared" si="0"/>
        <v>0.95</v>
      </c>
    </row>
    <row r="19" spans="1:4" x14ac:dyDescent="0.25">
      <c r="A19" s="14" t="s">
        <v>32</v>
      </c>
      <c r="B19" s="12">
        <v>1.05</v>
      </c>
      <c r="C19" s="12">
        <v>14.7</v>
      </c>
      <c r="D19" s="15">
        <f t="shared" si="0"/>
        <v>1.4</v>
      </c>
    </row>
    <row r="20" spans="1:4" x14ac:dyDescent="0.25">
      <c r="A20" s="14" t="s">
        <v>33</v>
      </c>
      <c r="B20" s="12">
        <v>1.28</v>
      </c>
      <c r="C20" s="12">
        <v>10.02</v>
      </c>
      <c r="D20" s="15">
        <f t="shared" si="0"/>
        <v>0.78281250000000002</v>
      </c>
    </row>
    <row r="21" spans="1:4" x14ac:dyDescent="0.25">
      <c r="A21" s="14" t="s">
        <v>34</v>
      </c>
      <c r="B21" s="12">
        <v>1.57</v>
      </c>
      <c r="C21" s="12">
        <v>19.8</v>
      </c>
      <c r="D21" s="15">
        <f t="shared" si="0"/>
        <v>1.2611464968152866</v>
      </c>
    </row>
    <row r="22" spans="1:4" x14ac:dyDescent="0.25">
      <c r="A22" s="14" t="s">
        <v>35</v>
      </c>
      <c r="B22" s="12">
        <v>1.06</v>
      </c>
      <c r="C22" s="12">
        <v>9.84</v>
      </c>
      <c r="D22" s="15">
        <f t="shared" si="0"/>
        <v>0.92830188679245285</v>
      </c>
    </row>
    <row r="23" spans="1:4" x14ac:dyDescent="0.25">
      <c r="A23" s="14" t="s">
        <v>36</v>
      </c>
      <c r="B23" s="12">
        <v>1.21</v>
      </c>
      <c r="C23" s="12">
        <v>8.75</v>
      </c>
      <c r="D23" s="15">
        <f t="shared" si="0"/>
        <v>0.72314049586776863</v>
      </c>
    </row>
    <row r="24" spans="1:4" x14ac:dyDescent="0.25">
      <c r="A24" s="14" t="s">
        <v>37</v>
      </c>
      <c r="B24" s="12">
        <v>1.1299999999999999</v>
      </c>
      <c r="C24" s="12">
        <v>12.6</v>
      </c>
      <c r="D24" s="15">
        <f t="shared" si="0"/>
        <v>1.1150442477876106</v>
      </c>
    </row>
    <row r="25" spans="1:4" x14ac:dyDescent="0.25">
      <c r="A25" s="14" t="s">
        <v>38</v>
      </c>
      <c r="B25" s="12">
        <v>1.27</v>
      </c>
      <c r="C25" s="12">
        <v>7.43</v>
      </c>
      <c r="D25" s="15">
        <f t="shared" si="0"/>
        <v>0.58503937007874007</v>
      </c>
    </row>
    <row r="26" spans="1:4" x14ac:dyDescent="0.25">
      <c r="A26" s="14" t="s">
        <v>39</v>
      </c>
      <c r="B26" s="12">
        <v>1.38</v>
      </c>
      <c r="C26" s="12">
        <v>5.0999999999999996</v>
      </c>
      <c r="D26" s="15">
        <f t="shared" si="0"/>
        <v>0.36956521739130432</v>
      </c>
    </row>
    <row r="27" spans="1:4" x14ac:dyDescent="0.25">
      <c r="A27" s="14" t="s">
        <v>40</v>
      </c>
      <c r="B27" s="12">
        <v>1.07</v>
      </c>
      <c r="C27" s="12">
        <v>9.1199999999999992</v>
      </c>
      <c r="D27" s="15">
        <f t="shared" si="0"/>
        <v>0.85233644859813074</v>
      </c>
    </row>
    <row r="28" spans="1:4" x14ac:dyDescent="0.25">
      <c r="A28" s="14" t="s">
        <v>41</v>
      </c>
      <c r="B28" s="12">
        <v>1.0900000000000001</v>
      </c>
      <c r="C28" s="12">
        <v>11.1</v>
      </c>
      <c r="D28" s="15">
        <f t="shared" si="0"/>
        <v>1.0183486238532109</v>
      </c>
    </row>
    <row r="29" spans="1:4" x14ac:dyDescent="0.25">
      <c r="A29" s="14" t="s">
        <v>42</v>
      </c>
      <c r="B29" s="12">
        <v>1.76</v>
      </c>
      <c r="C29" s="12">
        <v>30.9</v>
      </c>
      <c r="D29" s="15">
        <f t="shared" si="0"/>
        <v>1.7556818181818181</v>
      </c>
    </row>
    <row r="30" spans="1:4" x14ac:dyDescent="0.25">
      <c r="A30" s="14" t="s">
        <v>43</v>
      </c>
      <c r="B30" s="12">
        <v>1.1200000000000001</v>
      </c>
      <c r="C30" s="12">
        <v>15.2</v>
      </c>
      <c r="D30" s="15">
        <f t="shared" si="0"/>
        <v>1.3571428571428572</v>
      </c>
    </row>
    <row r="31" spans="1:4" x14ac:dyDescent="0.25">
      <c r="A31" s="14" t="s">
        <v>44</v>
      </c>
      <c r="B31" s="12">
        <v>1.07</v>
      </c>
      <c r="C31" s="12">
        <v>11.9</v>
      </c>
      <c r="D31" s="15">
        <f t="shared" si="0"/>
        <v>1.1121495327102804</v>
      </c>
    </row>
    <row r="32" spans="1:4" x14ac:dyDescent="0.25">
      <c r="A32" s="14" t="s">
        <v>45</v>
      </c>
      <c r="B32" s="12">
        <v>1.07</v>
      </c>
      <c r="C32" s="12">
        <v>9.4600000000000009</v>
      </c>
      <c r="D32" s="15">
        <f t="shared" si="0"/>
        <v>0.88411214953271045</v>
      </c>
    </row>
    <row r="33" spans="1:4" x14ac:dyDescent="0.25">
      <c r="A33" s="14" t="s">
        <v>46</v>
      </c>
      <c r="B33" s="12">
        <v>0.96</v>
      </c>
      <c r="C33" s="12">
        <v>8.0500000000000007</v>
      </c>
      <c r="D33" s="15">
        <f t="shared" si="0"/>
        <v>0.83854166666666674</v>
      </c>
    </row>
    <row r="34" spans="1:4" x14ac:dyDescent="0.25">
      <c r="A34" s="14" t="s">
        <v>47</v>
      </c>
      <c r="B34" s="12">
        <v>1.1000000000000001</v>
      </c>
      <c r="C34" s="12">
        <v>7.42</v>
      </c>
      <c r="D34" s="15">
        <f t="shared" si="0"/>
        <v>0.67454545454545456</v>
      </c>
    </row>
    <row r="35" spans="1:4" x14ac:dyDescent="0.25">
      <c r="A35" s="14" t="s">
        <v>48</v>
      </c>
      <c r="B35" s="12">
        <v>1.44</v>
      </c>
      <c r="C35" s="12">
        <v>18.399999999999999</v>
      </c>
      <c r="D35" s="15">
        <f t="shared" si="0"/>
        <v>1.2777777777777777</v>
      </c>
    </row>
    <row r="36" spans="1:4" x14ac:dyDescent="0.25">
      <c r="A36" s="14" t="s">
        <v>49</v>
      </c>
      <c r="B36" s="12">
        <v>0.97</v>
      </c>
      <c r="C36" s="12">
        <v>11.03</v>
      </c>
      <c r="D36" s="15">
        <f t="shared" si="0"/>
        <v>1.1371134020618556</v>
      </c>
    </row>
    <row r="37" spans="1:4" x14ac:dyDescent="0.25">
      <c r="A37" s="14" t="s">
        <v>50</v>
      </c>
      <c r="B37" s="12">
        <v>1.34</v>
      </c>
      <c r="C37" s="12">
        <v>7.48</v>
      </c>
      <c r="D37" s="15">
        <f t="shared" si="0"/>
        <v>0.55820895522388059</v>
      </c>
    </row>
    <row r="38" spans="1:4" x14ac:dyDescent="0.25">
      <c r="A38" s="14" t="s">
        <v>51</v>
      </c>
      <c r="B38" s="12">
        <v>1.02</v>
      </c>
      <c r="C38" s="12">
        <v>5.15</v>
      </c>
      <c r="D38" s="15">
        <f t="shared" si="0"/>
        <v>0.50490196078431382</v>
      </c>
    </row>
    <row r="39" spans="1:4" x14ac:dyDescent="0.25">
      <c r="A39" s="14" t="s">
        <v>52</v>
      </c>
      <c r="B39" s="12">
        <v>1.62</v>
      </c>
      <c r="C39" s="12">
        <v>12.7</v>
      </c>
      <c r="D39" s="15">
        <f t="shared" si="0"/>
        <v>0.78395061728395066</v>
      </c>
    </row>
    <row r="40" spans="1:4" x14ac:dyDescent="0.25">
      <c r="A40" s="14" t="s">
        <v>53</v>
      </c>
      <c r="B40" s="12">
        <v>1.5</v>
      </c>
      <c r="C40" s="12">
        <v>18.100000000000001</v>
      </c>
      <c r="D40" s="15">
        <f t="shared" si="0"/>
        <v>1.2066666666666668</v>
      </c>
    </row>
    <row r="41" spans="1:4" x14ac:dyDescent="0.25">
      <c r="A41" s="14" t="s">
        <v>54</v>
      </c>
      <c r="B41" s="12">
        <v>1.35</v>
      </c>
      <c r="C41" s="12">
        <v>18.399999999999999</v>
      </c>
      <c r="D41" s="15">
        <f t="shared" si="0"/>
        <v>1.3629629629629629</v>
      </c>
    </row>
    <row r="42" spans="1:4" x14ac:dyDescent="0.25">
      <c r="A42" s="14" t="s">
        <v>55</v>
      </c>
      <c r="B42" s="12">
        <v>1.18</v>
      </c>
      <c r="C42" s="12">
        <v>8.6999999999999993</v>
      </c>
      <c r="D42" s="15">
        <f t="shared" si="0"/>
        <v>0.73728813559322026</v>
      </c>
    </row>
    <row r="43" spans="1:4" x14ac:dyDescent="0.25">
      <c r="A43" s="14" t="s">
        <v>56</v>
      </c>
      <c r="B43" s="12">
        <v>1.91</v>
      </c>
      <c r="C43" s="12">
        <v>15.2</v>
      </c>
      <c r="D43" s="15">
        <f t="shared" si="0"/>
        <v>0.79581151832460728</v>
      </c>
    </row>
    <row r="44" spans="1:4" x14ac:dyDescent="0.25">
      <c r="A44" s="14" t="s">
        <v>57</v>
      </c>
      <c r="B44" s="12">
        <v>1.37</v>
      </c>
      <c r="C44" s="12">
        <v>10.8</v>
      </c>
      <c r="D44" s="15">
        <f t="shared" si="0"/>
        <v>0.7883211678832116</v>
      </c>
    </row>
    <row r="45" spans="1:4" x14ac:dyDescent="0.25">
      <c r="A45" s="14" t="s">
        <v>58</v>
      </c>
      <c r="B45" s="12">
        <v>1.54</v>
      </c>
      <c r="C45" s="12">
        <v>12.2</v>
      </c>
      <c r="D45" s="15">
        <f t="shared" si="0"/>
        <v>0.79220779220779225</v>
      </c>
    </row>
    <row r="46" spans="1:4" x14ac:dyDescent="0.25">
      <c r="A46" s="14" t="s">
        <v>59</v>
      </c>
      <c r="B46" s="12">
        <v>1.2</v>
      </c>
      <c r="C46" s="12">
        <v>15.01</v>
      </c>
      <c r="D46" s="15">
        <f t="shared" si="0"/>
        <v>1.2508333333333332</v>
      </c>
    </row>
    <row r="47" spans="1:4" x14ac:dyDescent="0.25">
      <c r="A47" s="14" t="s">
        <v>60</v>
      </c>
      <c r="B47" s="12">
        <v>1.42</v>
      </c>
      <c r="C47" s="12">
        <v>19.399999999999999</v>
      </c>
      <c r="D47" s="15">
        <f t="shared" si="0"/>
        <v>1.3661971830985915</v>
      </c>
    </row>
    <row r="48" spans="1:4" x14ac:dyDescent="0.25">
      <c r="A48" s="14" t="s">
        <v>61</v>
      </c>
      <c r="B48" s="12">
        <v>0.99</v>
      </c>
      <c r="C48" s="12">
        <v>16.7</v>
      </c>
      <c r="D48" s="15">
        <f t="shared" si="0"/>
        <v>1.6868686868686866</v>
      </c>
    </row>
    <row r="49" spans="1:4" x14ac:dyDescent="0.25">
      <c r="A49" s="14" t="s">
        <v>62</v>
      </c>
      <c r="B49" s="12">
        <v>1.2</v>
      </c>
      <c r="C49" s="12">
        <v>34.799999999999997</v>
      </c>
      <c r="D49" s="15">
        <f t="shared" si="0"/>
        <v>2.9</v>
      </c>
    </row>
    <row r="50" spans="1:4" x14ac:dyDescent="0.25">
      <c r="A50" s="14" t="s">
        <v>63</v>
      </c>
      <c r="B50" s="12">
        <v>0.73</v>
      </c>
      <c r="C50" s="12">
        <v>5.59</v>
      </c>
      <c r="D50" s="15">
        <f t="shared" si="0"/>
        <v>0.76575342465753427</v>
      </c>
    </row>
    <row r="51" spans="1:4" x14ac:dyDescent="0.25">
      <c r="A51" s="14" t="s">
        <v>64</v>
      </c>
      <c r="B51" s="12">
        <v>1.1299999999999999</v>
      </c>
      <c r="C51" s="12">
        <v>7.03</v>
      </c>
      <c r="D51" s="15">
        <f t="shared" si="0"/>
        <v>0.62212389380530975</v>
      </c>
    </row>
    <row r="52" spans="1:4" x14ac:dyDescent="0.25">
      <c r="A52" s="14" t="s">
        <v>65</v>
      </c>
      <c r="B52" s="12">
        <v>1.26</v>
      </c>
      <c r="C52" s="12">
        <v>5.27</v>
      </c>
      <c r="D52" s="15">
        <f t="shared" si="0"/>
        <v>0.41825396825396827</v>
      </c>
    </row>
    <row r="53" spans="1:4" x14ac:dyDescent="0.25">
      <c r="A53" s="14" t="s">
        <v>66</v>
      </c>
      <c r="B53" s="12">
        <v>1.18</v>
      </c>
      <c r="C53" s="12">
        <v>6.99</v>
      </c>
      <c r="D53" s="15">
        <f t="shared" si="0"/>
        <v>0.59237288135593225</v>
      </c>
    </row>
    <row r="54" spans="1:4" x14ac:dyDescent="0.25">
      <c r="A54" s="14" t="s">
        <v>67</v>
      </c>
      <c r="B54" s="12">
        <v>1.41</v>
      </c>
      <c r="C54" s="12">
        <v>10.4</v>
      </c>
      <c r="D54" s="15">
        <f t="shared" si="0"/>
        <v>0.73758865248226957</v>
      </c>
    </row>
    <row r="55" spans="1:4" x14ac:dyDescent="0.25">
      <c r="A55" s="14" t="s">
        <v>68</v>
      </c>
      <c r="B55" s="12">
        <v>1.25</v>
      </c>
      <c r="C55" s="12">
        <v>14.6</v>
      </c>
      <c r="D55" s="15">
        <f t="shared" si="0"/>
        <v>1.1679999999999999</v>
      </c>
    </row>
    <row r="56" spans="1:4" x14ac:dyDescent="0.25">
      <c r="A56" s="14" t="s">
        <v>69</v>
      </c>
      <c r="B56" s="12">
        <v>1.33</v>
      </c>
      <c r="C56" s="12">
        <v>10.4</v>
      </c>
      <c r="D56" s="15">
        <f t="shared" si="0"/>
        <v>0.78195488721804518</v>
      </c>
    </row>
    <row r="57" spans="1:4" x14ac:dyDescent="0.25">
      <c r="A57" s="14" t="s">
        <v>70</v>
      </c>
      <c r="B57" s="12">
        <v>1.44</v>
      </c>
      <c r="C57" s="12">
        <v>11.06</v>
      </c>
      <c r="D57" s="15">
        <f t="shared" si="0"/>
        <v>0.7680555555555556</v>
      </c>
    </row>
    <row r="58" spans="1:4" x14ac:dyDescent="0.25">
      <c r="A58" s="14" t="s">
        <v>71</v>
      </c>
      <c r="B58" s="12">
        <v>0.91</v>
      </c>
      <c r="C58" s="12">
        <v>6.51</v>
      </c>
      <c r="D58" s="15">
        <f t="shared" si="0"/>
        <v>0.7153846153846154</v>
      </c>
    </row>
    <row r="59" spans="1:4" x14ac:dyDescent="0.25">
      <c r="A59" s="14" t="s">
        <v>72</v>
      </c>
      <c r="B59" s="12">
        <v>0.99</v>
      </c>
      <c r="C59" s="12">
        <v>6.96</v>
      </c>
      <c r="D59" s="15">
        <f t="shared" si="0"/>
        <v>0.70303030303030301</v>
      </c>
    </row>
    <row r="60" spans="1:4" x14ac:dyDescent="0.25">
      <c r="A60" s="14" t="s">
        <v>73</v>
      </c>
      <c r="B60" s="12">
        <v>1.66</v>
      </c>
      <c r="C60" s="12">
        <v>17.5</v>
      </c>
      <c r="D60" s="15">
        <f t="shared" si="0"/>
        <v>1.0542168674698795</v>
      </c>
    </row>
    <row r="61" spans="1:4" x14ac:dyDescent="0.25">
      <c r="A61" s="14" t="s">
        <v>74</v>
      </c>
      <c r="B61" s="12">
        <v>1.1299999999999999</v>
      </c>
      <c r="C61" s="12">
        <v>10.8</v>
      </c>
      <c r="D61" s="15">
        <f t="shared" si="0"/>
        <v>0.95575221238938057</v>
      </c>
    </row>
    <row r="62" spans="1:4" x14ac:dyDescent="0.25">
      <c r="A62" s="14" t="s">
        <v>75</v>
      </c>
      <c r="B62" s="12">
        <v>1.64</v>
      </c>
      <c r="C62" s="12">
        <v>21.8</v>
      </c>
      <c r="D62" s="15">
        <f t="shared" si="0"/>
        <v>1.3292682926829269</v>
      </c>
    </row>
    <row r="63" spans="1:4" x14ac:dyDescent="0.25">
      <c r="A63" s="14" t="s">
        <v>76</v>
      </c>
      <c r="B63" s="12">
        <v>1.83</v>
      </c>
      <c r="C63" s="12">
        <v>26.9</v>
      </c>
      <c r="D63" s="15">
        <f t="shared" si="0"/>
        <v>1.4699453551912567</v>
      </c>
    </row>
    <row r="64" spans="1:4" x14ac:dyDescent="0.25">
      <c r="A64" s="14" t="s">
        <v>77</v>
      </c>
      <c r="B64" s="12">
        <v>1.1299999999999999</v>
      </c>
      <c r="C64" s="12">
        <v>12.5</v>
      </c>
      <c r="D64" s="15">
        <f t="shared" si="0"/>
        <v>1.1061946902654867</v>
      </c>
    </row>
    <row r="65" spans="1:4" x14ac:dyDescent="0.25">
      <c r="A65" s="14" t="s">
        <v>78</v>
      </c>
      <c r="B65" s="12">
        <v>1.27</v>
      </c>
      <c r="C65" s="12">
        <v>12.8</v>
      </c>
      <c r="D65" s="15">
        <f t="shared" si="0"/>
        <v>1.0078740157480317</v>
      </c>
    </row>
    <row r="66" spans="1:4" x14ac:dyDescent="0.25">
      <c r="A66" s="14" t="s">
        <v>79</v>
      </c>
      <c r="B66" s="12">
        <v>1.06</v>
      </c>
      <c r="C66" s="12">
        <v>7.48</v>
      </c>
      <c r="D66" s="15">
        <f t="shared" ref="D66:D72" si="1">(C66/(B66*1000))*100</f>
        <v>0.70566037735849063</v>
      </c>
    </row>
    <row r="67" spans="1:4" x14ac:dyDescent="0.25">
      <c r="A67" s="14" t="s">
        <v>80</v>
      </c>
      <c r="B67" s="12">
        <v>1.54</v>
      </c>
      <c r="C67" s="12">
        <v>22.1</v>
      </c>
      <c r="D67" s="15">
        <f t="shared" si="1"/>
        <v>1.4350649350649352</v>
      </c>
    </row>
    <row r="68" spans="1:4" x14ac:dyDescent="0.25">
      <c r="A68" s="14" t="s">
        <v>81</v>
      </c>
      <c r="B68" s="12">
        <v>1.01</v>
      </c>
      <c r="C68" s="12">
        <v>8.6999999999999993</v>
      </c>
      <c r="D68" s="15">
        <f t="shared" si="1"/>
        <v>0.86138613861386126</v>
      </c>
    </row>
    <row r="69" spans="1:4" x14ac:dyDescent="0.25">
      <c r="A69" s="14" t="s">
        <v>82</v>
      </c>
      <c r="B69" s="12">
        <v>1.0900000000000001</v>
      </c>
      <c r="C69" s="12">
        <v>5.87</v>
      </c>
      <c r="D69" s="15">
        <f t="shared" si="1"/>
        <v>0.53853211009174307</v>
      </c>
    </row>
    <row r="70" spans="1:4" x14ac:dyDescent="0.25">
      <c r="A70" s="14" t="s">
        <v>83</v>
      </c>
      <c r="B70" s="12">
        <v>1.69</v>
      </c>
      <c r="C70" s="12">
        <v>17.5</v>
      </c>
      <c r="D70" s="15">
        <f t="shared" si="1"/>
        <v>1.0355029585798818</v>
      </c>
    </row>
    <row r="71" spans="1:4" x14ac:dyDescent="0.25">
      <c r="A71" s="14" t="s">
        <v>84</v>
      </c>
      <c r="B71" s="12">
        <v>1.17</v>
      </c>
      <c r="C71" s="12">
        <v>13.3</v>
      </c>
      <c r="D71" s="15">
        <f t="shared" si="1"/>
        <v>1.1367521367521367</v>
      </c>
    </row>
    <row r="72" spans="1:4" x14ac:dyDescent="0.25">
      <c r="A72" s="14" t="s">
        <v>85</v>
      </c>
      <c r="B72" s="12">
        <v>1.51</v>
      </c>
      <c r="C72" s="12">
        <v>16.5</v>
      </c>
      <c r="D72" s="15">
        <f t="shared" si="1"/>
        <v>1.0927152317880795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6"/>
  <sheetViews>
    <sheetView tabSelected="1" workbookViewId="0">
      <selection activeCell="C97" sqref="C97"/>
    </sheetView>
  </sheetViews>
  <sheetFormatPr defaultRowHeight="15.75" x14ac:dyDescent="0.25"/>
  <cols>
    <col min="1" max="1" width="28.7109375" style="18" customWidth="1"/>
    <col min="2" max="2" width="16" style="18" customWidth="1"/>
    <col min="3" max="3" width="17" style="18" customWidth="1"/>
    <col min="4" max="4" width="17.28515625" style="18" customWidth="1"/>
    <col min="5" max="5" width="16.28515625" style="18" customWidth="1"/>
    <col min="6" max="6" width="73.7109375" style="18" customWidth="1"/>
    <col min="7" max="16384" width="9.140625" style="18"/>
  </cols>
  <sheetData>
    <row r="1" spans="1:6" ht="17.25" thickTop="1" thickBot="1" x14ac:dyDescent="0.3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</row>
    <row r="2" spans="1:6" ht="17.25" thickTop="1" thickBot="1" x14ac:dyDescent="0.3">
      <c r="A2" s="20" t="s">
        <v>99</v>
      </c>
      <c r="B2" s="20" t="s">
        <v>96</v>
      </c>
      <c r="C2" s="21" t="s">
        <v>100</v>
      </c>
      <c r="D2" s="21" t="s">
        <v>101</v>
      </c>
      <c r="E2" s="21" t="s">
        <v>97</v>
      </c>
      <c r="F2" s="21" t="s">
        <v>98</v>
      </c>
    </row>
    <row r="3" spans="1:6" ht="17.25" thickTop="1" thickBot="1" x14ac:dyDescent="0.3">
      <c r="A3" s="20" t="s">
        <v>102</v>
      </c>
      <c r="B3" s="20" t="s">
        <v>96</v>
      </c>
      <c r="C3" s="21" t="s">
        <v>100</v>
      </c>
      <c r="D3" s="21" t="s">
        <v>103</v>
      </c>
      <c r="E3" s="21" t="s">
        <v>97</v>
      </c>
      <c r="F3" s="21" t="s">
        <v>98</v>
      </c>
    </row>
    <row r="4" spans="1:6" ht="17.25" thickTop="1" thickBot="1" x14ac:dyDescent="0.3">
      <c r="A4" s="22" t="s">
        <v>104</v>
      </c>
      <c r="B4" s="20" t="s">
        <v>105</v>
      </c>
      <c r="C4" s="21" t="s">
        <v>106</v>
      </c>
      <c r="D4" s="21" t="s">
        <v>107</v>
      </c>
      <c r="E4" s="21" t="s">
        <v>108</v>
      </c>
      <c r="F4" s="21" t="s">
        <v>109</v>
      </c>
    </row>
    <row r="5" spans="1:6" ht="17.25" thickTop="1" thickBot="1" x14ac:dyDescent="0.3">
      <c r="A5" s="22" t="s">
        <v>111</v>
      </c>
      <c r="B5" s="20" t="s">
        <v>105</v>
      </c>
      <c r="C5" s="21" t="s">
        <v>106</v>
      </c>
      <c r="D5" s="21" t="s">
        <v>112</v>
      </c>
      <c r="E5" s="21" t="s">
        <v>108</v>
      </c>
      <c r="F5" s="21" t="s">
        <v>109</v>
      </c>
    </row>
    <row r="6" spans="1:6" ht="17.25" thickTop="1" thickBot="1" x14ac:dyDescent="0.3">
      <c r="A6" s="22" t="s">
        <v>113</v>
      </c>
      <c r="B6" s="20" t="s">
        <v>105</v>
      </c>
      <c r="C6" s="21" t="s">
        <v>106</v>
      </c>
      <c r="D6" s="21" t="s">
        <v>114</v>
      </c>
      <c r="E6" s="21" t="s">
        <v>108</v>
      </c>
      <c r="F6" s="21" t="s">
        <v>109</v>
      </c>
    </row>
    <row r="7" spans="1:6" ht="16.5" thickTop="1" x14ac:dyDescent="0.25">
      <c r="A7" s="23" t="s">
        <v>110</v>
      </c>
      <c r="B7" s="23"/>
      <c r="C7" s="23"/>
      <c r="D7" s="23"/>
      <c r="E7" s="23"/>
      <c r="F7" s="23"/>
    </row>
    <row r="73" spans="1:1" x14ac:dyDescent="0.25">
      <c r="A73" s="17" t="s">
        <v>115</v>
      </c>
    </row>
    <row r="74" spans="1:1" x14ac:dyDescent="0.25">
      <c r="A74" s="18" t="s">
        <v>116</v>
      </c>
    </row>
    <row r="75" spans="1:1" x14ac:dyDescent="0.25">
      <c r="A75" s="18" t="s">
        <v>117</v>
      </c>
    </row>
    <row r="76" spans="1:1" x14ac:dyDescent="0.25">
      <c r="A76" s="18" t="s">
        <v>118</v>
      </c>
    </row>
    <row r="77" spans="1:1" x14ac:dyDescent="0.25">
      <c r="A77" s="18" t="s">
        <v>119</v>
      </c>
    </row>
    <row r="78" spans="1:1" x14ac:dyDescent="0.25">
      <c r="A78" s="18" t="s">
        <v>120</v>
      </c>
    </row>
    <row r="79" spans="1:1" x14ac:dyDescent="0.25">
      <c r="A79" s="18" t="s">
        <v>121</v>
      </c>
    </row>
    <row r="80" spans="1:1" x14ac:dyDescent="0.25">
      <c r="A80" s="18" t="s">
        <v>122</v>
      </c>
    </row>
    <row r="81" spans="1:1" x14ac:dyDescent="0.25">
      <c r="A81" s="18" t="s">
        <v>123</v>
      </c>
    </row>
    <row r="83" spans="1:1" x14ac:dyDescent="0.25">
      <c r="A83" s="17" t="s">
        <v>124</v>
      </c>
    </row>
    <row r="84" spans="1:1" x14ac:dyDescent="0.25">
      <c r="A84" s="18" t="s">
        <v>125</v>
      </c>
    </row>
    <row r="85" spans="1:1" x14ac:dyDescent="0.25">
      <c r="A85" s="18" t="s">
        <v>126</v>
      </c>
    </row>
    <row r="86" spans="1:1" x14ac:dyDescent="0.25">
      <c r="A86" s="18" t="s">
        <v>127</v>
      </c>
    </row>
    <row r="87" spans="1:1" x14ac:dyDescent="0.25">
      <c r="A87" s="18" t="s">
        <v>128</v>
      </c>
    </row>
    <row r="88" spans="1:1" x14ac:dyDescent="0.25">
      <c r="A88" s="18" t="s">
        <v>129</v>
      </c>
    </row>
    <row r="89" spans="1:1" x14ac:dyDescent="0.25">
      <c r="A89" s="18" t="s">
        <v>130</v>
      </c>
    </row>
    <row r="90" spans="1:1" x14ac:dyDescent="0.25">
      <c r="A90" s="18" t="s">
        <v>131</v>
      </c>
    </row>
    <row r="91" spans="1:1" x14ac:dyDescent="0.25">
      <c r="A91" s="18" t="s">
        <v>132</v>
      </c>
    </row>
    <row r="92" spans="1:1" x14ac:dyDescent="0.25">
      <c r="A92" s="18" t="s">
        <v>133</v>
      </c>
    </row>
    <row r="93" spans="1:1" x14ac:dyDescent="0.25">
      <c r="A93" s="18" t="s">
        <v>134</v>
      </c>
    </row>
    <row r="94" spans="1:1" x14ac:dyDescent="0.25">
      <c r="A94" s="18" t="s">
        <v>123</v>
      </c>
    </row>
    <row r="96" spans="1:1" x14ac:dyDescent="0.25">
      <c r="A96" s="17" t="s">
        <v>135</v>
      </c>
    </row>
    <row r="97" spans="1:1" x14ac:dyDescent="0.25">
      <c r="A97" s="18" t="s">
        <v>136</v>
      </c>
    </row>
    <row r="98" spans="1:1" x14ac:dyDescent="0.25">
      <c r="A98" s="18" t="s">
        <v>137</v>
      </c>
    </row>
    <row r="99" spans="1:1" x14ac:dyDescent="0.25">
      <c r="A99" s="18" t="s">
        <v>138</v>
      </c>
    </row>
    <row r="100" spans="1:1" x14ac:dyDescent="0.25">
      <c r="A100" s="18" t="s">
        <v>139</v>
      </c>
    </row>
    <row r="101" spans="1:1" x14ac:dyDescent="0.25">
      <c r="A101" s="18" t="s">
        <v>140</v>
      </c>
    </row>
    <row r="102" spans="1:1" x14ac:dyDescent="0.25">
      <c r="A102" s="18" t="s">
        <v>141</v>
      </c>
    </row>
    <row r="103" spans="1:1" x14ac:dyDescent="0.25">
      <c r="A103" s="18" t="s">
        <v>142</v>
      </c>
    </row>
    <row r="104" spans="1:1" x14ac:dyDescent="0.25">
      <c r="A104" s="18" t="s">
        <v>143</v>
      </c>
    </row>
    <row r="105" spans="1:1" x14ac:dyDescent="0.25">
      <c r="A105" s="18" t="s">
        <v>144</v>
      </c>
    </row>
    <row r="106" spans="1:1" x14ac:dyDescent="0.25">
      <c r="A106" s="18" t="s">
        <v>145</v>
      </c>
    </row>
    <row r="107" spans="1:1" x14ac:dyDescent="0.25">
      <c r="A107" s="18" t="s">
        <v>146</v>
      </c>
    </row>
    <row r="110" spans="1:1" x14ac:dyDescent="0.25">
      <c r="A110" s="24" t="s">
        <v>147</v>
      </c>
    </row>
    <row r="111" spans="1:1" x14ac:dyDescent="0.25">
      <c r="A111" s="18" t="s">
        <v>148</v>
      </c>
    </row>
    <row r="112" spans="1:1" x14ac:dyDescent="0.25">
      <c r="A112" s="18" t="s">
        <v>149</v>
      </c>
    </row>
    <row r="113" spans="1:1" x14ac:dyDescent="0.25">
      <c r="A113" s="18" t="s">
        <v>150</v>
      </c>
    </row>
    <row r="114" spans="1:1" x14ac:dyDescent="0.25">
      <c r="A114" s="18" t="s">
        <v>151</v>
      </c>
    </row>
    <row r="116" spans="1:1" x14ac:dyDescent="0.25">
      <c r="A116" s="17" t="s">
        <v>152</v>
      </c>
    </row>
    <row r="117" spans="1:1" x14ac:dyDescent="0.25">
      <c r="A117" s="18" t="s">
        <v>153</v>
      </c>
    </row>
    <row r="118" spans="1:1" x14ac:dyDescent="0.25">
      <c r="A118" s="18" t="s">
        <v>154</v>
      </c>
    </row>
    <row r="119" spans="1:1" x14ac:dyDescent="0.25">
      <c r="A119" s="18" t="s">
        <v>155</v>
      </c>
    </row>
    <row r="120" spans="1:1" x14ac:dyDescent="0.25">
      <c r="A120" s="18" t="s">
        <v>151</v>
      </c>
    </row>
    <row r="122" spans="1:1" x14ac:dyDescent="0.25">
      <c r="A122" s="17" t="s">
        <v>159</v>
      </c>
    </row>
    <row r="123" spans="1:1" x14ac:dyDescent="0.25">
      <c r="A123" s="18" t="s">
        <v>156</v>
      </c>
    </row>
    <row r="124" spans="1:1" x14ac:dyDescent="0.25">
      <c r="A124" s="18" t="s">
        <v>157</v>
      </c>
    </row>
    <row r="125" spans="1:1" x14ac:dyDescent="0.25">
      <c r="A125" s="18" t="s">
        <v>158</v>
      </c>
    </row>
    <row r="126" spans="1:1" x14ac:dyDescent="0.25">
      <c r="A126" s="18" t="s">
        <v>151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BAL SIVISI-TNF-A</vt:lpstr>
      <vt:lpstr>BAL SIVISI-IL-6</vt:lpstr>
      <vt:lpstr>BAL SIVISI-IL-8</vt:lpstr>
      <vt:lpstr>DOKU-TAS-TOS-OSI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2022-06-13T10:24:04Z</dcterms:created>
  <dcterms:modified xsi:type="dcterms:W3CDTF">2022-06-20T05:54:30Z</dcterms:modified>
</cp:coreProperties>
</file>