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Tülin Bayrak\22.10.2021\"/>
    </mc:Choice>
  </mc:AlternateContent>
  <xr:revisionPtr revIDLastSave="0" documentId="8_{7AA9236A-4DB2-4960-976C-4B92992C4076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Rat Kidney Injury Molecule 1" sheetId="1" r:id="rId1"/>
    <sheet name="Rat Endothelin 1" sheetId="2" r:id="rId2"/>
    <sheet name="BUN-CREA" sheetId="3" r:id="rId3"/>
    <sheet name="Materyal-met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4" i="3"/>
  <c r="C5" i="3"/>
  <c r="C6" i="3"/>
  <c r="C7" i="3"/>
  <c r="C8" i="3"/>
  <c r="C12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3" i="3"/>
  <c r="C2" i="3"/>
  <c r="D33" i="2" l="1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32" i="2"/>
  <c r="E32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E80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33" i="1"/>
  <c r="E33" i="1" s="1"/>
  <c r="E19" i="1" l="1"/>
  <c r="E14" i="1"/>
  <c r="C19" i="1"/>
  <c r="C18" i="1"/>
  <c r="E18" i="1" s="1"/>
  <c r="C17" i="1"/>
  <c r="E17" i="1" s="1"/>
  <c r="C16" i="1"/>
  <c r="E16" i="1" s="1"/>
  <c r="C15" i="1"/>
  <c r="E15" i="1" s="1"/>
  <c r="C14" i="1"/>
</calcChain>
</file>

<file path=xl/sharedStrings.xml><?xml version="1.0" encoding="utf-8"?>
<sst xmlns="http://schemas.openxmlformats.org/spreadsheetml/2006/main" count="323" uniqueCount="102">
  <si>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</si>
  <si>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</si>
  <si>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</si>
  <si>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</si>
  <si>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</si>
  <si>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</si>
  <si>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</si>
  <si>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</si>
  <si>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</si>
  <si>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</si>
  <si>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</si>
  <si>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</si>
  <si>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</si>
  <si>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</si>
  <si>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D20-1</t>
  </si>
  <si>
    <t>D20-2</t>
  </si>
  <si>
    <t>D20-3</t>
  </si>
  <si>
    <t>D20-4</t>
  </si>
  <si>
    <t>D20-5</t>
  </si>
  <si>
    <t>D20-6</t>
  </si>
  <si>
    <t>D20-8</t>
  </si>
  <si>
    <t>D10-1</t>
  </si>
  <si>
    <t>D10-3</t>
  </si>
  <si>
    <t>D10-4</t>
  </si>
  <si>
    <t>D10-6</t>
  </si>
  <si>
    <t>D10-7</t>
  </si>
  <si>
    <t>KOL-1</t>
  </si>
  <si>
    <t>KOL-2</t>
  </si>
  <si>
    <t>KOL-3</t>
  </si>
  <si>
    <t>KOL-4</t>
  </si>
  <si>
    <t>KOL-5</t>
  </si>
  <si>
    <t>KOL-6</t>
  </si>
  <si>
    <t>KOL-7</t>
  </si>
  <si>
    <t>KOL-8</t>
  </si>
  <si>
    <t>KOL-9</t>
  </si>
  <si>
    <t>SF-1</t>
  </si>
  <si>
    <t>SF-2</t>
  </si>
  <si>
    <t>SF-3</t>
  </si>
  <si>
    <t>SF-4</t>
  </si>
  <si>
    <t>SF-5</t>
  </si>
  <si>
    <t>SF-6</t>
  </si>
  <si>
    <t>SF-7</t>
  </si>
  <si>
    <t>PC-1</t>
  </si>
  <si>
    <t>PC-2</t>
  </si>
  <si>
    <t>PC-3</t>
  </si>
  <si>
    <t>PC-4</t>
  </si>
  <si>
    <t>PC-5</t>
  </si>
  <si>
    <t>PC-6</t>
  </si>
  <si>
    <t>PC-7</t>
  </si>
  <si>
    <t>PC-8</t>
  </si>
  <si>
    <t>MT-1</t>
  </si>
  <si>
    <t>MT-2</t>
  </si>
  <si>
    <t>MT-3</t>
  </si>
  <si>
    <t>MT-4</t>
  </si>
  <si>
    <t>MT-5</t>
  </si>
  <si>
    <t>MT-6</t>
  </si>
  <si>
    <t>MT-7</t>
  </si>
  <si>
    <t>MT-8</t>
  </si>
  <si>
    <t>concentratıon (ng/L)</t>
  </si>
  <si>
    <t>Numune Adı</t>
  </si>
  <si>
    <t>UREA (mg/dl)</t>
  </si>
  <si>
    <t>CREA (mg/dl)</t>
  </si>
  <si>
    <t>yetersiz numune</t>
  </si>
  <si>
    <t>BUN (mg/dl)</t>
  </si>
  <si>
    <t>KİT ADI</t>
  </si>
  <si>
    <t>TÜR</t>
  </si>
  <si>
    <t>MARKA</t>
  </si>
  <si>
    <t>Yöntem</t>
  </si>
  <si>
    <t>CREA: Creatinine</t>
  </si>
  <si>
    <t>Universal</t>
  </si>
  <si>
    <t>REL ASSAY</t>
  </si>
  <si>
    <t>Kolorimetrik</t>
  </si>
  <si>
    <t>UREA: Üre</t>
  </si>
  <si>
    <t>BT</t>
  </si>
  <si>
    <t>ELİSA</t>
  </si>
  <si>
    <t>MINDRAY BS-400 Tam Otomatik Analizör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</si>
  <si>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</si>
  <si>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</si>
  <si>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</si>
  <si>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</si>
  <si>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</si>
  <si>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</si>
  <si>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</si>
  <si>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</si>
  <si>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</si>
  <si>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</si>
  <si>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</si>
  <si>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>Kullanılan Cihaz</t>
  </si>
  <si>
    <t>Mıcroplate reader: BIO-TEK EL X 800-Aotu strıp washer:BIO TEK EL X 50</t>
  </si>
  <si>
    <t>Mıcroplate reader: BIO-TEK EL X 800-BIO-Aotu strıp washer: TEK EL X 51</t>
  </si>
  <si>
    <t>Rat</t>
  </si>
  <si>
    <t>Kidney Injury Molecule 1</t>
  </si>
  <si>
    <t>Endothelin 1</t>
  </si>
  <si>
    <t>And then biotinylated Rat EDN1 Antibody is added and binds to EDN1 in the sample. Then Streptavidin-HRP is added and binds to the Biotinylated EDN1 antibody.</t>
  </si>
  <si>
    <t>After incubation unbound Streptavidin-HRP is washed away during a washing step. Substrate solution is then added and color develops in proportion to the amount of Rat EDN1.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</si>
  <si>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</si>
  <si>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Rat EDN1 antibody. EDN1 present in the sample is added and binds to antibodies coated on the wells. </t>
  </si>
  <si>
    <t>Rat Endothelin 1 Assay Principle</t>
  </si>
  <si>
    <t>This kit is an Enzyme-Linked Immunosorbent Assay (ELISA). The plate has been pre-coated with Rat HAVCR1 antibody. HAVCR1 present in the sample is added and binds to antibodies coated on the wells.</t>
  </si>
  <si>
    <t>And then biotinylated Rat HAVCR1 Antibody is added and binds to HAVCR1 in the sample. Then Streptavidin-HRP is added and binds to the Biotinylated HAVCR1 antibody</t>
  </si>
  <si>
    <t xml:space="preserve"> After incubation unbound Streptavidin-HRP is washed away during a washing step. Substrate solution is then added and color develops in proportion to the amount of Rat HAVCR1.</t>
  </si>
  <si>
    <t>Rat Kidney Injury Molecule 1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</si>
</sst>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2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Kidney Injury Molecule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43514873140857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Kidney Injury Molecule 1'!$C$14:$C$19</c:f>
              <c:numCache>
                <c:formatCode>General</c:formatCode>
                <c:ptCount val="6"/>
                <c:pt idx="0">
                  <c:v>2.319</c:v>
                </c:pt>
                <c:pt idx="1">
                  <c:v>1.4850000000000001</c:v>
                </c:pt>
                <c:pt idx="2">
                  <c:v>0.76100000000000001</c:v>
                </c:pt>
                <c:pt idx="3">
                  <c:v>0.38700000000000001</c:v>
                </c:pt>
                <c:pt idx="4">
                  <c:v>0.21800000000000003</c:v>
                </c:pt>
                <c:pt idx="5">
                  <c:v>0</c:v>
                </c:pt>
              </c:numCache>
            </c:numRef>
          </c:xVal>
          <c:yVal>
            <c:numRef>
              <c:f>'Rat Kidney Injury Molecule 1'!$D$14:$D$19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6-492B-B7A7-7D323769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33472"/>
        <c:axId val="234430848"/>
      </c:scatterChart>
      <c:valAx>
        <c:axId val="2344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4430848"/>
        <c:crosses val="autoZero"/>
        <c:crossBetween val="midCat"/>
      </c:valAx>
      <c:valAx>
        <c:axId val="2344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44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Endothelin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17622484689414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'Rat Endothelin 1'!$C$13:$C$18</c:f>
              <c:numCache>
                <c:formatCode>General</c:formatCode>
                <c:ptCount val="6"/>
                <c:pt idx="0">
                  <c:v>1.9339999999999999</c:v>
                </c:pt>
                <c:pt idx="1">
                  <c:v>1.0819999999999999</c:v>
                </c:pt>
                <c:pt idx="2">
                  <c:v>0.55800000000000005</c:v>
                </c:pt>
                <c:pt idx="3">
                  <c:v>0.31000000000000005</c:v>
                </c:pt>
                <c:pt idx="4">
                  <c:v>0.152</c:v>
                </c:pt>
                <c:pt idx="5">
                  <c:v>0</c:v>
                </c:pt>
              </c:numCache>
            </c:numRef>
          </c:xVal>
          <c:yVal>
            <c:numRef>
              <c:f>'Rat Endothelin 1'!$D$13:$D$18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4-454A-B46E-9F98B09A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3896"/>
        <c:axId val="418348648"/>
      </c:scatterChart>
      <c:valAx>
        <c:axId val="41835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48648"/>
        <c:crosses val="autoZero"/>
        <c:crossBetween val="midCat"/>
      </c:valAx>
      <c:valAx>
        <c:axId val="4183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35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3810</xdr:rowOff>
    </xdr:from>
    <xdr:to>
      <xdr:col>14</xdr:col>
      <xdr:colOff>0</xdr:colOff>
      <xdr:row>26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10</xdr:row>
      <xdr:rowOff>171450</xdr:rowOff>
    </xdr:from>
    <xdr:to>
      <xdr:col>14</xdr:col>
      <xdr:colOff>7620</xdr:colOff>
      <xdr:row>25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1123950</xdr:colOff>
      <xdr:row>7</xdr:row>
      <xdr:rowOff>37937</xdr:rowOff>
    </xdr:from>
    <xdr:to>
      <xdr:col>10</xdr:col>
      <xdr:colOff>542290</xdr:colOff>
      <xdr:row>47</xdr:row>
      <xdr:rowOff>85961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9700" y="1396837"/>
          <a:ext cx="6879590" cy="74140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7</xdr:row>
      <xdr:rowOff>24670</xdr:rowOff>
    </xdr:from>
    <xdr:to>
      <xdr:col>4</xdr:col>
      <xdr:colOff>1098551</xdr:colOff>
      <xdr:row>53</xdr:row>
      <xdr:rowOff>91439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" y="1388650"/>
          <a:ext cx="6339840" cy="8479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workbookViewId="0">
      <selection activeCell="K38" sqref="K38"/>
    </sheetView>
  </sheetViews>
  <sheetFormatPr defaultRowHeight="14.5" x14ac:dyDescent="0.35"/>
  <cols>
    <col min="1" max="1" width="18" customWidth="1"/>
    <col min="2" max="2" width="12.36328125" customWidth="1"/>
    <col min="3" max="3" width="12.1796875" customWidth="1"/>
    <col min="4" max="4" width="11.6328125" customWidth="1"/>
    <col min="5" max="5" width="10.81640625" customWidth="1"/>
  </cols>
  <sheetData>
    <row r="2" spans="1:12" x14ac:dyDescent="0.35">
      <c r="A2" s="4">
        <v>2.4500000000000002</v>
      </c>
      <c r="B2" s="3">
        <v>0.72099999999999997</v>
      </c>
      <c r="C2" s="3">
        <v>0.67400000000000004</v>
      </c>
      <c r="D2" s="3">
        <v>0.67500000000000004</v>
      </c>
      <c r="E2" s="3">
        <v>0.74399999999999999</v>
      </c>
      <c r="F2" s="3">
        <v>0.78100000000000003</v>
      </c>
      <c r="G2" s="3">
        <v>0.66100000000000003</v>
      </c>
      <c r="H2" s="3">
        <v>0.61899999999999999</v>
      </c>
      <c r="I2" s="3">
        <v>0.66400000000000003</v>
      </c>
      <c r="J2" s="3">
        <v>0.81300000000000006</v>
      </c>
      <c r="K2" s="3">
        <v>0.65600000000000003</v>
      </c>
      <c r="L2" s="3">
        <v>0.68200000000000005</v>
      </c>
    </row>
    <row r="3" spans="1:12" x14ac:dyDescent="0.35">
      <c r="A3" s="4">
        <v>1.6160000000000001</v>
      </c>
      <c r="B3" s="3">
        <v>0.76</v>
      </c>
      <c r="C3" s="3">
        <v>0.63500000000000001</v>
      </c>
      <c r="D3" s="3">
        <v>0.69400000000000006</v>
      </c>
      <c r="E3" s="3">
        <v>0.72399999999999998</v>
      </c>
      <c r="F3" s="3">
        <v>0.64</v>
      </c>
      <c r="G3" s="3">
        <v>0.70899999999999996</v>
      </c>
      <c r="H3" s="3">
        <v>0.71</v>
      </c>
      <c r="I3" s="3">
        <v>0.66100000000000003</v>
      </c>
      <c r="J3" s="3">
        <v>0.79500000000000004</v>
      </c>
      <c r="K3" s="3">
        <v>0.68900000000000006</v>
      </c>
      <c r="L3" s="3">
        <v>0.626</v>
      </c>
    </row>
    <row r="4" spans="1:12" x14ac:dyDescent="0.35">
      <c r="A4" s="4">
        <v>0.89200000000000002</v>
      </c>
      <c r="B4" s="3">
        <v>0.84099999999999997</v>
      </c>
      <c r="C4" s="3">
        <v>0.68300000000000005</v>
      </c>
      <c r="D4" s="3">
        <v>0.59199999999999997</v>
      </c>
      <c r="E4" s="3">
        <v>0.68600000000000005</v>
      </c>
      <c r="F4" s="3">
        <v>0.61</v>
      </c>
      <c r="G4" s="3">
        <v>0.61099999999999999</v>
      </c>
      <c r="H4" s="3">
        <v>0.69700000000000006</v>
      </c>
      <c r="I4" s="3">
        <v>0.77900000000000003</v>
      </c>
      <c r="J4" s="3">
        <v>0.58499999999999996</v>
      </c>
      <c r="K4" s="3">
        <v>0.66900000000000004</v>
      </c>
      <c r="L4" s="3">
        <v>0.42699999999999999</v>
      </c>
    </row>
    <row r="5" spans="1:12" x14ac:dyDescent="0.35">
      <c r="A5" s="4">
        <v>0.51800000000000002</v>
      </c>
      <c r="B5" s="3">
        <v>0.69000000000000006</v>
      </c>
      <c r="C5" s="3">
        <v>0.66600000000000004</v>
      </c>
      <c r="D5" s="3">
        <v>0.59899999999999998</v>
      </c>
      <c r="E5" s="3">
        <v>0.71899999999999997</v>
      </c>
      <c r="F5" s="3">
        <v>0.65800000000000003</v>
      </c>
      <c r="G5" s="3">
        <v>0.68800000000000006</v>
      </c>
      <c r="H5" s="3">
        <v>0.67</v>
      </c>
      <c r="I5" s="3">
        <v>0.78700000000000003</v>
      </c>
      <c r="J5" s="3">
        <v>0.70899999999999996</v>
      </c>
      <c r="K5" s="3">
        <v>0.66300000000000003</v>
      </c>
      <c r="L5" s="3">
        <v>0.30399999999999999</v>
      </c>
    </row>
    <row r="6" spans="1:12" x14ac:dyDescent="0.35">
      <c r="A6" s="4">
        <v>0.34900000000000003</v>
      </c>
      <c r="B6" s="3">
        <v>0.64900000000000002</v>
      </c>
      <c r="C6" s="3">
        <v>0.66300000000000003</v>
      </c>
      <c r="D6" s="3">
        <v>0.69100000000000006</v>
      </c>
      <c r="E6" s="3">
        <v>0.70300000000000007</v>
      </c>
      <c r="F6" s="3">
        <v>0.70200000000000007</v>
      </c>
      <c r="G6" s="3">
        <v>0.65500000000000003</v>
      </c>
      <c r="H6" s="3">
        <v>0.76700000000000002</v>
      </c>
      <c r="I6" s="3">
        <v>0.76200000000000001</v>
      </c>
      <c r="J6" s="3">
        <v>0.746</v>
      </c>
      <c r="K6" s="3">
        <v>0.73199999999999998</v>
      </c>
      <c r="L6" s="3">
        <v>0.29199999999999998</v>
      </c>
    </row>
    <row r="7" spans="1:12" x14ac:dyDescent="0.35">
      <c r="A7" s="6">
        <v>0.13100000000000001</v>
      </c>
      <c r="B7" s="3">
        <v>0.69900000000000007</v>
      </c>
      <c r="C7" s="3">
        <v>0.83599999999999997</v>
      </c>
      <c r="D7" s="3">
        <v>0.70899999999999996</v>
      </c>
      <c r="E7" s="3">
        <v>0.69700000000000006</v>
      </c>
      <c r="F7" s="3">
        <v>0.86299999999999999</v>
      </c>
      <c r="G7" s="3">
        <v>0.76300000000000001</v>
      </c>
      <c r="H7" s="3">
        <v>0.80300000000000005</v>
      </c>
      <c r="I7" s="3">
        <v>0.68400000000000005</v>
      </c>
      <c r="J7" s="3">
        <v>0.72499999999999998</v>
      </c>
      <c r="K7" s="3">
        <v>0.58099999999999996</v>
      </c>
      <c r="L7" s="3">
        <v>0.22600000000000001</v>
      </c>
    </row>
    <row r="8" spans="1:12" x14ac:dyDescent="0.35">
      <c r="A8" s="1"/>
      <c r="B8" s="3">
        <v>0.876</v>
      </c>
      <c r="C8" s="3">
        <v>0.755</v>
      </c>
      <c r="D8" s="3">
        <v>0.876</v>
      </c>
      <c r="E8" s="3">
        <v>0.70300000000000007</v>
      </c>
      <c r="F8" s="3">
        <v>0.72099999999999997</v>
      </c>
      <c r="G8" s="3">
        <v>0.60899999999999999</v>
      </c>
      <c r="H8" s="3">
        <v>0.71699999999999997</v>
      </c>
      <c r="I8" s="3">
        <v>0.83499999999999996</v>
      </c>
      <c r="J8" s="3">
        <v>0.71299999999999997</v>
      </c>
      <c r="K8" s="3">
        <v>0.72599999999999998</v>
      </c>
      <c r="L8" s="3">
        <v>0.504</v>
      </c>
    </row>
    <row r="9" spans="1:12" x14ac:dyDescent="0.35">
      <c r="A9" s="1"/>
      <c r="B9" s="3">
        <v>0.68700000000000006</v>
      </c>
      <c r="C9" s="3">
        <v>0.68400000000000005</v>
      </c>
      <c r="D9" s="3">
        <v>0.72699999999999998</v>
      </c>
      <c r="E9" s="3">
        <v>0.48499999999999999</v>
      </c>
      <c r="F9" s="3">
        <v>0.67800000000000005</v>
      </c>
      <c r="G9" s="3">
        <v>0.56200000000000006</v>
      </c>
      <c r="H9" s="3">
        <v>0.751</v>
      </c>
      <c r="I9" s="3">
        <v>0.71799999999999997</v>
      </c>
      <c r="J9" s="3">
        <v>0.54800000000000004</v>
      </c>
      <c r="K9" s="3">
        <v>0.57699999999999996</v>
      </c>
      <c r="L9" s="3">
        <v>0.42699999999999999</v>
      </c>
    </row>
    <row r="12" spans="1:12" x14ac:dyDescent="0.35">
      <c r="A12" t="s">
        <v>0</v>
      </c>
    </row>
    <row r="13" spans="1:12" x14ac:dyDescent="0.35">
      <c r="B13" s="7" t="s">
        <v>1</v>
      </c>
      <c r="C13" s="7" t="s">
        <v>2</v>
      </c>
      <c r="D13" s="7" t="s">
        <v>3</v>
      </c>
      <c r="E13" s="7" t="s">
        <v>4</v>
      </c>
    </row>
    <row r="14" spans="1:12" x14ac:dyDescent="0.35">
      <c r="A14" t="s">
        <v>5</v>
      </c>
      <c r="B14" s="4">
        <v>2.4500000000000002</v>
      </c>
      <c r="C14" s="1">
        <f>B14-B19</f>
        <v>2.319</v>
      </c>
      <c r="D14" s="1">
        <v>6.4</v>
      </c>
      <c r="E14" s="8">
        <f>(0.5739*C14*C14)+(1.3647*C14)+(0.0912)</f>
        <v>6.3422363378999993</v>
      </c>
    </row>
    <row r="15" spans="1:12" x14ac:dyDescent="0.35">
      <c r="A15" t="s">
        <v>6</v>
      </c>
      <c r="B15" s="4">
        <v>1.6160000000000001</v>
      </c>
      <c r="C15" s="1">
        <f>B15-B19</f>
        <v>1.4850000000000001</v>
      </c>
      <c r="D15" s="1">
        <v>3.2</v>
      </c>
      <c r="E15" s="8">
        <f t="shared" ref="E15:E19" si="0">(0.5739*C15*C15)+(1.3647*C15)+(0.0912)</f>
        <v>3.3833581275000002</v>
      </c>
    </row>
    <row r="16" spans="1:12" x14ac:dyDescent="0.35">
      <c r="A16" t="s">
        <v>7</v>
      </c>
      <c r="B16" s="4">
        <v>0.89200000000000002</v>
      </c>
      <c r="C16" s="1">
        <f>B16-B19</f>
        <v>0.76100000000000001</v>
      </c>
      <c r="D16" s="1">
        <v>1.6</v>
      </c>
      <c r="E16" s="8">
        <f t="shared" si="0"/>
        <v>1.4620942419</v>
      </c>
    </row>
    <row r="17" spans="1:12" x14ac:dyDescent="0.35">
      <c r="A17" t="s">
        <v>8</v>
      </c>
      <c r="B17" s="4">
        <v>0.51800000000000002</v>
      </c>
      <c r="C17" s="1">
        <f>B17-B19</f>
        <v>0.38700000000000001</v>
      </c>
      <c r="D17" s="1">
        <v>0.8</v>
      </c>
      <c r="E17" s="8">
        <f t="shared" si="0"/>
        <v>0.70529132910000003</v>
      </c>
    </row>
    <row r="18" spans="1:12" x14ac:dyDescent="0.35">
      <c r="A18" t="s">
        <v>9</v>
      </c>
      <c r="B18" s="4">
        <v>0.34900000000000003</v>
      </c>
      <c r="C18" s="1">
        <f>B18-B19</f>
        <v>0.21800000000000003</v>
      </c>
      <c r="D18" s="1">
        <v>0.4</v>
      </c>
      <c r="E18" s="8">
        <f t="shared" si="0"/>
        <v>0.4159786236000001</v>
      </c>
    </row>
    <row r="19" spans="1:12" x14ac:dyDescent="0.35">
      <c r="A19" t="s">
        <v>10</v>
      </c>
      <c r="B19" s="6">
        <v>0.13100000000000001</v>
      </c>
      <c r="C19" s="1">
        <f>B19-B19</f>
        <v>0</v>
      </c>
      <c r="D19" s="1">
        <v>0</v>
      </c>
      <c r="E19" s="8">
        <f t="shared" si="0"/>
        <v>9.1200000000000003E-2</v>
      </c>
    </row>
    <row r="27" spans="1:12" x14ac:dyDescent="0.35">
      <c r="J27" s="9" t="s">
        <v>11</v>
      </c>
      <c r="K27" s="9"/>
      <c r="L27" s="9"/>
    </row>
    <row r="32" spans="1:12" x14ac:dyDescent="0.35">
      <c r="A32" s="10" t="s">
        <v>12</v>
      </c>
      <c r="B32" s="3" t="s">
        <v>13</v>
      </c>
      <c r="C32" s="5" t="s">
        <v>10</v>
      </c>
      <c r="D32" s="1" t="s">
        <v>2</v>
      </c>
      <c r="E32" s="11" t="s">
        <v>4</v>
      </c>
    </row>
    <row r="33" spans="1:5" x14ac:dyDescent="0.35">
      <c r="A33" s="10" t="s">
        <v>14</v>
      </c>
      <c r="B33" s="3">
        <v>0.72099999999999997</v>
      </c>
      <c r="C33" s="6">
        <v>0.13100000000000001</v>
      </c>
      <c r="D33" s="1">
        <f t="shared" ref="D33:D64" si="1">(B33-C33)</f>
        <v>0.59</v>
      </c>
      <c r="E33" s="8">
        <f t="shared" ref="E33:E64" si="2">(0.5739*D33*D33)+(1.3647*D33)+(0.0912)</f>
        <v>1.0961475899999999</v>
      </c>
    </row>
    <row r="34" spans="1:5" x14ac:dyDescent="0.35">
      <c r="A34" s="10" t="s">
        <v>14</v>
      </c>
      <c r="B34" s="3">
        <v>0.76</v>
      </c>
      <c r="C34" s="6">
        <v>0.13100000000000001</v>
      </c>
      <c r="D34" s="1">
        <f t="shared" si="1"/>
        <v>0.629</v>
      </c>
      <c r="E34" s="8">
        <f t="shared" si="2"/>
        <v>1.1766546699</v>
      </c>
    </row>
    <row r="35" spans="1:5" x14ac:dyDescent="0.35">
      <c r="A35" s="10" t="s">
        <v>15</v>
      </c>
      <c r="B35" s="3">
        <v>0.84099999999999997</v>
      </c>
      <c r="C35" s="6">
        <v>0.13100000000000001</v>
      </c>
      <c r="D35" s="1">
        <f t="shared" si="1"/>
        <v>0.71</v>
      </c>
      <c r="E35" s="8">
        <f t="shared" si="2"/>
        <v>1.3494399899999998</v>
      </c>
    </row>
    <row r="36" spans="1:5" x14ac:dyDescent="0.35">
      <c r="A36" s="10" t="s">
        <v>15</v>
      </c>
      <c r="B36" s="3">
        <v>0.69000000000000006</v>
      </c>
      <c r="C36" s="6">
        <v>0.13100000000000001</v>
      </c>
      <c r="D36" s="1">
        <f t="shared" si="1"/>
        <v>0.55900000000000005</v>
      </c>
      <c r="E36" s="8">
        <f t="shared" si="2"/>
        <v>1.0334001459000002</v>
      </c>
    </row>
    <row r="37" spans="1:5" x14ac:dyDescent="0.35">
      <c r="A37" s="10" t="s">
        <v>16</v>
      </c>
      <c r="B37" s="3">
        <v>0.64900000000000002</v>
      </c>
      <c r="C37" s="6">
        <v>0.13100000000000001</v>
      </c>
      <c r="D37" s="1">
        <f t="shared" si="1"/>
        <v>0.51800000000000002</v>
      </c>
      <c r="E37" s="8">
        <f t="shared" si="2"/>
        <v>0.9521057436</v>
      </c>
    </row>
    <row r="38" spans="1:5" x14ac:dyDescent="0.35">
      <c r="A38" s="10" t="s">
        <v>16</v>
      </c>
      <c r="B38" s="3">
        <v>0.69900000000000007</v>
      </c>
      <c r="C38" s="6">
        <v>0.13100000000000001</v>
      </c>
      <c r="D38" s="1">
        <f t="shared" si="1"/>
        <v>0.56800000000000006</v>
      </c>
      <c r="E38" s="8">
        <f t="shared" si="2"/>
        <v>1.0515035136000002</v>
      </c>
    </row>
    <row r="39" spans="1:5" x14ac:dyDescent="0.35">
      <c r="A39" s="10" t="s">
        <v>17</v>
      </c>
      <c r="B39" s="3">
        <v>0.876</v>
      </c>
      <c r="C39" s="6">
        <v>0.13100000000000001</v>
      </c>
      <c r="D39" s="1">
        <f t="shared" si="1"/>
        <v>0.745</v>
      </c>
      <c r="E39" s="8">
        <f t="shared" si="2"/>
        <v>1.4264303475</v>
      </c>
    </row>
    <row r="40" spans="1:5" x14ac:dyDescent="0.35">
      <c r="A40" s="10" t="s">
        <v>17</v>
      </c>
      <c r="B40" s="3">
        <v>0.68700000000000006</v>
      </c>
      <c r="C40" s="6">
        <v>0.13100000000000001</v>
      </c>
      <c r="D40" s="1">
        <f t="shared" si="1"/>
        <v>0.55600000000000005</v>
      </c>
      <c r="E40" s="8">
        <f t="shared" si="2"/>
        <v>1.0273863504</v>
      </c>
    </row>
    <row r="41" spans="1:5" x14ac:dyDescent="0.35">
      <c r="A41" s="10" t="s">
        <v>18</v>
      </c>
      <c r="B41" s="3">
        <v>0.67400000000000004</v>
      </c>
      <c r="C41" s="6">
        <v>0.13100000000000001</v>
      </c>
      <c r="D41" s="1">
        <f t="shared" si="1"/>
        <v>0.54300000000000004</v>
      </c>
      <c r="E41" s="8">
        <f t="shared" si="2"/>
        <v>1.0014459411000001</v>
      </c>
    </row>
    <row r="42" spans="1:5" x14ac:dyDescent="0.35">
      <c r="A42" s="10" t="s">
        <v>18</v>
      </c>
      <c r="B42" s="3">
        <v>0.63500000000000001</v>
      </c>
      <c r="C42" s="6">
        <v>0.13100000000000001</v>
      </c>
      <c r="D42" s="1">
        <f t="shared" si="1"/>
        <v>0.504</v>
      </c>
      <c r="E42" s="8">
        <f t="shared" si="2"/>
        <v>0.92478858239999995</v>
      </c>
    </row>
    <row r="43" spans="1:5" x14ac:dyDescent="0.35">
      <c r="A43" s="10" t="s">
        <v>19</v>
      </c>
      <c r="B43" s="3">
        <v>0.68300000000000005</v>
      </c>
      <c r="C43" s="6">
        <v>0.13100000000000001</v>
      </c>
      <c r="D43" s="1">
        <f t="shared" si="1"/>
        <v>0.55200000000000005</v>
      </c>
      <c r="E43" s="8">
        <f t="shared" si="2"/>
        <v>1.0193840256</v>
      </c>
    </row>
    <row r="44" spans="1:5" x14ac:dyDescent="0.35">
      <c r="A44" s="10" t="s">
        <v>19</v>
      </c>
      <c r="B44" s="3">
        <v>0.66600000000000004</v>
      </c>
      <c r="C44" s="6">
        <v>0.13100000000000001</v>
      </c>
      <c r="D44" s="1">
        <f t="shared" si="1"/>
        <v>0.53500000000000003</v>
      </c>
      <c r="E44" s="8">
        <f t="shared" si="2"/>
        <v>0.98557902750000004</v>
      </c>
    </row>
    <row r="45" spans="1:5" x14ac:dyDescent="0.35">
      <c r="A45" s="10" t="s">
        <v>20</v>
      </c>
      <c r="B45" s="3">
        <v>0.66300000000000003</v>
      </c>
      <c r="C45" s="6">
        <v>0.13100000000000001</v>
      </c>
      <c r="D45" s="1">
        <f t="shared" si="1"/>
        <v>0.53200000000000003</v>
      </c>
      <c r="E45" s="8">
        <f t="shared" si="2"/>
        <v>0.97964787360000005</v>
      </c>
    </row>
    <row r="46" spans="1:5" x14ac:dyDescent="0.35">
      <c r="A46" s="10" t="s">
        <v>20</v>
      </c>
      <c r="B46" s="3">
        <v>0.83599999999999997</v>
      </c>
      <c r="C46" s="6">
        <v>0.13100000000000001</v>
      </c>
      <c r="D46" s="1">
        <f t="shared" si="1"/>
        <v>0.70499999999999996</v>
      </c>
      <c r="E46" s="8">
        <f t="shared" si="2"/>
        <v>1.3385561474999998</v>
      </c>
    </row>
    <row r="47" spans="1:5" x14ac:dyDescent="0.35">
      <c r="A47" s="10" t="s">
        <v>21</v>
      </c>
      <c r="B47" s="3">
        <v>0.755</v>
      </c>
      <c r="C47" s="6">
        <v>0.13100000000000001</v>
      </c>
      <c r="D47" s="1">
        <f t="shared" si="1"/>
        <v>0.624</v>
      </c>
      <c r="E47" s="8">
        <f t="shared" si="2"/>
        <v>1.1662356863999999</v>
      </c>
    </row>
    <row r="48" spans="1:5" x14ac:dyDescent="0.35">
      <c r="A48" s="10" t="s">
        <v>21</v>
      </c>
      <c r="B48" s="3">
        <v>0.68400000000000005</v>
      </c>
      <c r="C48" s="6">
        <v>0.13100000000000001</v>
      </c>
      <c r="D48" s="1">
        <f t="shared" si="1"/>
        <v>0.55300000000000005</v>
      </c>
      <c r="E48" s="8">
        <f t="shared" si="2"/>
        <v>1.0213828851</v>
      </c>
    </row>
    <row r="49" spans="1:5" x14ac:dyDescent="0.35">
      <c r="A49" s="10" t="s">
        <v>22</v>
      </c>
      <c r="B49" s="3">
        <v>0.67500000000000004</v>
      </c>
      <c r="C49" s="6">
        <v>0.13100000000000001</v>
      </c>
      <c r="D49" s="1">
        <f t="shared" si="1"/>
        <v>0.54400000000000004</v>
      </c>
      <c r="E49" s="8">
        <f t="shared" si="2"/>
        <v>1.0034344704</v>
      </c>
    </row>
    <row r="50" spans="1:5" x14ac:dyDescent="0.35">
      <c r="A50" s="10" t="s">
        <v>22</v>
      </c>
      <c r="B50" s="3">
        <v>0.69400000000000006</v>
      </c>
      <c r="C50" s="6">
        <v>0.13100000000000001</v>
      </c>
      <c r="D50" s="1">
        <f t="shared" si="1"/>
        <v>0.56300000000000006</v>
      </c>
      <c r="E50" s="8">
        <f t="shared" si="2"/>
        <v>1.0414346091000002</v>
      </c>
    </row>
    <row r="51" spans="1:5" x14ac:dyDescent="0.35">
      <c r="A51" s="10" t="s">
        <v>23</v>
      </c>
      <c r="B51" s="3">
        <v>0.59199999999999997</v>
      </c>
      <c r="C51" s="6">
        <v>0.13100000000000001</v>
      </c>
      <c r="D51" s="1">
        <f t="shared" si="1"/>
        <v>0.46099999999999997</v>
      </c>
      <c r="E51" s="8">
        <f t="shared" si="2"/>
        <v>0.84229250189999982</v>
      </c>
    </row>
    <row r="52" spans="1:5" x14ac:dyDescent="0.35">
      <c r="A52" s="10" t="s">
        <v>23</v>
      </c>
      <c r="B52" s="3">
        <v>0.59899999999999998</v>
      </c>
      <c r="C52" s="6">
        <v>0.13100000000000001</v>
      </c>
      <c r="D52" s="1">
        <f t="shared" si="1"/>
        <v>0.46799999999999997</v>
      </c>
      <c r="E52" s="8">
        <f t="shared" si="2"/>
        <v>0.85557747359999992</v>
      </c>
    </row>
    <row r="53" spans="1:5" x14ac:dyDescent="0.35">
      <c r="A53" s="10" t="s">
        <v>24</v>
      </c>
      <c r="B53" s="3">
        <v>0.69100000000000006</v>
      </c>
      <c r="C53" s="6">
        <v>0.13100000000000001</v>
      </c>
      <c r="D53" s="1">
        <f t="shared" si="1"/>
        <v>0.56000000000000005</v>
      </c>
      <c r="E53" s="8">
        <f t="shared" si="2"/>
        <v>1.0354070400000002</v>
      </c>
    </row>
    <row r="54" spans="1:5" x14ac:dyDescent="0.35">
      <c r="A54" s="10" t="s">
        <v>24</v>
      </c>
      <c r="B54" s="3">
        <v>0.70899999999999996</v>
      </c>
      <c r="C54" s="6">
        <v>0.13100000000000001</v>
      </c>
      <c r="D54" s="1">
        <f t="shared" si="1"/>
        <v>0.57799999999999996</v>
      </c>
      <c r="E54" s="8">
        <f t="shared" si="2"/>
        <v>1.0717274075999998</v>
      </c>
    </row>
    <row r="55" spans="1:5" x14ac:dyDescent="0.35">
      <c r="A55" s="10" t="s">
        <v>25</v>
      </c>
      <c r="B55" s="3">
        <v>0.876</v>
      </c>
      <c r="C55" s="6">
        <v>0.13100000000000001</v>
      </c>
      <c r="D55" s="1">
        <f t="shared" si="1"/>
        <v>0.745</v>
      </c>
      <c r="E55" s="8">
        <f t="shared" si="2"/>
        <v>1.4264303475</v>
      </c>
    </row>
    <row r="56" spans="1:5" x14ac:dyDescent="0.35">
      <c r="A56" s="10" t="s">
        <v>25</v>
      </c>
      <c r="B56" s="3">
        <v>0.72699999999999998</v>
      </c>
      <c r="C56" s="6">
        <v>0.13100000000000001</v>
      </c>
      <c r="D56" s="1">
        <f t="shared" si="1"/>
        <v>0.59599999999999997</v>
      </c>
      <c r="E56" s="8">
        <f t="shared" si="2"/>
        <v>1.1084196624</v>
      </c>
    </row>
    <row r="57" spans="1:5" x14ac:dyDescent="0.35">
      <c r="A57" s="10" t="s">
        <v>26</v>
      </c>
      <c r="B57" s="3">
        <v>0.74399999999999999</v>
      </c>
      <c r="C57" s="6">
        <v>0.13100000000000001</v>
      </c>
      <c r="D57" s="1">
        <f t="shared" si="1"/>
        <v>0.61299999999999999</v>
      </c>
      <c r="E57" s="8">
        <f t="shared" si="2"/>
        <v>1.1434149290999998</v>
      </c>
    </row>
    <row r="58" spans="1:5" x14ac:dyDescent="0.35">
      <c r="A58" s="10" t="s">
        <v>26</v>
      </c>
      <c r="B58" s="3">
        <v>0.72399999999999998</v>
      </c>
      <c r="C58" s="6">
        <v>0.13100000000000001</v>
      </c>
      <c r="D58" s="1">
        <f t="shared" si="1"/>
        <v>0.59299999999999997</v>
      </c>
      <c r="E58" s="8">
        <f t="shared" si="2"/>
        <v>1.1022784610999998</v>
      </c>
    </row>
    <row r="59" spans="1:5" x14ac:dyDescent="0.35">
      <c r="A59" s="10" t="s">
        <v>27</v>
      </c>
      <c r="B59" s="3">
        <v>0.68600000000000005</v>
      </c>
      <c r="C59" s="6">
        <v>0.13100000000000001</v>
      </c>
      <c r="D59" s="1">
        <f t="shared" si="1"/>
        <v>0.55500000000000005</v>
      </c>
      <c r="E59" s="8">
        <f t="shared" si="2"/>
        <v>1.0253840475</v>
      </c>
    </row>
    <row r="60" spans="1:5" x14ac:dyDescent="0.35">
      <c r="A60" s="10" t="s">
        <v>27</v>
      </c>
      <c r="B60" s="3">
        <v>0.71899999999999997</v>
      </c>
      <c r="C60" s="6">
        <v>0.13100000000000001</v>
      </c>
      <c r="D60" s="1">
        <f t="shared" si="1"/>
        <v>0.58799999999999997</v>
      </c>
      <c r="E60" s="8">
        <f t="shared" si="2"/>
        <v>1.0920660815999998</v>
      </c>
    </row>
    <row r="61" spans="1:5" x14ac:dyDescent="0.35">
      <c r="A61" s="10" t="s">
        <v>28</v>
      </c>
      <c r="B61" s="3">
        <v>0.70300000000000007</v>
      </c>
      <c r="C61" s="6">
        <v>0.13100000000000001</v>
      </c>
      <c r="D61" s="1">
        <f t="shared" si="1"/>
        <v>0.57200000000000006</v>
      </c>
      <c r="E61" s="8">
        <f t="shared" si="2"/>
        <v>1.0595792976</v>
      </c>
    </row>
    <row r="62" spans="1:5" x14ac:dyDescent="0.35">
      <c r="A62" s="10" t="s">
        <v>28</v>
      </c>
      <c r="B62" s="3">
        <v>0.69700000000000006</v>
      </c>
      <c r="C62" s="6">
        <v>0.13100000000000001</v>
      </c>
      <c r="D62" s="1">
        <f t="shared" si="1"/>
        <v>0.56600000000000006</v>
      </c>
      <c r="E62" s="8">
        <f t="shared" si="2"/>
        <v>1.0474725084000001</v>
      </c>
    </row>
    <row r="63" spans="1:5" x14ac:dyDescent="0.35">
      <c r="A63" s="10" t="s">
        <v>29</v>
      </c>
      <c r="B63" s="3">
        <v>0.70300000000000007</v>
      </c>
      <c r="C63" s="6">
        <v>0.13100000000000001</v>
      </c>
      <c r="D63" s="1">
        <f t="shared" si="1"/>
        <v>0.57200000000000006</v>
      </c>
      <c r="E63" s="8">
        <f t="shared" si="2"/>
        <v>1.0595792976</v>
      </c>
    </row>
    <row r="64" spans="1:5" x14ac:dyDescent="0.35">
      <c r="A64" s="10" t="s">
        <v>29</v>
      </c>
      <c r="B64" s="3">
        <v>0.48499999999999999</v>
      </c>
      <c r="C64" s="6">
        <v>0.13100000000000001</v>
      </c>
      <c r="D64" s="1">
        <f t="shared" si="1"/>
        <v>0.35399999999999998</v>
      </c>
      <c r="E64" s="8">
        <f t="shared" si="2"/>
        <v>0.64622265239999988</v>
      </c>
    </row>
    <row r="65" spans="1:5" x14ac:dyDescent="0.35">
      <c r="A65" s="10" t="s">
        <v>30</v>
      </c>
      <c r="B65" s="3">
        <v>0.78100000000000003</v>
      </c>
      <c r="C65" s="6">
        <v>0.13100000000000001</v>
      </c>
      <c r="D65" s="1">
        <f t="shared" ref="D65:D96" si="3">(B65-C65)</f>
        <v>0.65</v>
      </c>
      <c r="E65" s="8">
        <f t="shared" ref="E65:E96" si="4">(0.5739*D65*D65)+(1.3647*D65)+(0.0912)</f>
        <v>1.22072775</v>
      </c>
    </row>
    <row r="66" spans="1:5" x14ac:dyDescent="0.35">
      <c r="A66" s="10" t="s">
        <v>30</v>
      </c>
      <c r="B66" s="3">
        <v>0.64</v>
      </c>
      <c r="C66" s="6">
        <v>0.13100000000000001</v>
      </c>
      <c r="D66" s="1">
        <f t="shared" si="3"/>
        <v>0.50900000000000001</v>
      </c>
      <c r="E66" s="8">
        <f t="shared" si="4"/>
        <v>0.93451888589999998</v>
      </c>
    </row>
    <row r="67" spans="1:5" x14ac:dyDescent="0.35">
      <c r="A67" s="10" t="s">
        <v>31</v>
      </c>
      <c r="B67" s="3">
        <v>0.61</v>
      </c>
      <c r="C67" s="6">
        <v>0.13100000000000001</v>
      </c>
      <c r="D67" s="1">
        <f t="shared" si="3"/>
        <v>0.47899999999999998</v>
      </c>
      <c r="E67" s="8">
        <f t="shared" si="4"/>
        <v>0.8765674899</v>
      </c>
    </row>
    <row r="68" spans="1:5" x14ac:dyDescent="0.35">
      <c r="A68" s="10" t="s">
        <v>31</v>
      </c>
      <c r="B68" s="3">
        <v>0.65800000000000003</v>
      </c>
      <c r="C68" s="6">
        <v>0.13100000000000001</v>
      </c>
      <c r="D68" s="1">
        <f t="shared" si="3"/>
        <v>0.52700000000000002</v>
      </c>
      <c r="E68" s="8">
        <f t="shared" si="4"/>
        <v>0.96978557310000002</v>
      </c>
    </row>
    <row r="69" spans="1:5" x14ac:dyDescent="0.35">
      <c r="A69" s="10" t="s">
        <v>32</v>
      </c>
      <c r="B69" s="3">
        <v>0.70200000000000007</v>
      </c>
      <c r="C69" s="6">
        <v>0.13100000000000001</v>
      </c>
      <c r="D69" s="1">
        <f t="shared" si="3"/>
        <v>0.57100000000000006</v>
      </c>
      <c r="E69" s="8">
        <f t="shared" si="4"/>
        <v>1.0575586299000002</v>
      </c>
    </row>
    <row r="70" spans="1:5" x14ac:dyDescent="0.35">
      <c r="A70" s="10" t="s">
        <v>32</v>
      </c>
      <c r="B70" s="3">
        <v>0.86299999999999999</v>
      </c>
      <c r="C70" s="6">
        <v>0.13100000000000001</v>
      </c>
      <c r="D70" s="1">
        <f t="shared" si="3"/>
        <v>0.73199999999999998</v>
      </c>
      <c r="E70" s="8">
        <f t="shared" si="4"/>
        <v>1.3976697936</v>
      </c>
    </row>
    <row r="71" spans="1:5" x14ac:dyDescent="0.35">
      <c r="A71" s="10" t="s">
        <v>33</v>
      </c>
      <c r="B71" s="3">
        <v>0.72099999999999997</v>
      </c>
      <c r="C71" s="6">
        <v>0.13100000000000001</v>
      </c>
      <c r="D71" s="1">
        <f t="shared" si="3"/>
        <v>0.59</v>
      </c>
      <c r="E71" s="8">
        <f t="shared" si="4"/>
        <v>1.0961475899999999</v>
      </c>
    </row>
    <row r="72" spans="1:5" x14ac:dyDescent="0.35">
      <c r="A72" s="10" t="s">
        <v>33</v>
      </c>
      <c r="B72" s="3">
        <v>0.67800000000000005</v>
      </c>
      <c r="C72" s="6">
        <v>0.13100000000000001</v>
      </c>
      <c r="D72" s="1">
        <f t="shared" si="3"/>
        <v>0.54700000000000004</v>
      </c>
      <c r="E72" s="8">
        <f t="shared" si="4"/>
        <v>1.0094069451000001</v>
      </c>
    </row>
    <row r="73" spans="1:5" x14ac:dyDescent="0.35">
      <c r="A73" s="10" t="s">
        <v>34</v>
      </c>
      <c r="B73" s="3">
        <v>0.66100000000000003</v>
      </c>
      <c r="C73" s="6">
        <v>0.13100000000000001</v>
      </c>
      <c r="D73" s="1">
        <f t="shared" si="3"/>
        <v>0.53</v>
      </c>
      <c r="E73" s="8">
        <f t="shared" si="4"/>
        <v>0.9756995100000001</v>
      </c>
    </row>
    <row r="74" spans="1:5" x14ac:dyDescent="0.35">
      <c r="A74" s="10" t="s">
        <v>34</v>
      </c>
      <c r="B74" s="3">
        <v>0.70899999999999996</v>
      </c>
      <c r="C74" s="6">
        <v>0.13100000000000001</v>
      </c>
      <c r="D74" s="1">
        <f t="shared" si="3"/>
        <v>0.57799999999999996</v>
      </c>
      <c r="E74" s="8">
        <f t="shared" si="4"/>
        <v>1.0717274075999998</v>
      </c>
    </row>
    <row r="75" spans="1:5" x14ac:dyDescent="0.35">
      <c r="A75" s="10" t="s">
        <v>35</v>
      </c>
      <c r="B75" s="3">
        <v>0.61099999999999999</v>
      </c>
      <c r="C75" s="6">
        <v>0.13100000000000001</v>
      </c>
      <c r="D75" s="1">
        <f t="shared" si="3"/>
        <v>0.48</v>
      </c>
      <c r="E75" s="8">
        <f t="shared" si="4"/>
        <v>0.87848255999999991</v>
      </c>
    </row>
    <row r="76" spans="1:5" x14ac:dyDescent="0.35">
      <c r="A76" s="10" t="s">
        <v>35</v>
      </c>
      <c r="B76" s="3">
        <v>0.68800000000000006</v>
      </c>
      <c r="C76" s="6">
        <v>0.13100000000000001</v>
      </c>
      <c r="D76" s="1">
        <f t="shared" si="3"/>
        <v>0.55700000000000005</v>
      </c>
      <c r="E76" s="8">
        <f t="shared" si="4"/>
        <v>1.0293898011</v>
      </c>
    </row>
    <row r="77" spans="1:5" x14ac:dyDescent="0.35">
      <c r="A77" s="10" t="s">
        <v>36</v>
      </c>
      <c r="B77" s="3">
        <v>0.65500000000000003</v>
      </c>
      <c r="C77" s="6">
        <v>0.13100000000000001</v>
      </c>
      <c r="D77" s="1">
        <f t="shared" si="3"/>
        <v>0.52400000000000002</v>
      </c>
      <c r="E77" s="8">
        <f t="shared" si="4"/>
        <v>0.96388196640000001</v>
      </c>
    </row>
    <row r="78" spans="1:5" x14ac:dyDescent="0.35">
      <c r="A78" s="10" t="s">
        <v>36</v>
      </c>
      <c r="B78" s="3">
        <v>0.76300000000000001</v>
      </c>
      <c r="C78" s="6">
        <v>0.13100000000000001</v>
      </c>
      <c r="D78" s="1">
        <f t="shared" si="3"/>
        <v>0.63200000000000001</v>
      </c>
      <c r="E78" s="8">
        <f t="shared" si="4"/>
        <v>1.1829198336</v>
      </c>
    </row>
    <row r="79" spans="1:5" x14ac:dyDescent="0.35">
      <c r="A79" s="10" t="s">
        <v>37</v>
      </c>
      <c r="B79" s="3">
        <v>0.60899999999999999</v>
      </c>
      <c r="C79" s="6">
        <v>0.13100000000000001</v>
      </c>
      <c r="D79" s="1">
        <f t="shared" si="3"/>
        <v>0.47799999999999998</v>
      </c>
      <c r="E79" s="8">
        <f t="shared" si="4"/>
        <v>0.87465356760000001</v>
      </c>
    </row>
    <row r="80" spans="1:5" x14ac:dyDescent="0.35">
      <c r="A80" s="10" t="s">
        <v>37</v>
      </c>
      <c r="B80" s="3">
        <v>0.56200000000000006</v>
      </c>
      <c r="C80" s="6">
        <v>0.13100000000000001</v>
      </c>
      <c r="D80" s="1">
        <f t="shared" si="3"/>
        <v>0.43100000000000005</v>
      </c>
      <c r="E80" s="8">
        <f t="shared" si="4"/>
        <v>0.78599393790000005</v>
      </c>
    </row>
    <row r="81" spans="1:5" x14ac:dyDescent="0.35">
      <c r="A81" s="10" t="s">
        <v>38</v>
      </c>
      <c r="B81" s="3">
        <v>0.61899999999999999</v>
      </c>
      <c r="C81" s="6">
        <v>0.13100000000000001</v>
      </c>
      <c r="D81" s="1">
        <f t="shared" si="3"/>
        <v>0.48799999999999999</v>
      </c>
      <c r="E81" s="8">
        <f t="shared" si="4"/>
        <v>0.89384444159999998</v>
      </c>
    </row>
    <row r="82" spans="1:5" x14ac:dyDescent="0.35">
      <c r="A82" s="10" t="s">
        <v>38</v>
      </c>
      <c r="B82" s="3">
        <v>0.71</v>
      </c>
      <c r="C82" s="6">
        <v>0.13100000000000001</v>
      </c>
      <c r="D82" s="1">
        <f t="shared" si="3"/>
        <v>0.57899999999999996</v>
      </c>
      <c r="E82" s="8">
        <f t="shared" si="4"/>
        <v>1.0737561098999999</v>
      </c>
    </row>
    <row r="83" spans="1:5" x14ac:dyDescent="0.35">
      <c r="A83" s="10" t="s">
        <v>39</v>
      </c>
      <c r="B83" s="3">
        <v>0.69700000000000006</v>
      </c>
      <c r="C83" s="6">
        <v>0.13100000000000001</v>
      </c>
      <c r="D83" s="1">
        <f t="shared" si="3"/>
        <v>0.56600000000000006</v>
      </c>
      <c r="E83" s="8">
        <f t="shared" si="4"/>
        <v>1.0474725084000001</v>
      </c>
    </row>
    <row r="84" spans="1:5" x14ac:dyDescent="0.35">
      <c r="A84" s="10" t="s">
        <v>39</v>
      </c>
      <c r="B84" s="3">
        <v>0.67</v>
      </c>
      <c r="C84" s="6">
        <v>0.13100000000000001</v>
      </c>
      <c r="D84" s="1">
        <f t="shared" si="3"/>
        <v>0.53900000000000003</v>
      </c>
      <c r="E84" s="8">
        <f t="shared" si="4"/>
        <v>0.99350330190000014</v>
      </c>
    </row>
    <row r="85" spans="1:5" x14ac:dyDescent="0.35">
      <c r="A85" s="10" t="s">
        <v>40</v>
      </c>
      <c r="B85" s="3">
        <v>0.76700000000000002</v>
      </c>
      <c r="C85" s="6">
        <v>0.13100000000000001</v>
      </c>
      <c r="D85" s="1">
        <f t="shared" si="3"/>
        <v>0.63600000000000001</v>
      </c>
      <c r="E85" s="8">
        <f t="shared" si="4"/>
        <v>1.1912894543999999</v>
      </c>
    </row>
    <row r="86" spans="1:5" x14ac:dyDescent="0.35">
      <c r="A86" s="10" t="s">
        <v>40</v>
      </c>
      <c r="B86" s="3">
        <v>0.80300000000000005</v>
      </c>
      <c r="C86" s="6">
        <v>0.13100000000000001</v>
      </c>
      <c r="D86" s="1">
        <f t="shared" si="3"/>
        <v>0.67200000000000004</v>
      </c>
      <c r="E86" s="8">
        <f t="shared" si="4"/>
        <v>1.2674424576000001</v>
      </c>
    </row>
    <row r="87" spans="1:5" x14ac:dyDescent="0.35">
      <c r="A87" s="10" t="s">
        <v>41</v>
      </c>
      <c r="B87" s="3">
        <v>0.71699999999999997</v>
      </c>
      <c r="C87" s="6">
        <v>0.13100000000000001</v>
      </c>
      <c r="D87" s="1">
        <f t="shared" si="3"/>
        <v>0.58599999999999997</v>
      </c>
      <c r="E87" s="8">
        <f t="shared" si="4"/>
        <v>1.0879891643999999</v>
      </c>
    </row>
    <row r="88" spans="1:5" x14ac:dyDescent="0.35">
      <c r="A88" s="10" t="s">
        <v>41</v>
      </c>
      <c r="B88" s="3">
        <v>0.751</v>
      </c>
      <c r="C88" s="6">
        <v>0.13100000000000001</v>
      </c>
      <c r="D88" s="1">
        <f t="shared" si="3"/>
        <v>0.62</v>
      </c>
      <c r="E88" s="8">
        <f t="shared" si="4"/>
        <v>1.1579211599999999</v>
      </c>
    </row>
    <row r="89" spans="1:5" x14ac:dyDescent="0.35">
      <c r="A89" s="10" t="s">
        <v>42</v>
      </c>
      <c r="B89" s="3">
        <v>0.66400000000000003</v>
      </c>
      <c r="C89" s="6">
        <v>0.13100000000000001</v>
      </c>
      <c r="D89" s="1">
        <f t="shared" si="3"/>
        <v>0.53300000000000003</v>
      </c>
      <c r="E89" s="8">
        <f t="shared" si="4"/>
        <v>0.98162377710000004</v>
      </c>
    </row>
    <row r="90" spans="1:5" x14ac:dyDescent="0.35">
      <c r="A90" s="10" t="s">
        <v>42</v>
      </c>
      <c r="B90" s="3">
        <v>0.66100000000000003</v>
      </c>
      <c r="C90" s="6">
        <v>0.13100000000000001</v>
      </c>
      <c r="D90" s="1">
        <f t="shared" si="3"/>
        <v>0.53</v>
      </c>
      <c r="E90" s="8">
        <f t="shared" si="4"/>
        <v>0.9756995100000001</v>
      </c>
    </row>
    <row r="91" spans="1:5" x14ac:dyDescent="0.35">
      <c r="A91" s="10" t="s">
        <v>43</v>
      </c>
      <c r="B91" s="3">
        <v>0.77900000000000003</v>
      </c>
      <c r="C91" s="6">
        <v>0.13100000000000001</v>
      </c>
      <c r="D91" s="1">
        <f t="shared" si="3"/>
        <v>0.64800000000000002</v>
      </c>
      <c r="E91" s="8">
        <f t="shared" si="4"/>
        <v>1.2165085056</v>
      </c>
    </row>
    <row r="92" spans="1:5" x14ac:dyDescent="0.35">
      <c r="A92" s="10" t="s">
        <v>43</v>
      </c>
      <c r="B92" s="3">
        <v>0.78700000000000003</v>
      </c>
      <c r="C92" s="6">
        <v>0.13100000000000001</v>
      </c>
      <c r="D92" s="1">
        <f t="shared" si="3"/>
        <v>0.65600000000000003</v>
      </c>
      <c r="E92" s="8">
        <f t="shared" si="4"/>
        <v>1.2334130303999999</v>
      </c>
    </row>
    <row r="93" spans="1:5" x14ac:dyDescent="0.35">
      <c r="A93" s="10" t="s">
        <v>44</v>
      </c>
      <c r="B93" s="3">
        <v>0.76200000000000001</v>
      </c>
      <c r="C93" s="6">
        <v>0.13100000000000001</v>
      </c>
      <c r="D93" s="1">
        <f t="shared" si="3"/>
        <v>0.63100000000000001</v>
      </c>
      <c r="E93" s="8">
        <f t="shared" si="4"/>
        <v>1.1808302978999998</v>
      </c>
    </row>
    <row r="94" spans="1:5" x14ac:dyDescent="0.35">
      <c r="A94" s="10" t="s">
        <v>44</v>
      </c>
      <c r="B94" s="3">
        <v>0.68400000000000005</v>
      </c>
      <c r="C94" s="6">
        <v>0.13100000000000001</v>
      </c>
      <c r="D94" s="1">
        <f t="shared" si="3"/>
        <v>0.55300000000000005</v>
      </c>
      <c r="E94" s="8">
        <f t="shared" si="4"/>
        <v>1.0213828851</v>
      </c>
    </row>
    <row r="95" spans="1:5" x14ac:dyDescent="0.35">
      <c r="A95" s="10" t="s">
        <v>45</v>
      </c>
      <c r="B95" s="3">
        <v>0.83499999999999996</v>
      </c>
      <c r="C95" s="6">
        <v>0.13100000000000001</v>
      </c>
      <c r="D95" s="1">
        <f t="shared" si="3"/>
        <v>0.70399999999999996</v>
      </c>
      <c r="E95" s="8">
        <f t="shared" si="4"/>
        <v>1.3363828223999998</v>
      </c>
    </row>
    <row r="96" spans="1:5" x14ac:dyDescent="0.35">
      <c r="A96" s="10" t="s">
        <v>45</v>
      </c>
      <c r="B96" s="3">
        <v>0.71799999999999997</v>
      </c>
      <c r="C96" s="6">
        <v>0.13100000000000001</v>
      </c>
      <c r="D96" s="1">
        <f t="shared" si="3"/>
        <v>0.58699999999999997</v>
      </c>
      <c r="E96" s="8">
        <f t="shared" si="4"/>
        <v>1.0900270490999999</v>
      </c>
    </row>
    <row r="97" spans="1:5" x14ac:dyDescent="0.35">
      <c r="A97" s="10" t="s">
        <v>46</v>
      </c>
      <c r="B97" s="3">
        <v>0.81300000000000006</v>
      </c>
      <c r="C97" s="6">
        <v>0.13100000000000001</v>
      </c>
      <c r="D97" s="1">
        <f t="shared" ref="D97:D128" si="5">(B97-C97)</f>
        <v>0.68200000000000005</v>
      </c>
      <c r="E97" s="8">
        <f t="shared" ref="E97:E128" si="6">(0.5739*D97*D97)+(1.3647*D97)+(0.0912)</f>
        <v>1.2888600636</v>
      </c>
    </row>
    <row r="98" spans="1:5" x14ac:dyDescent="0.35">
      <c r="A98" s="10" t="s">
        <v>46</v>
      </c>
      <c r="B98" s="3">
        <v>0.79500000000000004</v>
      </c>
      <c r="C98" s="6">
        <v>0.13100000000000001</v>
      </c>
      <c r="D98" s="1">
        <f t="shared" si="5"/>
        <v>0.66400000000000003</v>
      </c>
      <c r="E98" s="8">
        <f t="shared" si="6"/>
        <v>1.2503910144000001</v>
      </c>
    </row>
    <row r="99" spans="1:5" x14ac:dyDescent="0.35">
      <c r="A99" s="10" t="s">
        <v>47</v>
      </c>
      <c r="B99" s="3">
        <v>0.58499999999999996</v>
      </c>
      <c r="C99" s="6">
        <v>0.13100000000000001</v>
      </c>
      <c r="D99" s="1">
        <f t="shared" si="5"/>
        <v>0.45399999999999996</v>
      </c>
      <c r="E99" s="8">
        <f t="shared" si="6"/>
        <v>0.82906377239999984</v>
      </c>
    </row>
    <row r="100" spans="1:5" x14ac:dyDescent="0.35">
      <c r="A100" s="10" t="s">
        <v>47</v>
      </c>
      <c r="B100" s="3">
        <v>0.70899999999999996</v>
      </c>
      <c r="C100" s="6">
        <v>0.13100000000000001</v>
      </c>
      <c r="D100" s="1">
        <f t="shared" si="5"/>
        <v>0.57799999999999996</v>
      </c>
      <c r="E100" s="8">
        <f t="shared" si="6"/>
        <v>1.0717274075999998</v>
      </c>
    </row>
    <row r="101" spans="1:5" x14ac:dyDescent="0.35">
      <c r="A101" s="10" t="s">
        <v>48</v>
      </c>
      <c r="B101" s="3">
        <v>0.746</v>
      </c>
      <c r="C101" s="6">
        <v>0.13100000000000001</v>
      </c>
      <c r="D101" s="1">
        <f t="shared" si="5"/>
        <v>0.61499999999999999</v>
      </c>
      <c r="E101" s="8">
        <f t="shared" si="6"/>
        <v>1.1475538274999999</v>
      </c>
    </row>
    <row r="102" spans="1:5" x14ac:dyDescent="0.35">
      <c r="A102" s="10" t="s">
        <v>48</v>
      </c>
      <c r="B102" s="3">
        <v>0.72499999999999998</v>
      </c>
      <c r="C102" s="6">
        <v>0.13100000000000001</v>
      </c>
      <c r="D102" s="1">
        <f t="shared" si="5"/>
        <v>0.59399999999999997</v>
      </c>
      <c r="E102" s="8">
        <f t="shared" si="6"/>
        <v>1.1043243803999998</v>
      </c>
    </row>
    <row r="103" spans="1:5" x14ac:dyDescent="0.35">
      <c r="A103" s="10" t="s">
        <v>49</v>
      </c>
      <c r="B103" s="3">
        <v>0.71299999999999997</v>
      </c>
      <c r="C103" s="6">
        <v>0.13100000000000001</v>
      </c>
      <c r="D103" s="1">
        <f t="shared" si="5"/>
        <v>0.58199999999999996</v>
      </c>
      <c r="E103" s="8">
        <f t="shared" si="6"/>
        <v>1.0798491036</v>
      </c>
    </row>
    <row r="104" spans="1:5" x14ac:dyDescent="0.35">
      <c r="A104" s="10" t="s">
        <v>49</v>
      </c>
      <c r="B104" s="3">
        <v>0.54800000000000004</v>
      </c>
      <c r="C104" s="6">
        <v>0.13100000000000001</v>
      </c>
      <c r="D104" s="1">
        <f t="shared" si="5"/>
        <v>0.41700000000000004</v>
      </c>
      <c r="E104" s="8">
        <f t="shared" si="6"/>
        <v>0.76007479710000014</v>
      </c>
    </row>
    <row r="105" spans="1:5" x14ac:dyDescent="0.35">
      <c r="A105" s="10" t="s">
        <v>50</v>
      </c>
      <c r="B105" s="3">
        <v>0.65600000000000003</v>
      </c>
      <c r="C105" s="6">
        <v>0.13100000000000001</v>
      </c>
      <c r="D105" s="1">
        <f t="shared" si="5"/>
        <v>0.52500000000000002</v>
      </c>
      <c r="E105" s="8">
        <f t="shared" si="6"/>
        <v>0.96584868750000008</v>
      </c>
    </row>
    <row r="106" spans="1:5" x14ac:dyDescent="0.35">
      <c r="A106" s="10" t="s">
        <v>50</v>
      </c>
      <c r="B106" s="3">
        <v>0.68900000000000006</v>
      </c>
      <c r="C106" s="6">
        <v>0.13100000000000001</v>
      </c>
      <c r="D106" s="1">
        <f t="shared" si="5"/>
        <v>0.55800000000000005</v>
      </c>
      <c r="E106" s="8">
        <f t="shared" si="6"/>
        <v>1.0313943996000001</v>
      </c>
    </row>
    <row r="107" spans="1:5" x14ac:dyDescent="0.35">
      <c r="A107" s="10" t="s">
        <v>51</v>
      </c>
      <c r="B107" s="3">
        <v>0.66900000000000004</v>
      </c>
      <c r="C107" s="6">
        <v>0.13100000000000001</v>
      </c>
      <c r="D107" s="1">
        <f t="shared" si="5"/>
        <v>0.53800000000000003</v>
      </c>
      <c r="E107" s="8">
        <f t="shared" si="6"/>
        <v>0.9915205116000001</v>
      </c>
    </row>
    <row r="108" spans="1:5" x14ac:dyDescent="0.35">
      <c r="A108" s="10" t="s">
        <v>51</v>
      </c>
      <c r="B108" s="3">
        <v>0.66300000000000003</v>
      </c>
      <c r="C108" s="6">
        <v>0.13100000000000001</v>
      </c>
      <c r="D108" s="1">
        <f t="shared" si="5"/>
        <v>0.53200000000000003</v>
      </c>
      <c r="E108" s="8">
        <f t="shared" si="6"/>
        <v>0.97964787360000005</v>
      </c>
    </row>
    <row r="109" spans="1:5" x14ac:dyDescent="0.35">
      <c r="A109" s="10" t="s">
        <v>52</v>
      </c>
      <c r="B109" s="3">
        <v>0.73199999999999998</v>
      </c>
      <c r="C109" s="6">
        <v>0.13100000000000001</v>
      </c>
      <c r="D109" s="1">
        <f t="shared" si="5"/>
        <v>0.60099999999999998</v>
      </c>
      <c r="E109" s="8">
        <f t="shared" si="6"/>
        <v>1.1186779538999998</v>
      </c>
    </row>
    <row r="110" spans="1:5" x14ac:dyDescent="0.35">
      <c r="A110" s="10" t="s">
        <v>52</v>
      </c>
      <c r="B110" s="3">
        <v>0.58099999999999996</v>
      </c>
      <c r="C110" s="6">
        <v>0.13100000000000001</v>
      </c>
      <c r="D110" s="1">
        <f t="shared" si="5"/>
        <v>0.44999999999999996</v>
      </c>
      <c r="E110" s="8">
        <f t="shared" si="6"/>
        <v>0.82152974999999984</v>
      </c>
    </row>
    <row r="111" spans="1:5" x14ac:dyDescent="0.35">
      <c r="A111" s="10" t="s">
        <v>53</v>
      </c>
      <c r="B111" s="3">
        <v>0.72599999999999998</v>
      </c>
      <c r="C111" s="6">
        <v>0.13100000000000001</v>
      </c>
      <c r="D111" s="1">
        <f t="shared" si="5"/>
        <v>0.59499999999999997</v>
      </c>
      <c r="E111" s="8">
        <f t="shared" si="6"/>
        <v>1.1063714474999999</v>
      </c>
    </row>
    <row r="112" spans="1:5" x14ac:dyDescent="0.35">
      <c r="A112" s="10" t="s">
        <v>53</v>
      </c>
      <c r="B112" s="3">
        <v>0.57699999999999996</v>
      </c>
      <c r="C112" s="6">
        <v>0.13100000000000001</v>
      </c>
      <c r="D112" s="1">
        <f t="shared" si="5"/>
        <v>0.44599999999999995</v>
      </c>
      <c r="E112" s="8">
        <f t="shared" si="6"/>
        <v>0.81401409239999989</v>
      </c>
    </row>
    <row r="113" spans="1:5" x14ac:dyDescent="0.35">
      <c r="A113" s="10" t="s">
        <v>54</v>
      </c>
      <c r="B113" s="3">
        <v>0.68200000000000005</v>
      </c>
      <c r="C113" s="6">
        <v>0.13100000000000001</v>
      </c>
      <c r="D113" s="1">
        <f t="shared" si="5"/>
        <v>0.55100000000000005</v>
      </c>
      <c r="E113" s="8">
        <f t="shared" si="6"/>
        <v>1.0173863139000001</v>
      </c>
    </row>
    <row r="114" spans="1:5" x14ac:dyDescent="0.35">
      <c r="A114" s="10" t="s">
        <v>54</v>
      </c>
      <c r="B114" s="3">
        <v>0.626</v>
      </c>
      <c r="C114" s="6">
        <v>0.13100000000000001</v>
      </c>
      <c r="D114" s="1">
        <f t="shared" si="5"/>
        <v>0.495</v>
      </c>
      <c r="E114" s="8">
        <f t="shared" si="6"/>
        <v>0.90734634750000009</v>
      </c>
    </row>
    <row r="115" spans="1:5" x14ac:dyDescent="0.35">
      <c r="A115" s="10" t="s">
        <v>55</v>
      </c>
      <c r="B115" s="3">
        <v>0.42699999999999999</v>
      </c>
      <c r="C115" s="6">
        <v>0.13100000000000001</v>
      </c>
      <c r="D115" s="1">
        <f t="shared" si="5"/>
        <v>0.29599999999999999</v>
      </c>
      <c r="E115" s="8">
        <f t="shared" si="6"/>
        <v>0.54543402240000005</v>
      </c>
    </row>
    <row r="116" spans="1:5" x14ac:dyDescent="0.35">
      <c r="A116" s="10" t="s">
        <v>55</v>
      </c>
      <c r="B116" s="3">
        <v>0.30399999999999999</v>
      </c>
      <c r="C116" s="6">
        <v>0.13100000000000001</v>
      </c>
      <c r="D116" s="1">
        <f t="shared" si="5"/>
        <v>0.17299999999999999</v>
      </c>
      <c r="E116" s="8">
        <f t="shared" si="6"/>
        <v>0.34446935309999999</v>
      </c>
    </row>
    <row r="117" spans="1:5" x14ac:dyDescent="0.35">
      <c r="A117" s="10" t="s">
        <v>56</v>
      </c>
      <c r="B117" s="3">
        <v>0.29199999999999998</v>
      </c>
      <c r="C117" s="6">
        <v>0.13100000000000001</v>
      </c>
      <c r="D117" s="1">
        <f t="shared" si="5"/>
        <v>0.16099999999999998</v>
      </c>
      <c r="E117" s="8">
        <f t="shared" si="6"/>
        <v>0.32579276189999995</v>
      </c>
    </row>
    <row r="118" spans="1:5" x14ac:dyDescent="0.35">
      <c r="A118" s="10" t="s">
        <v>56</v>
      </c>
      <c r="B118" s="3">
        <v>0.22600000000000001</v>
      </c>
      <c r="C118" s="6">
        <v>0.13100000000000001</v>
      </c>
      <c r="D118" s="1">
        <f t="shared" si="5"/>
        <v>9.5000000000000001E-2</v>
      </c>
      <c r="E118" s="8">
        <f t="shared" si="6"/>
        <v>0.22602594749999999</v>
      </c>
    </row>
    <row r="119" spans="1:5" x14ac:dyDescent="0.35">
      <c r="A119" s="10" t="s">
        <v>57</v>
      </c>
      <c r="B119" s="3">
        <v>0.504</v>
      </c>
      <c r="C119" s="6">
        <v>0.13100000000000001</v>
      </c>
      <c r="D119" s="1">
        <f t="shared" si="5"/>
        <v>0.373</v>
      </c>
      <c r="E119" s="8">
        <f t="shared" si="6"/>
        <v>0.68007923310000007</v>
      </c>
    </row>
    <row r="120" spans="1:5" x14ac:dyDescent="0.35">
      <c r="A120" s="10" t="s">
        <v>57</v>
      </c>
      <c r="B120" s="3">
        <v>0.42699999999999999</v>
      </c>
      <c r="C120" s="6">
        <v>0.13100000000000001</v>
      </c>
      <c r="D120" s="1">
        <f t="shared" si="5"/>
        <v>0.29599999999999999</v>
      </c>
      <c r="E120" s="8">
        <f t="shared" si="6"/>
        <v>0.54543402240000005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9"/>
  <sheetViews>
    <sheetView workbookViewId="0">
      <selection activeCell="Q8" sqref="Q8"/>
    </sheetView>
  </sheetViews>
  <sheetFormatPr defaultRowHeight="14.5" x14ac:dyDescent="0.35"/>
  <cols>
    <col min="1" max="1" width="15.08984375" customWidth="1"/>
    <col min="2" max="2" width="14.90625" customWidth="1"/>
    <col min="3" max="3" width="10.36328125" customWidth="1"/>
    <col min="4" max="4" width="14.6328125" customWidth="1"/>
    <col min="5" max="5" width="14.54296875" customWidth="1"/>
  </cols>
  <sheetData>
    <row r="2" spans="1:12" x14ac:dyDescent="0.35">
      <c r="A2" s="4">
        <v>2.036</v>
      </c>
      <c r="B2" s="3">
        <v>0.59499999999999997</v>
      </c>
      <c r="C2" s="3">
        <v>0.52900000000000003</v>
      </c>
      <c r="D2" s="3">
        <v>0.61299999999999999</v>
      </c>
      <c r="E2" s="3">
        <v>0.56000000000000005</v>
      </c>
      <c r="F2" s="3">
        <v>0.59499999999999997</v>
      </c>
      <c r="G2" s="3">
        <v>0.55500000000000005</v>
      </c>
      <c r="H2" s="3">
        <v>0.57100000000000006</v>
      </c>
      <c r="I2" s="3">
        <v>0.53700000000000003</v>
      </c>
      <c r="J2" s="3">
        <v>0.59399999999999997</v>
      </c>
      <c r="K2" s="3">
        <v>0.48</v>
      </c>
      <c r="L2" s="3">
        <v>0.58199999999999996</v>
      </c>
    </row>
    <row r="3" spans="1:12" x14ac:dyDescent="0.35">
      <c r="A3" s="4">
        <v>1.1839999999999999</v>
      </c>
      <c r="B3" s="3">
        <v>0.58599999999999997</v>
      </c>
      <c r="C3" s="3">
        <v>0.42699999999999999</v>
      </c>
      <c r="D3" s="3">
        <v>0.56900000000000006</v>
      </c>
      <c r="E3" s="3">
        <v>0.60399999999999998</v>
      </c>
      <c r="F3" s="3">
        <v>0.54</v>
      </c>
      <c r="G3" s="3">
        <v>0.61899999999999999</v>
      </c>
      <c r="H3" s="3">
        <v>0.64600000000000002</v>
      </c>
      <c r="I3" s="3">
        <v>0.65700000000000003</v>
      </c>
      <c r="J3" s="3">
        <v>0.60699999999999998</v>
      </c>
      <c r="K3" s="3">
        <v>0.53400000000000003</v>
      </c>
      <c r="L3" s="3">
        <v>0.58899999999999997</v>
      </c>
    </row>
    <row r="4" spans="1:12" x14ac:dyDescent="0.35">
      <c r="A4" s="4">
        <v>0.66</v>
      </c>
      <c r="B4" s="3">
        <v>0.52500000000000002</v>
      </c>
      <c r="C4" s="3">
        <v>0.54200000000000004</v>
      </c>
      <c r="D4" s="3">
        <v>0.53800000000000003</v>
      </c>
      <c r="E4" s="3">
        <v>0.58499999999999996</v>
      </c>
      <c r="F4" s="3">
        <v>0.50600000000000001</v>
      </c>
      <c r="G4" s="3">
        <v>0.44900000000000001</v>
      </c>
      <c r="H4" s="3">
        <v>0.57799999999999996</v>
      </c>
      <c r="I4" s="3">
        <v>0.69100000000000006</v>
      </c>
      <c r="J4" s="3">
        <v>0.56600000000000006</v>
      </c>
      <c r="K4" s="3">
        <v>0.59799999999999998</v>
      </c>
      <c r="L4" s="3">
        <v>0.58299999999999996</v>
      </c>
    </row>
    <row r="5" spans="1:12" x14ac:dyDescent="0.35">
      <c r="A5" s="4">
        <v>0.41200000000000003</v>
      </c>
      <c r="B5" s="3">
        <v>0.498</v>
      </c>
      <c r="C5" s="3">
        <v>0.52800000000000002</v>
      </c>
      <c r="D5" s="3">
        <v>0.56100000000000005</v>
      </c>
      <c r="E5" s="3">
        <v>0.52600000000000002</v>
      </c>
      <c r="F5" s="3">
        <v>0.52700000000000002</v>
      </c>
      <c r="G5" s="3">
        <v>0.498</v>
      </c>
      <c r="H5" s="3">
        <v>0.51800000000000002</v>
      </c>
      <c r="I5" s="3">
        <v>0.622</v>
      </c>
      <c r="J5" s="3">
        <v>0.505</v>
      </c>
      <c r="K5" s="3">
        <v>0.47400000000000003</v>
      </c>
      <c r="L5" s="3">
        <v>0.52600000000000002</v>
      </c>
    </row>
    <row r="6" spans="1:12" x14ac:dyDescent="0.35">
      <c r="A6" s="4">
        <v>0.254</v>
      </c>
      <c r="B6" s="3">
        <v>0.53400000000000003</v>
      </c>
      <c r="C6" s="3">
        <v>0.56200000000000006</v>
      </c>
      <c r="D6" s="3">
        <v>0.54900000000000004</v>
      </c>
      <c r="E6" s="3">
        <v>0.54800000000000004</v>
      </c>
      <c r="F6" s="3">
        <v>0.58599999999999997</v>
      </c>
      <c r="G6" s="3">
        <v>0.58399999999999996</v>
      </c>
      <c r="H6" s="3">
        <v>0.58899999999999997</v>
      </c>
      <c r="I6" s="3">
        <v>0.65400000000000003</v>
      </c>
      <c r="J6" s="3">
        <v>0.57400000000000007</v>
      </c>
      <c r="K6" s="3">
        <v>0.57500000000000007</v>
      </c>
      <c r="L6" s="3">
        <v>0.51100000000000001</v>
      </c>
    </row>
    <row r="7" spans="1:12" x14ac:dyDescent="0.35">
      <c r="A7" s="6">
        <v>0.10200000000000001</v>
      </c>
      <c r="B7" s="3">
        <v>0.49299999999999999</v>
      </c>
      <c r="C7" s="3">
        <v>0.57999999999999996</v>
      </c>
      <c r="D7" s="3">
        <v>0.57699999999999996</v>
      </c>
      <c r="E7" s="3">
        <v>0.59399999999999997</v>
      </c>
      <c r="F7" s="3">
        <v>0.61799999999999999</v>
      </c>
      <c r="G7" s="3">
        <v>0.54100000000000004</v>
      </c>
      <c r="H7" s="3">
        <v>0.59</v>
      </c>
      <c r="I7" s="3">
        <v>0.65200000000000002</v>
      </c>
      <c r="J7" s="3">
        <v>0.56500000000000006</v>
      </c>
      <c r="K7" s="3">
        <v>0.53600000000000003</v>
      </c>
      <c r="L7" s="3">
        <v>0.53400000000000003</v>
      </c>
    </row>
    <row r="8" spans="1:12" x14ac:dyDescent="0.35">
      <c r="A8" s="1"/>
      <c r="B8" s="3">
        <v>0.6</v>
      </c>
      <c r="C8" s="3">
        <v>0.64400000000000002</v>
      </c>
      <c r="D8" s="3" t="s">
        <v>62</v>
      </c>
      <c r="E8" s="3">
        <v>0.70200000000000007</v>
      </c>
      <c r="F8" s="3">
        <v>0.57999999999999996</v>
      </c>
      <c r="G8" s="3">
        <v>0.53100000000000003</v>
      </c>
      <c r="H8" s="3">
        <v>0.56300000000000006</v>
      </c>
      <c r="I8" s="3">
        <v>0.47300000000000003</v>
      </c>
      <c r="J8" s="3">
        <v>0.52500000000000002</v>
      </c>
      <c r="K8" s="3">
        <v>0.59</v>
      </c>
      <c r="L8" s="3">
        <v>0.55100000000000005</v>
      </c>
    </row>
    <row r="9" spans="1:12" x14ac:dyDescent="0.35">
      <c r="A9" s="1"/>
      <c r="B9" s="3">
        <v>0.74299999999999999</v>
      </c>
      <c r="C9" s="3">
        <v>0.78100000000000003</v>
      </c>
      <c r="D9" s="3" t="s">
        <v>62</v>
      </c>
      <c r="E9" s="3">
        <v>0.55400000000000005</v>
      </c>
      <c r="F9" s="3">
        <v>0.51500000000000001</v>
      </c>
      <c r="G9" s="3">
        <v>0.505</v>
      </c>
      <c r="H9" s="3">
        <v>0.498</v>
      </c>
      <c r="I9" s="3">
        <v>0.57799999999999996</v>
      </c>
      <c r="J9" s="3">
        <v>0.52200000000000002</v>
      </c>
      <c r="K9" s="3">
        <v>0.51700000000000002</v>
      </c>
      <c r="L9" s="3">
        <v>0.66</v>
      </c>
    </row>
    <row r="12" spans="1:12" x14ac:dyDescent="0.35">
      <c r="A12" s="12"/>
      <c r="B12" s="7" t="s">
        <v>1</v>
      </c>
      <c r="C12" s="7" t="s">
        <v>2</v>
      </c>
      <c r="D12" s="7" t="s">
        <v>3</v>
      </c>
      <c r="E12" s="7" t="s">
        <v>4</v>
      </c>
    </row>
    <row r="13" spans="1:12" x14ac:dyDescent="0.35">
      <c r="A13" s="12" t="s">
        <v>5</v>
      </c>
      <c r="B13" s="4">
        <v>2.036</v>
      </c>
      <c r="C13" s="1">
        <f>B13-B18</f>
        <v>1.9339999999999999</v>
      </c>
      <c r="D13" s="1">
        <v>320</v>
      </c>
      <c r="E13" s="8">
        <f>(19.17*C13*C13)+(128.29*C13)-(0.0281)</f>
        <v>319.78738451999999</v>
      </c>
    </row>
    <row r="14" spans="1:12" x14ac:dyDescent="0.35">
      <c r="A14" s="12" t="s">
        <v>6</v>
      </c>
      <c r="B14" s="4">
        <v>1.1839999999999999</v>
      </c>
      <c r="C14" s="1">
        <f>B14-B18</f>
        <v>1.0819999999999999</v>
      </c>
      <c r="D14" s="1">
        <v>160</v>
      </c>
      <c r="E14" s="8">
        <f t="shared" ref="E14:E18" si="0">(19.17*C14*C14)+(128.29*C14)-(0.0281)</f>
        <v>161.22445907999997</v>
      </c>
    </row>
    <row r="15" spans="1:12" x14ac:dyDescent="0.35">
      <c r="A15" s="12" t="s">
        <v>7</v>
      </c>
      <c r="B15" s="4">
        <v>0.66</v>
      </c>
      <c r="C15" s="1">
        <f>B15-B18</f>
        <v>0.55800000000000005</v>
      </c>
      <c r="D15" s="1">
        <v>80</v>
      </c>
      <c r="E15" s="8">
        <f t="shared" si="0"/>
        <v>77.526567880000002</v>
      </c>
    </row>
    <row r="16" spans="1:12" x14ac:dyDescent="0.35">
      <c r="A16" s="12" t="s">
        <v>8</v>
      </c>
      <c r="B16" s="4">
        <v>0.41200000000000003</v>
      </c>
      <c r="C16" s="1">
        <f>B16-B18</f>
        <v>0.31000000000000005</v>
      </c>
      <c r="D16" s="1">
        <v>40</v>
      </c>
      <c r="E16" s="8">
        <f t="shared" si="0"/>
        <v>41.584037000000002</v>
      </c>
    </row>
    <row r="17" spans="1:11" x14ac:dyDescent="0.35">
      <c r="A17" s="12" t="s">
        <v>9</v>
      </c>
      <c r="B17" s="4">
        <v>0.254</v>
      </c>
      <c r="C17" s="1">
        <f>B17-B18</f>
        <v>0.152</v>
      </c>
      <c r="D17" s="1">
        <v>20</v>
      </c>
      <c r="E17" s="8">
        <f t="shared" si="0"/>
        <v>19.914883679999999</v>
      </c>
    </row>
    <row r="18" spans="1:11" x14ac:dyDescent="0.35">
      <c r="A18" s="12" t="s">
        <v>10</v>
      </c>
      <c r="B18" s="6">
        <v>0.10200000000000001</v>
      </c>
      <c r="C18" s="1">
        <f>B18-B18</f>
        <v>0</v>
      </c>
      <c r="D18" s="1">
        <v>0</v>
      </c>
      <c r="E18" s="8">
        <f t="shared" si="0"/>
        <v>-2.81E-2</v>
      </c>
    </row>
    <row r="27" spans="1:11" x14ac:dyDescent="0.35">
      <c r="J27" s="9" t="s">
        <v>58</v>
      </c>
      <c r="K27" s="9"/>
    </row>
    <row r="31" spans="1:11" x14ac:dyDescent="0.35">
      <c r="A31" s="10" t="s">
        <v>12</v>
      </c>
      <c r="B31" s="3" t="s">
        <v>13</v>
      </c>
      <c r="C31" s="5" t="s">
        <v>10</v>
      </c>
      <c r="D31" s="1" t="s">
        <v>2</v>
      </c>
      <c r="E31" s="11" t="s">
        <v>4</v>
      </c>
    </row>
    <row r="32" spans="1:11" x14ac:dyDescent="0.35">
      <c r="A32" s="10" t="s">
        <v>14</v>
      </c>
      <c r="B32" s="3">
        <v>0.59499999999999997</v>
      </c>
      <c r="C32" s="6">
        <v>0.10200000000000001</v>
      </c>
      <c r="D32" s="1">
        <f t="shared" ref="D32:D53" si="1">(B32-C32)</f>
        <v>0.49299999999999999</v>
      </c>
      <c r="E32" s="8">
        <f t="shared" ref="E32:E53" si="2">(19.17*D32*D32)+(128.29*D32)-(0.0281)</f>
        <v>67.878119330000004</v>
      </c>
    </row>
    <row r="33" spans="1:5" x14ac:dyDescent="0.35">
      <c r="A33" s="10" t="s">
        <v>14</v>
      </c>
      <c r="B33" s="3">
        <v>0.58599999999999997</v>
      </c>
      <c r="C33" s="6">
        <v>0.10200000000000001</v>
      </c>
      <c r="D33" s="1">
        <f t="shared" si="1"/>
        <v>0.48399999999999999</v>
      </c>
      <c r="E33" s="8">
        <f t="shared" si="2"/>
        <v>66.554947519999999</v>
      </c>
    </row>
    <row r="34" spans="1:5" x14ac:dyDescent="0.35">
      <c r="A34" s="10" t="s">
        <v>15</v>
      </c>
      <c r="B34" s="3">
        <v>0.52500000000000002</v>
      </c>
      <c r="C34" s="6">
        <v>0.10200000000000001</v>
      </c>
      <c r="D34" s="1">
        <f t="shared" si="1"/>
        <v>0.42300000000000004</v>
      </c>
      <c r="E34" s="8">
        <f t="shared" si="2"/>
        <v>57.668638930000007</v>
      </c>
    </row>
    <row r="35" spans="1:5" x14ac:dyDescent="0.35">
      <c r="A35" s="10" t="s">
        <v>15</v>
      </c>
      <c r="B35" s="3">
        <v>0.498</v>
      </c>
      <c r="C35" s="6">
        <v>0.10200000000000001</v>
      </c>
      <c r="D35" s="1">
        <f t="shared" si="1"/>
        <v>0.39600000000000002</v>
      </c>
      <c r="E35" s="8">
        <f t="shared" si="2"/>
        <v>53.780902719999993</v>
      </c>
    </row>
    <row r="36" spans="1:5" x14ac:dyDescent="0.35">
      <c r="A36" s="10" t="s">
        <v>16</v>
      </c>
      <c r="B36" s="3">
        <v>0.53400000000000003</v>
      </c>
      <c r="C36" s="6">
        <v>0.10200000000000001</v>
      </c>
      <c r="D36" s="1">
        <f t="shared" si="1"/>
        <v>0.43200000000000005</v>
      </c>
      <c r="E36" s="8">
        <f t="shared" si="2"/>
        <v>58.97076208</v>
      </c>
    </row>
    <row r="37" spans="1:5" x14ac:dyDescent="0.35">
      <c r="A37" s="10" t="s">
        <v>16</v>
      </c>
      <c r="B37" s="3">
        <v>0.49299999999999999</v>
      </c>
      <c r="C37" s="6">
        <v>0.10200000000000001</v>
      </c>
      <c r="D37" s="1">
        <f t="shared" si="1"/>
        <v>0.39100000000000001</v>
      </c>
      <c r="E37" s="8">
        <f t="shared" si="2"/>
        <v>53.064018769999997</v>
      </c>
    </row>
    <row r="38" spans="1:5" x14ac:dyDescent="0.35">
      <c r="A38" s="10" t="s">
        <v>17</v>
      </c>
      <c r="B38" s="3">
        <v>0.6</v>
      </c>
      <c r="C38" s="6">
        <v>0.10200000000000001</v>
      </c>
      <c r="D38" s="1">
        <f t="shared" si="1"/>
        <v>0.498</v>
      </c>
      <c r="E38" s="8">
        <f t="shared" si="2"/>
        <v>68.614556680000007</v>
      </c>
    </row>
    <row r="39" spans="1:5" x14ac:dyDescent="0.35">
      <c r="A39" s="10" t="s">
        <v>17</v>
      </c>
      <c r="B39" s="3">
        <v>0.74299999999999999</v>
      </c>
      <c r="C39" s="6">
        <v>0.10200000000000001</v>
      </c>
      <c r="D39" s="1">
        <f t="shared" si="1"/>
        <v>0.64100000000000001</v>
      </c>
      <c r="E39" s="8">
        <f t="shared" si="2"/>
        <v>90.082378770000005</v>
      </c>
    </row>
    <row r="40" spans="1:5" x14ac:dyDescent="0.35">
      <c r="A40" s="10" t="s">
        <v>18</v>
      </c>
      <c r="B40" s="3">
        <v>0.52900000000000003</v>
      </c>
      <c r="C40" s="6">
        <v>0.10200000000000001</v>
      </c>
      <c r="D40" s="1">
        <f t="shared" si="1"/>
        <v>0.42700000000000005</v>
      </c>
      <c r="E40" s="8">
        <f t="shared" si="2"/>
        <v>58.246976930000002</v>
      </c>
    </row>
    <row r="41" spans="1:5" x14ac:dyDescent="0.35">
      <c r="A41" s="10" t="s">
        <v>18</v>
      </c>
      <c r="B41" s="3">
        <v>0.42699999999999999</v>
      </c>
      <c r="C41" s="6">
        <v>0.10200000000000001</v>
      </c>
      <c r="D41" s="1">
        <f t="shared" si="1"/>
        <v>0.32499999999999996</v>
      </c>
      <c r="E41" s="8">
        <f t="shared" si="2"/>
        <v>43.690981249999986</v>
      </c>
    </row>
    <row r="42" spans="1:5" x14ac:dyDescent="0.35">
      <c r="A42" s="10" t="s">
        <v>19</v>
      </c>
      <c r="B42" s="3">
        <v>0.54200000000000004</v>
      </c>
      <c r="C42" s="6">
        <v>0.10200000000000001</v>
      </c>
      <c r="D42" s="1">
        <f t="shared" si="1"/>
        <v>0.44000000000000006</v>
      </c>
      <c r="E42" s="8">
        <f t="shared" si="2"/>
        <v>60.130811999999999</v>
      </c>
    </row>
    <row r="43" spans="1:5" x14ac:dyDescent="0.35">
      <c r="A43" s="10" t="s">
        <v>19</v>
      </c>
      <c r="B43" s="3">
        <v>0.52800000000000002</v>
      </c>
      <c r="C43" s="6">
        <v>0.10200000000000001</v>
      </c>
      <c r="D43" s="1">
        <f t="shared" si="1"/>
        <v>0.42600000000000005</v>
      </c>
      <c r="E43" s="8">
        <f t="shared" si="2"/>
        <v>58.102334920000004</v>
      </c>
    </row>
    <row r="44" spans="1:5" x14ac:dyDescent="0.35">
      <c r="A44" s="10" t="s">
        <v>20</v>
      </c>
      <c r="B44" s="3">
        <v>0.56200000000000006</v>
      </c>
      <c r="C44" s="6">
        <v>0.10200000000000001</v>
      </c>
      <c r="D44" s="1">
        <f t="shared" si="1"/>
        <v>0.46000000000000008</v>
      </c>
      <c r="E44" s="8">
        <f t="shared" si="2"/>
        <v>63.041672000000005</v>
      </c>
    </row>
    <row r="45" spans="1:5" x14ac:dyDescent="0.35">
      <c r="A45" s="10" t="s">
        <v>20</v>
      </c>
      <c r="B45" s="3">
        <v>0.57999999999999996</v>
      </c>
      <c r="C45" s="6">
        <v>0.10200000000000001</v>
      </c>
      <c r="D45" s="1">
        <f t="shared" si="1"/>
        <v>0.47799999999999998</v>
      </c>
      <c r="E45" s="8">
        <f t="shared" si="2"/>
        <v>65.674558279999999</v>
      </c>
    </row>
    <row r="46" spans="1:5" x14ac:dyDescent="0.35">
      <c r="A46" s="10" t="s">
        <v>21</v>
      </c>
      <c r="B46" s="3">
        <v>0.64400000000000002</v>
      </c>
      <c r="C46" s="6">
        <v>0.10200000000000001</v>
      </c>
      <c r="D46" s="1">
        <f t="shared" si="1"/>
        <v>0.54200000000000004</v>
      </c>
      <c r="E46" s="8">
        <f t="shared" si="2"/>
        <v>75.136535880000011</v>
      </c>
    </row>
    <row r="47" spans="1:5" x14ac:dyDescent="0.35">
      <c r="A47" s="10" t="s">
        <v>21</v>
      </c>
      <c r="B47" s="3">
        <v>0.78100000000000003</v>
      </c>
      <c r="C47" s="6">
        <v>0.10200000000000001</v>
      </c>
      <c r="D47" s="1">
        <f t="shared" si="1"/>
        <v>0.67900000000000005</v>
      </c>
      <c r="E47" s="8">
        <f t="shared" si="2"/>
        <v>95.918965970000002</v>
      </c>
    </row>
    <row r="48" spans="1:5" x14ac:dyDescent="0.35">
      <c r="A48" s="10" t="s">
        <v>22</v>
      </c>
      <c r="B48" s="3">
        <v>0.61299999999999999</v>
      </c>
      <c r="C48" s="6">
        <v>0.10200000000000001</v>
      </c>
      <c r="D48" s="1">
        <f t="shared" si="1"/>
        <v>0.51100000000000001</v>
      </c>
      <c r="E48" s="8">
        <f t="shared" si="2"/>
        <v>70.533779570000007</v>
      </c>
    </row>
    <row r="49" spans="1:5" x14ac:dyDescent="0.35">
      <c r="A49" s="10" t="s">
        <v>22</v>
      </c>
      <c r="B49" s="3">
        <v>0.56900000000000006</v>
      </c>
      <c r="C49" s="6">
        <v>0.10200000000000001</v>
      </c>
      <c r="D49" s="1">
        <f t="shared" si="1"/>
        <v>0.46700000000000008</v>
      </c>
      <c r="E49" s="8">
        <f t="shared" si="2"/>
        <v>64.064096130000024</v>
      </c>
    </row>
    <row r="50" spans="1:5" x14ac:dyDescent="0.35">
      <c r="A50" s="10" t="s">
        <v>23</v>
      </c>
      <c r="B50" s="3">
        <v>0.53800000000000003</v>
      </c>
      <c r="C50" s="6">
        <v>0.10200000000000001</v>
      </c>
      <c r="D50" s="1">
        <f t="shared" si="1"/>
        <v>0.43600000000000005</v>
      </c>
      <c r="E50" s="8">
        <f t="shared" si="2"/>
        <v>59.550480319999998</v>
      </c>
    </row>
    <row r="51" spans="1:5" x14ac:dyDescent="0.35">
      <c r="A51" s="10" t="s">
        <v>23</v>
      </c>
      <c r="B51" s="3">
        <v>0.56100000000000005</v>
      </c>
      <c r="C51" s="6">
        <v>0.10200000000000001</v>
      </c>
      <c r="D51" s="1">
        <f t="shared" si="1"/>
        <v>0.45900000000000007</v>
      </c>
      <c r="E51" s="8">
        <f t="shared" si="2"/>
        <v>62.895764770000007</v>
      </c>
    </row>
    <row r="52" spans="1:5" x14ac:dyDescent="0.35">
      <c r="A52" s="10" t="s">
        <v>24</v>
      </c>
      <c r="B52" s="3">
        <v>0.54900000000000004</v>
      </c>
      <c r="C52" s="6">
        <v>0.10200000000000001</v>
      </c>
      <c r="D52" s="1">
        <f t="shared" si="1"/>
        <v>0.44700000000000006</v>
      </c>
      <c r="E52" s="8">
        <f t="shared" si="2"/>
        <v>61.147868530000004</v>
      </c>
    </row>
    <row r="53" spans="1:5" x14ac:dyDescent="0.35">
      <c r="A53" s="10" t="s">
        <v>24</v>
      </c>
      <c r="B53" s="3">
        <v>0.57699999999999996</v>
      </c>
      <c r="C53" s="6">
        <v>0.10200000000000001</v>
      </c>
      <c r="D53" s="1">
        <f t="shared" si="1"/>
        <v>0.47499999999999998</v>
      </c>
      <c r="E53" s="8">
        <f t="shared" si="2"/>
        <v>65.234881250000001</v>
      </c>
    </row>
    <row r="54" spans="1:5" x14ac:dyDescent="0.35">
      <c r="A54" s="10" t="s">
        <v>25</v>
      </c>
      <c r="B54" s="3" t="s">
        <v>62</v>
      </c>
      <c r="C54" s="6">
        <v>0.10200000000000001</v>
      </c>
      <c r="D54" s="1" t="s">
        <v>62</v>
      </c>
      <c r="E54" s="8" t="s">
        <v>62</v>
      </c>
    </row>
    <row r="55" spans="1:5" x14ac:dyDescent="0.35">
      <c r="A55" s="10" t="s">
        <v>25</v>
      </c>
      <c r="B55" s="3" t="s">
        <v>62</v>
      </c>
      <c r="C55" s="6">
        <v>0.10200000000000001</v>
      </c>
      <c r="D55" s="1" t="s">
        <v>62</v>
      </c>
      <c r="E55" s="8" t="s">
        <v>62</v>
      </c>
    </row>
    <row r="56" spans="1:5" x14ac:dyDescent="0.35">
      <c r="A56" s="10" t="s">
        <v>26</v>
      </c>
      <c r="B56" s="3">
        <v>0.56000000000000005</v>
      </c>
      <c r="C56" s="6">
        <v>0.10200000000000001</v>
      </c>
      <c r="D56" s="1">
        <f t="shared" ref="D56:D87" si="3">(B56-C56)</f>
        <v>0.45800000000000007</v>
      </c>
      <c r="E56" s="8">
        <f t="shared" ref="E56:E87" si="4">(19.17*D56*D56)+(128.29*D56)-(0.0281)</f>
        <v>62.749895880000004</v>
      </c>
    </row>
    <row r="57" spans="1:5" x14ac:dyDescent="0.35">
      <c r="A57" s="10" t="s">
        <v>26</v>
      </c>
      <c r="B57" s="3">
        <v>0.60399999999999998</v>
      </c>
      <c r="C57" s="6">
        <v>0.10200000000000001</v>
      </c>
      <c r="D57" s="1">
        <f t="shared" si="3"/>
        <v>0.502</v>
      </c>
      <c r="E57" s="8">
        <f t="shared" si="4"/>
        <v>69.204396680000002</v>
      </c>
    </row>
    <row r="58" spans="1:5" x14ac:dyDescent="0.35">
      <c r="A58" s="10" t="s">
        <v>27</v>
      </c>
      <c r="B58" s="3">
        <v>0.58499999999999996</v>
      </c>
      <c r="C58" s="6">
        <v>0.10200000000000001</v>
      </c>
      <c r="D58" s="1">
        <f t="shared" si="3"/>
        <v>0.48299999999999998</v>
      </c>
      <c r="E58" s="8">
        <f t="shared" si="4"/>
        <v>66.40812013</v>
      </c>
    </row>
    <row r="59" spans="1:5" x14ac:dyDescent="0.35">
      <c r="A59" s="10" t="s">
        <v>27</v>
      </c>
      <c r="B59" s="3">
        <v>0.52600000000000002</v>
      </c>
      <c r="C59" s="6">
        <v>0.10200000000000001</v>
      </c>
      <c r="D59" s="1">
        <f t="shared" si="3"/>
        <v>0.42400000000000004</v>
      </c>
      <c r="E59" s="8">
        <f t="shared" si="4"/>
        <v>57.813165920000003</v>
      </c>
    </row>
    <row r="60" spans="1:5" x14ac:dyDescent="0.35">
      <c r="A60" s="10" t="s">
        <v>28</v>
      </c>
      <c r="B60" s="3">
        <v>0.54800000000000004</v>
      </c>
      <c r="C60" s="6">
        <v>0.10200000000000001</v>
      </c>
      <c r="D60" s="1">
        <f t="shared" si="3"/>
        <v>0.44600000000000006</v>
      </c>
      <c r="E60" s="8">
        <f t="shared" si="4"/>
        <v>61.002459720000004</v>
      </c>
    </row>
    <row r="61" spans="1:5" x14ac:dyDescent="0.35">
      <c r="A61" s="10" t="s">
        <v>28</v>
      </c>
      <c r="B61" s="3">
        <v>0.59399999999999997</v>
      </c>
      <c r="C61" s="6">
        <v>0.10200000000000001</v>
      </c>
      <c r="D61" s="1">
        <f t="shared" si="3"/>
        <v>0.49199999999999999</v>
      </c>
      <c r="E61" s="8">
        <f t="shared" si="4"/>
        <v>67.730946880000005</v>
      </c>
    </row>
    <row r="62" spans="1:5" x14ac:dyDescent="0.35">
      <c r="A62" s="10" t="s">
        <v>29</v>
      </c>
      <c r="B62" s="3">
        <v>0.70200000000000007</v>
      </c>
      <c r="C62" s="6">
        <v>0.10200000000000001</v>
      </c>
      <c r="D62" s="1">
        <f t="shared" si="3"/>
        <v>0.60000000000000009</v>
      </c>
      <c r="E62" s="8">
        <f t="shared" si="4"/>
        <v>83.847100000000012</v>
      </c>
    </row>
    <row r="63" spans="1:5" x14ac:dyDescent="0.35">
      <c r="A63" s="10" t="s">
        <v>29</v>
      </c>
      <c r="B63" s="3">
        <v>0.55400000000000005</v>
      </c>
      <c r="C63" s="6">
        <v>0.10200000000000001</v>
      </c>
      <c r="D63" s="1">
        <f t="shared" si="3"/>
        <v>0.45200000000000007</v>
      </c>
      <c r="E63" s="8">
        <f t="shared" si="4"/>
        <v>61.875487680000006</v>
      </c>
    </row>
    <row r="64" spans="1:5" x14ac:dyDescent="0.35">
      <c r="A64" s="10" t="s">
        <v>30</v>
      </c>
      <c r="B64" s="3">
        <v>0.59499999999999997</v>
      </c>
      <c r="C64" s="6">
        <v>0.10200000000000001</v>
      </c>
      <c r="D64" s="1">
        <f t="shared" si="3"/>
        <v>0.49299999999999999</v>
      </c>
      <c r="E64" s="8">
        <f t="shared" si="4"/>
        <v>67.878119330000004</v>
      </c>
    </row>
    <row r="65" spans="1:5" x14ac:dyDescent="0.35">
      <c r="A65" s="10" t="s">
        <v>30</v>
      </c>
      <c r="B65" s="3">
        <v>0.54</v>
      </c>
      <c r="C65" s="6">
        <v>0.10200000000000001</v>
      </c>
      <c r="D65" s="1">
        <f t="shared" si="3"/>
        <v>0.43800000000000006</v>
      </c>
      <c r="E65" s="8">
        <f t="shared" si="4"/>
        <v>59.840569479999999</v>
      </c>
    </row>
    <row r="66" spans="1:5" x14ac:dyDescent="0.35">
      <c r="A66" s="10" t="s">
        <v>31</v>
      </c>
      <c r="B66" s="3">
        <v>0.50600000000000001</v>
      </c>
      <c r="C66" s="6">
        <v>0.10200000000000001</v>
      </c>
      <c r="D66" s="1">
        <f t="shared" si="3"/>
        <v>0.40400000000000003</v>
      </c>
      <c r="E66" s="8">
        <f t="shared" si="4"/>
        <v>54.929910720000002</v>
      </c>
    </row>
    <row r="67" spans="1:5" x14ac:dyDescent="0.35">
      <c r="A67" s="10" t="s">
        <v>31</v>
      </c>
      <c r="B67" s="3">
        <v>0.52700000000000002</v>
      </c>
      <c r="C67" s="6">
        <v>0.10200000000000001</v>
      </c>
      <c r="D67" s="1">
        <f t="shared" si="3"/>
        <v>0.42500000000000004</v>
      </c>
      <c r="E67" s="8">
        <f t="shared" si="4"/>
        <v>57.957731250000002</v>
      </c>
    </row>
    <row r="68" spans="1:5" x14ac:dyDescent="0.35">
      <c r="A68" s="10" t="s">
        <v>32</v>
      </c>
      <c r="B68" s="3">
        <v>0.58599999999999997</v>
      </c>
      <c r="C68" s="6">
        <v>0.10200000000000001</v>
      </c>
      <c r="D68" s="1">
        <f t="shared" si="3"/>
        <v>0.48399999999999999</v>
      </c>
      <c r="E68" s="8">
        <f t="shared" si="4"/>
        <v>66.554947519999999</v>
      </c>
    </row>
    <row r="69" spans="1:5" x14ac:dyDescent="0.35">
      <c r="A69" s="10" t="s">
        <v>32</v>
      </c>
      <c r="B69" s="3">
        <v>0.61799999999999999</v>
      </c>
      <c r="C69" s="6">
        <v>0.10200000000000001</v>
      </c>
      <c r="D69" s="1">
        <f t="shared" si="3"/>
        <v>0.51600000000000001</v>
      </c>
      <c r="E69" s="8">
        <f t="shared" si="4"/>
        <v>71.273667520000004</v>
      </c>
    </row>
    <row r="70" spans="1:5" x14ac:dyDescent="0.35">
      <c r="A70" s="10" t="s">
        <v>33</v>
      </c>
      <c r="B70" s="3">
        <v>0.57999999999999996</v>
      </c>
      <c r="C70" s="6">
        <v>0.10200000000000001</v>
      </c>
      <c r="D70" s="1">
        <f t="shared" si="3"/>
        <v>0.47799999999999998</v>
      </c>
      <c r="E70" s="8">
        <f t="shared" si="4"/>
        <v>65.674558279999999</v>
      </c>
    </row>
    <row r="71" spans="1:5" x14ac:dyDescent="0.35">
      <c r="A71" s="10" t="s">
        <v>33</v>
      </c>
      <c r="B71" s="3">
        <v>0.51500000000000001</v>
      </c>
      <c r="C71" s="6">
        <v>0.10200000000000001</v>
      </c>
      <c r="D71" s="1">
        <f t="shared" si="3"/>
        <v>0.41300000000000003</v>
      </c>
      <c r="E71" s="8">
        <f t="shared" si="4"/>
        <v>56.225477730000001</v>
      </c>
    </row>
    <row r="72" spans="1:5" x14ac:dyDescent="0.35">
      <c r="A72" s="10" t="s">
        <v>34</v>
      </c>
      <c r="B72" s="3">
        <v>0.55500000000000005</v>
      </c>
      <c r="C72" s="6">
        <v>0.10200000000000001</v>
      </c>
      <c r="D72" s="1">
        <f t="shared" si="3"/>
        <v>0.45300000000000007</v>
      </c>
      <c r="E72" s="8">
        <f t="shared" si="4"/>
        <v>62.021126530000004</v>
      </c>
    </row>
    <row r="73" spans="1:5" x14ac:dyDescent="0.35">
      <c r="A73" s="10" t="s">
        <v>34</v>
      </c>
      <c r="B73" s="3">
        <v>0.61899999999999999</v>
      </c>
      <c r="C73" s="6">
        <v>0.10200000000000001</v>
      </c>
      <c r="D73" s="1">
        <f t="shared" si="3"/>
        <v>0.51700000000000002</v>
      </c>
      <c r="E73" s="8">
        <f t="shared" si="4"/>
        <v>71.42176013000001</v>
      </c>
    </row>
    <row r="74" spans="1:5" x14ac:dyDescent="0.35">
      <c r="A74" s="10" t="s">
        <v>35</v>
      </c>
      <c r="B74" s="3">
        <v>0.44900000000000001</v>
      </c>
      <c r="C74" s="6">
        <v>0.10200000000000001</v>
      </c>
      <c r="D74" s="1">
        <f t="shared" si="3"/>
        <v>0.34699999999999998</v>
      </c>
      <c r="E74" s="8">
        <f t="shared" si="4"/>
        <v>46.796770529999989</v>
      </c>
    </row>
    <row r="75" spans="1:5" x14ac:dyDescent="0.35">
      <c r="A75" s="10" t="s">
        <v>35</v>
      </c>
      <c r="B75" s="3">
        <v>0.498</v>
      </c>
      <c r="C75" s="6">
        <v>0.10200000000000001</v>
      </c>
      <c r="D75" s="1">
        <f t="shared" si="3"/>
        <v>0.39600000000000002</v>
      </c>
      <c r="E75" s="8">
        <f t="shared" si="4"/>
        <v>53.780902719999993</v>
      </c>
    </row>
    <row r="76" spans="1:5" x14ac:dyDescent="0.35">
      <c r="A76" s="10" t="s">
        <v>36</v>
      </c>
      <c r="B76" s="3">
        <v>0.58399999999999996</v>
      </c>
      <c r="C76" s="6">
        <v>0.10200000000000001</v>
      </c>
      <c r="D76" s="1">
        <f t="shared" si="3"/>
        <v>0.48199999999999998</v>
      </c>
      <c r="E76" s="8">
        <f t="shared" si="4"/>
        <v>66.261331079999991</v>
      </c>
    </row>
    <row r="77" spans="1:5" x14ac:dyDescent="0.35">
      <c r="A77" s="10" t="s">
        <v>36</v>
      </c>
      <c r="B77" s="3">
        <v>0.54100000000000004</v>
      </c>
      <c r="C77" s="6">
        <v>0.10200000000000001</v>
      </c>
      <c r="D77" s="1">
        <f t="shared" si="3"/>
        <v>0.43900000000000006</v>
      </c>
      <c r="E77" s="8">
        <f t="shared" si="4"/>
        <v>59.985671570000001</v>
      </c>
    </row>
    <row r="78" spans="1:5" x14ac:dyDescent="0.35">
      <c r="A78" s="10" t="s">
        <v>37</v>
      </c>
      <c r="B78" s="3">
        <v>0.53100000000000003</v>
      </c>
      <c r="C78" s="6">
        <v>0.10200000000000001</v>
      </c>
      <c r="D78" s="1">
        <f t="shared" si="3"/>
        <v>0.42900000000000005</v>
      </c>
      <c r="E78" s="8">
        <f t="shared" si="4"/>
        <v>58.536375970000002</v>
      </c>
    </row>
    <row r="79" spans="1:5" x14ac:dyDescent="0.35">
      <c r="A79" s="10" t="s">
        <v>37</v>
      </c>
      <c r="B79" s="3">
        <v>0.505</v>
      </c>
      <c r="C79" s="6">
        <v>0.10200000000000001</v>
      </c>
      <c r="D79" s="1">
        <f t="shared" si="3"/>
        <v>0.40300000000000002</v>
      </c>
      <c r="E79" s="8">
        <f t="shared" si="4"/>
        <v>54.78615053</v>
      </c>
    </row>
    <row r="80" spans="1:5" x14ac:dyDescent="0.35">
      <c r="A80" s="10" t="s">
        <v>38</v>
      </c>
      <c r="B80" s="3">
        <v>0.57100000000000006</v>
      </c>
      <c r="C80" s="6">
        <v>0.10200000000000001</v>
      </c>
      <c r="D80" s="1">
        <f t="shared" si="3"/>
        <v>0.46900000000000008</v>
      </c>
      <c r="E80" s="8">
        <f t="shared" si="4"/>
        <v>64.35656237000002</v>
      </c>
    </row>
    <row r="81" spans="1:5" x14ac:dyDescent="0.35">
      <c r="A81" s="10" t="s">
        <v>38</v>
      </c>
      <c r="B81" s="3">
        <v>0.64600000000000002</v>
      </c>
      <c r="C81" s="6">
        <v>0.10200000000000001</v>
      </c>
      <c r="D81" s="1">
        <f t="shared" si="3"/>
        <v>0.54400000000000004</v>
      </c>
      <c r="E81" s="8">
        <f t="shared" si="4"/>
        <v>75.434753120000011</v>
      </c>
    </row>
    <row r="82" spans="1:5" x14ac:dyDescent="0.35">
      <c r="A82" s="10" t="s">
        <v>39</v>
      </c>
      <c r="B82" s="3">
        <v>0.57799999999999996</v>
      </c>
      <c r="C82" s="6">
        <v>0.10200000000000001</v>
      </c>
      <c r="D82" s="1">
        <f t="shared" si="3"/>
        <v>0.47599999999999998</v>
      </c>
      <c r="E82" s="8">
        <f t="shared" si="4"/>
        <v>65.381401920000002</v>
      </c>
    </row>
    <row r="83" spans="1:5" x14ac:dyDescent="0.35">
      <c r="A83" s="10" t="s">
        <v>39</v>
      </c>
      <c r="B83" s="3">
        <v>0.51800000000000002</v>
      </c>
      <c r="C83" s="6">
        <v>0.10200000000000001</v>
      </c>
      <c r="D83" s="1">
        <f t="shared" si="3"/>
        <v>0.41600000000000004</v>
      </c>
      <c r="E83" s="8">
        <f t="shared" si="4"/>
        <v>56.65802352</v>
      </c>
    </row>
    <row r="84" spans="1:5" x14ac:dyDescent="0.35">
      <c r="A84" s="10" t="s">
        <v>40</v>
      </c>
      <c r="B84" s="3">
        <v>0.58899999999999997</v>
      </c>
      <c r="C84" s="6">
        <v>0.10200000000000001</v>
      </c>
      <c r="D84" s="1">
        <f t="shared" si="3"/>
        <v>0.48699999999999999</v>
      </c>
      <c r="E84" s="8">
        <f t="shared" si="4"/>
        <v>66.99565973</v>
      </c>
    </row>
    <row r="85" spans="1:5" x14ac:dyDescent="0.35">
      <c r="A85" s="10" t="s">
        <v>40</v>
      </c>
      <c r="B85" s="3">
        <v>0.59</v>
      </c>
      <c r="C85" s="6">
        <v>0.10200000000000001</v>
      </c>
      <c r="D85" s="1">
        <f t="shared" si="3"/>
        <v>0.48799999999999999</v>
      </c>
      <c r="E85" s="8">
        <f t="shared" si="4"/>
        <v>67.142640479999997</v>
      </c>
    </row>
    <row r="86" spans="1:5" x14ac:dyDescent="0.35">
      <c r="A86" s="10" t="s">
        <v>41</v>
      </c>
      <c r="B86" s="3">
        <v>0.56300000000000006</v>
      </c>
      <c r="C86" s="6">
        <v>0.10200000000000001</v>
      </c>
      <c r="D86" s="1">
        <f t="shared" si="3"/>
        <v>0.46100000000000008</v>
      </c>
      <c r="E86" s="8">
        <f t="shared" si="4"/>
        <v>63.18761757</v>
      </c>
    </row>
    <row r="87" spans="1:5" x14ac:dyDescent="0.35">
      <c r="A87" s="10" t="s">
        <v>41</v>
      </c>
      <c r="B87" s="3">
        <v>0.498</v>
      </c>
      <c r="C87" s="6">
        <v>0.10200000000000001</v>
      </c>
      <c r="D87" s="1">
        <f t="shared" si="3"/>
        <v>0.39600000000000002</v>
      </c>
      <c r="E87" s="8">
        <f t="shared" si="4"/>
        <v>53.780902719999993</v>
      </c>
    </row>
    <row r="88" spans="1:5" x14ac:dyDescent="0.35">
      <c r="A88" s="10" t="s">
        <v>42</v>
      </c>
      <c r="B88" s="3">
        <v>0.53700000000000003</v>
      </c>
      <c r="C88" s="6">
        <v>0.10200000000000001</v>
      </c>
      <c r="D88" s="1">
        <f t="shared" ref="D88:D119" si="5">(B88-C88)</f>
        <v>0.43500000000000005</v>
      </c>
      <c r="E88" s="8">
        <f t="shared" ref="E88:E119" si="6">(19.17*D88*D88)+(128.29*D88)-(0.0281)</f>
        <v>59.405493249999999</v>
      </c>
    </row>
    <row r="89" spans="1:5" x14ac:dyDescent="0.35">
      <c r="A89" s="10" t="s">
        <v>42</v>
      </c>
      <c r="B89" s="3">
        <v>0.65700000000000003</v>
      </c>
      <c r="C89" s="6">
        <v>0.10200000000000001</v>
      </c>
      <c r="D89" s="1">
        <f t="shared" si="5"/>
        <v>0.55500000000000005</v>
      </c>
      <c r="E89" s="8">
        <f t="shared" si="6"/>
        <v>77.07768925000002</v>
      </c>
    </row>
    <row r="90" spans="1:5" x14ac:dyDescent="0.35">
      <c r="A90" s="10" t="s">
        <v>43</v>
      </c>
      <c r="B90" s="3">
        <v>0.69100000000000006</v>
      </c>
      <c r="C90" s="6">
        <v>0.10200000000000001</v>
      </c>
      <c r="D90" s="1">
        <f t="shared" si="5"/>
        <v>0.58900000000000008</v>
      </c>
      <c r="E90" s="8">
        <f t="shared" si="6"/>
        <v>82.185185570000002</v>
      </c>
    </row>
    <row r="91" spans="1:5" x14ac:dyDescent="0.35">
      <c r="A91" s="10" t="s">
        <v>43</v>
      </c>
      <c r="B91" s="3">
        <v>0.622</v>
      </c>
      <c r="C91" s="6">
        <v>0.10200000000000001</v>
      </c>
      <c r="D91" s="1">
        <f t="shared" si="5"/>
        <v>0.52</v>
      </c>
      <c r="E91" s="8">
        <f t="shared" si="6"/>
        <v>71.866267999999991</v>
      </c>
    </row>
    <row r="92" spans="1:5" x14ac:dyDescent="0.35">
      <c r="A92" s="10" t="s">
        <v>44</v>
      </c>
      <c r="B92" s="3">
        <v>0.65400000000000003</v>
      </c>
      <c r="C92" s="6">
        <v>0.10200000000000001</v>
      </c>
      <c r="D92" s="1">
        <f t="shared" si="5"/>
        <v>0.55200000000000005</v>
      </c>
      <c r="E92" s="8">
        <f t="shared" si="6"/>
        <v>76.629155680000011</v>
      </c>
    </row>
    <row r="93" spans="1:5" x14ac:dyDescent="0.35">
      <c r="A93" s="10" t="s">
        <v>44</v>
      </c>
      <c r="B93" s="3">
        <v>0.65200000000000002</v>
      </c>
      <c r="C93" s="6">
        <v>0.10200000000000001</v>
      </c>
      <c r="D93" s="1">
        <f t="shared" si="5"/>
        <v>0.55000000000000004</v>
      </c>
      <c r="E93" s="8">
        <f t="shared" si="6"/>
        <v>76.330325000000002</v>
      </c>
    </row>
    <row r="94" spans="1:5" x14ac:dyDescent="0.35">
      <c r="A94" s="10" t="s">
        <v>45</v>
      </c>
      <c r="B94" s="3">
        <v>0.47300000000000003</v>
      </c>
      <c r="C94" s="6">
        <v>0.10200000000000001</v>
      </c>
      <c r="D94" s="1">
        <f t="shared" si="5"/>
        <v>0.371</v>
      </c>
      <c r="E94" s="8">
        <f t="shared" si="6"/>
        <v>50.206067969999992</v>
      </c>
    </row>
    <row r="95" spans="1:5" x14ac:dyDescent="0.35">
      <c r="A95" s="10" t="s">
        <v>45</v>
      </c>
      <c r="B95" s="3">
        <v>0.57799999999999996</v>
      </c>
      <c r="C95" s="6">
        <v>0.10200000000000001</v>
      </c>
      <c r="D95" s="1">
        <f t="shared" si="5"/>
        <v>0.47599999999999998</v>
      </c>
      <c r="E95" s="8">
        <f t="shared" si="6"/>
        <v>65.381401920000002</v>
      </c>
    </row>
    <row r="96" spans="1:5" x14ac:dyDescent="0.35">
      <c r="A96" s="10" t="s">
        <v>46</v>
      </c>
      <c r="B96" s="3">
        <v>0.59399999999999997</v>
      </c>
      <c r="C96" s="6">
        <v>0.10200000000000001</v>
      </c>
      <c r="D96" s="1">
        <f t="shared" si="5"/>
        <v>0.49199999999999999</v>
      </c>
      <c r="E96" s="8">
        <f t="shared" si="6"/>
        <v>67.730946880000005</v>
      </c>
    </row>
    <row r="97" spans="1:5" x14ac:dyDescent="0.35">
      <c r="A97" s="10" t="s">
        <v>46</v>
      </c>
      <c r="B97" s="3">
        <v>0.60699999999999998</v>
      </c>
      <c r="C97" s="6">
        <v>0.10200000000000001</v>
      </c>
      <c r="D97" s="1">
        <f t="shared" si="5"/>
        <v>0.505</v>
      </c>
      <c r="E97" s="8">
        <f t="shared" si="6"/>
        <v>69.647179250000008</v>
      </c>
    </row>
    <row r="98" spans="1:5" x14ac:dyDescent="0.35">
      <c r="A98" s="10" t="s">
        <v>47</v>
      </c>
      <c r="B98" s="3">
        <v>0.56600000000000006</v>
      </c>
      <c r="C98" s="6">
        <v>0.10200000000000001</v>
      </c>
      <c r="D98" s="1">
        <f t="shared" si="5"/>
        <v>0.46400000000000008</v>
      </c>
      <c r="E98" s="8">
        <f t="shared" si="6"/>
        <v>63.625684320000005</v>
      </c>
    </row>
    <row r="99" spans="1:5" x14ac:dyDescent="0.35">
      <c r="A99" s="10" t="s">
        <v>47</v>
      </c>
      <c r="B99" s="3">
        <v>0.505</v>
      </c>
      <c r="C99" s="6">
        <v>0.10200000000000001</v>
      </c>
      <c r="D99" s="1">
        <f t="shared" si="5"/>
        <v>0.40300000000000002</v>
      </c>
      <c r="E99" s="8">
        <f t="shared" si="6"/>
        <v>54.78615053</v>
      </c>
    </row>
    <row r="100" spans="1:5" x14ac:dyDescent="0.35">
      <c r="A100" s="10" t="s">
        <v>48</v>
      </c>
      <c r="B100" s="3">
        <v>0.57400000000000007</v>
      </c>
      <c r="C100" s="6">
        <v>0.10200000000000001</v>
      </c>
      <c r="D100" s="1">
        <f t="shared" si="5"/>
        <v>0.47200000000000009</v>
      </c>
      <c r="E100" s="8">
        <f t="shared" si="6"/>
        <v>64.795549280000017</v>
      </c>
    </row>
    <row r="101" spans="1:5" x14ac:dyDescent="0.35">
      <c r="A101" s="10" t="s">
        <v>48</v>
      </c>
      <c r="B101" s="3">
        <v>0.56500000000000006</v>
      </c>
      <c r="C101" s="6">
        <v>0.10200000000000001</v>
      </c>
      <c r="D101" s="1">
        <f t="shared" si="5"/>
        <v>0.46300000000000008</v>
      </c>
      <c r="E101" s="8">
        <f t="shared" si="6"/>
        <v>63.47962373</v>
      </c>
    </row>
    <row r="102" spans="1:5" x14ac:dyDescent="0.35">
      <c r="A102" s="10" t="s">
        <v>49</v>
      </c>
      <c r="B102" s="3">
        <v>0.52500000000000002</v>
      </c>
      <c r="C102" s="6">
        <v>0.10200000000000001</v>
      </c>
      <c r="D102" s="1">
        <f t="shared" si="5"/>
        <v>0.42300000000000004</v>
      </c>
      <c r="E102" s="8">
        <f t="shared" si="6"/>
        <v>57.668638930000007</v>
      </c>
    </row>
    <row r="103" spans="1:5" x14ac:dyDescent="0.35">
      <c r="A103" s="10" t="s">
        <v>49</v>
      </c>
      <c r="B103" s="3">
        <v>0.52200000000000002</v>
      </c>
      <c r="C103" s="6">
        <v>0.10200000000000001</v>
      </c>
      <c r="D103" s="1">
        <f t="shared" si="5"/>
        <v>0.42000000000000004</v>
      </c>
      <c r="E103" s="8">
        <f t="shared" si="6"/>
        <v>57.235287999999997</v>
      </c>
    </row>
    <row r="104" spans="1:5" x14ac:dyDescent="0.35">
      <c r="A104" s="10" t="s">
        <v>50</v>
      </c>
      <c r="B104" s="3">
        <v>0.48</v>
      </c>
      <c r="C104" s="6">
        <v>0.10200000000000001</v>
      </c>
      <c r="D104" s="1">
        <f t="shared" si="5"/>
        <v>0.378</v>
      </c>
      <c r="E104" s="8">
        <f t="shared" si="6"/>
        <v>51.20460628</v>
      </c>
    </row>
    <row r="105" spans="1:5" x14ac:dyDescent="0.35">
      <c r="A105" s="10" t="s">
        <v>50</v>
      </c>
      <c r="B105" s="3">
        <v>0.53400000000000003</v>
      </c>
      <c r="C105" s="6">
        <v>0.10200000000000001</v>
      </c>
      <c r="D105" s="1">
        <f t="shared" si="5"/>
        <v>0.43200000000000005</v>
      </c>
      <c r="E105" s="8">
        <f t="shared" si="6"/>
        <v>58.97076208</v>
      </c>
    </row>
    <row r="106" spans="1:5" x14ac:dyDescent="0.35">
      <c r="A106" s="10" t="s">
        <v>51</v>
      </c>
      <c r="B106" s="3">
        <v>0.59799999999999998</v>
      </c>
      <c r="C106" s="6">
        <v>0.10200000000000001</v>
      </c>
      <c r="D106" s="1">
        <f t="shared" si="5"/>
        <v>0.496</v>
      </c>
      <c r="E106" s="8">
        <f t="shared" si="6"/>
        <v>68.319866720000007</v>
      </c>
    </row>
    <row r="107" spans="1:5" x14ac:dyDescent="0.35">
      <c r="A107" s="10" t="s">
        <v>51</v>
      </c>
      <c r="B107" s="3">
        <v>0.47400000000000003</v>
      </c>
      <c r="C107" s="6">
        <v>0.10200000000000001</v>
      </c>
      <c r="D107" s="1">
        <f t="shared" si="5"/>
        <v>0.372</v>
      </c>
      <c r="E107" s="8">
        <f t="shared" si="6"/>
        <v>50.34860127999999</v>
      </c>
    </row>
    <row r="108" spans="1:5" x14ac:dyDescent="0.35">
      <c r="A108" s="10" t="s">
        <v>52</v>
      </c>
      <c r="B108" s="3">
        <v>0.57500000000000007</v>
      </c>
      <c r="C108" s="6">
        <v>0.10200000000000001</v>
      </c>
      <c r="D108" s="1">
        <f t="shared" si="5"/>
        <v>0.47300000000000009</v>
      </c>
      <c r="E108" s="8">
        <f t="shared" si="6"/>
        <v>64.941954930000009</v>
      </c>
    </row>
    <row r="109" spans="1:5" x14ac:dyDescent="0.35">
      <c r="A109" s="10" t="s">
        <v>52</v>
      </c>
      <c r="B109" s="3">
        <v>0.53600000000000003</v>
      </c>
      <c r="C109" s="6">
        <v>0.10200000000000001</v>
      </c>
      <c r="D109" s="1">
        <f t="shared" si="5"/>
        <v>0.43400000000000005</v>
      </c>
      <c r="E109" s="8">
        <f t="shared" si="6"/>
        <v>59.260544520000003</v>
      </c>
    </row>
    <row r="110" spans="1:5" x14ac:dyDescent="0.35">
      <c r="A110" s="10" t="s">
        <v>53</v>
      </c>
      <c r="B110" s="3">
        <v>0.59</v>
      </c>
      <c r="C110" s="6">
        <v>0.10200000000000001</v>
      </c>
      <c r="D110" s="1">
        <f t="shared" si="5"/>
        <v>0.48799999999999999</v>
      </c>
      <c r="E110" s="8">
        <f t="shared" si="6"/>
        <v>67.142640479999997</v>
      </c>
    </row>
    <row r="111" spans="1:5" x14ac:dyDescent="0.35">
      <c r="A111" s="10" t="s">
        <v>53</v>
      </c>
      <c r="B111" s="3">
        <v>0.51700000000000002</v>
      </c>
      <c r="C111" s="6">
        <v>0.10200000000000001</v>
      </c>
      <c r="D111" s="1">
        <f t="shared" si="5"/>
        <v>0.41500000000000004</v>
      </c>
      <c r="E111" s="8">
        <f t="shared" si="6"/>
        <v>56.513803249999995</v>
      </c>
    </row>
    <row r="112" spans="1:5" x14ac:dyDescent="0.35">
      <c r="A112" s="10" t="s">
        <v>54</v>
      </c>
      <c r="B112" s="3">
        <v>0.58199999999999996</v>
      </c>
      <c r="C112" s="6">
        <v>0.10200000000000001</v>
      </c>
      <c r="D112" s="1">
        <f t="shared" si="5"/>
        <v>0.48</v>
      </c>
      <c r="E112" s="8">
        <f t="shared" si="6"/>
        <v>65.967867999999996</v>
      </c>
    </row>
    <row r="113" spans="1:5" x14ac:dyDescent="0.35">
      <c r="A113" s="10" t="s">
        <v>54</v>
      </c>
      <c r="B113" s="3">
        <v>0.58899999999999997</v>
      </c>
      <c r="C113" s="6">
        <v>0.10200000000000001</v>
      </c>
      <c r="D113" s="1">
        <f t="shared" si="5"/>
        <v>0.48699999999999999</v>
      </c>
      <c r="E113" s="8">
        <f t="shared" si="6"/>
        <v>66.99565973</v>
      </c>
    </row>
    <row r="114" spans="1:5" x14ac:dyDescent="0.35">
      <c r="A114" s="10" t="s">
        <v>55</v>
      </c>
      <c r="B114" s="3">
        <v>0.58299999999999996</v>
      </c>
      <c r="C114" s="6">
        <v>0.10200000000000001</v>
      </c>
      <c r="D114" s="1">
        <f t="shared" si="5"/>
        <v>0.48099999999999998</v>
      </c>
      <c r="E114" s="8">
        <f t="shared" si="6"/>
        <v>66.114580369999999</v>
      </c>
    </row>
    <row r="115" spans="1:5" x14ac:dyDescent="0.35">
      <c r="A115" s="10" t="s">
        <v>55</v>
      </c>
      <c r="B115" s="3">
        <v>0.52600000000000002</v>
      </c>
      <c r="C115" s="6">
        <v>0.10200000000000001</v>
      </c>
      <c r="D115" s="1">
        <f t="shared" si="5"/>
        <v>0.42400000000000004</v>
      </c>
      <c r="E115" s="8">
        <f t="shared" si="6"/>
        <v>57.813165920000003</v>
      </c>
    </row>
    <row r="116" spans="1:5" x14ac:dyDescent="0.35">
      <c r="A116" s="10" t="s">
        <v>56</v>
      </c>
      <c r="B116" s="3">
        <v>0.51100000000000001</v>
      </c>
      <c r="C116" s="6">
        <v>0.10200000000000001</v>
      </c>
      <c r="D116" s="1">
        <f t="shared" si="5"/>
        <v>0.40900000000000003</v>
      </c>
      <c r="E116" s="8">
        <f t="shared" si="6"/>
        <v>55.649286769999996</v>
      </c>
    </row>
    <row r="117" spans="1:5" x14ac:dyDescent="0.35">
      <c r="A117" s="10" t="s">
        <v>56</v>
      </c>
      <c r="B117" s="3">
        <v>0.53400000000000003</v>
      </c>
      <c r="C117" s="6">
        <v>0.10200000000000001</v>
      </c>
      <c r="D117" s="1">
        <f t="shared" si="5"/>
        <v>0.43200000000000005</v>
      </c>
      <c r="E117" s="8">
        <f t="shared" si="6"/>
        <v>58.97076208</v>
      </c>
    </row>
    <row r="118" spans="1:5" x14ac:dyDescent="0.35">
      <c r="A118" s="10" t="s">
        <v>57</v>
      </c>
      <c r="B118" s="3">
        <v>0.55100000000000005</v>
      </c>
      <c r="C118" s="6">
        <v>0.10200000000000001</v>
      </c>
      <c r="D118" s="1">
        <f t="shared" si="5"/>
        <v>0.44900000000000007</v>
      </c>
      <c r="E118" s="8">
        <f t="shared" si="6"/>
        <v>61.438801170000005</v>
      </c>
    </row>
    <row r="119" spans="1:5" x14ac:dyDescent="0.35">
      <c r="A119" s="10" t="s">
        <v>57</v>
      </c>
      <c r="B119" s="3">
        <v>0.66</v>
      </c>
      <c r="C119" s="6">
        <v>0.10200000000000001</v>
      </c>
      <c r="D119" s="1">
        <f t="shared" si="5"/>
        <v>0.55800000000000005</v>
      </c>
      <c r="E119" s="8">
        <f t="shared" si="6"/>
        <v>77.526567880000002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>
      <selection activeCell="G22" sqref="G22"/>
    </sheetView>
  </sheetViews>
  <sheetFormatPr defaultRowHeight="14.5" x14ac:dyDescent="0.35"/>
  <cols>
    <col min="1" max="1" width="22.453125" customWidth="1"/>
    <col min="2" max="2" width="17.90625" customWidth="1"/>
    <col min="3" max="3" width="15.08984375" customWidth="1"/>
    <col min="4" max="4" width="18.81640625" customWidth="1"/>
  </cols>
  <sheetData>
    <row r="1" spans="1:4" x14ac:dyDescent="0.35">
      <c r="A1" s="7" t="s">
        <v>59</v>
      </c>
      <c r="B1" s="7" t="s">
        <v>60</v>
      </c>
      <c r="C1" s="7" t="s">
        <v>63</v>
      </c>
      <c r="D1" s="7" t="s">
        <v>61</v>
      </c>
    </row>
    <row r="2" spans="1:4" x14ac:dyDescent="0.35">
      <c r="A2" s="13" t="s">
        <v>14</v>
      </c>
      <c r="B2" s="2">
        <v>57.1</v>
      </c>
      <c r="C2" s="15">
        <f>(B2/2.14)</f>
        <v>26.682242990654206</v>
      </c>
      <c r="D2" s="14">
        <v>0.72</v>
      </c>
    </row>
    <row r="3" spans="1:4" x14ac:dyDescent="0.35">
      <c r="A3" s="13" t="s">
        <v>15</v>
      </c>
      <c r="B3" s="2">
        <v>57.7</v>
      </c>
      <c r="C3" s="15">
        <f>(B3/2.14)</f>
        <v>26.962616822429908</v>
      </c>
      <c r="D3" s="14">
        <v>0.75</v>
      </c>
    </row>
    <row r="4" spans="1:4" x14ac:dyDescent="0.35">
      <c r="A4" s="13" t="s">
        <v>16</v>
      </c>
      <c r="B4" s="2">
        <v>49.9</v>
      </c>
      <c r="C4" s="15">
        <f t="shared" ref="C4:C45" si="0">(B4/2.14)</f>
        <v>23.317757009345794</v>
      </c>
      <c r="D4" s="14">
        <v>0.71</v>
      </c>
    </row>
    <row r="5" spans="1:4" x14ac:dyDescent="0.35">
      <c r="A5" s="13" t="s">
        <v>17</v>
      </c>
      <c r="B5" s="2">
        <v>45.8</v>
      </c>
      <c r="C5" s="15">
        <f t="shared" si="0"/>
        <v>21.401869158878501</v>
      </c>
      <c r="D5" s="14">
        <v>0.71</v>
      </c>
    </row>
    <row r="6" spans="1:4" x14ac:dyDescent="0.35">
      <c r="A6" s="13" t="s">
        <v>18</v>
      </c>
      <c r="B6" s="2">
        <v>48.4</v>
      </c>
      <c r="C6" s="15">
        <f t="shared" si="0"/>
        <v>22.616822429906541</v>
      </c>
      <c r="D6" s="14">
        <v>0.7</v>
      </c>
    </row>
    <row r="7" spans="1:4" x14ac:dyDescent="0.35">
      <c r="A7" s="13" t="s">
        <v>19</v>
      </c>
      <c r="B7" s="2">
        <v>46.4</v>
      </c>
      <c r="C7" s="15">
        <f t="shared" si="0"/>
        <v>21.682242990654203</v>
      </c>
      <c r="D7" s="14">
        <v>0.7</v>
      </c>
    </row>
    <row r="8" spans="1:4" x14ac:dyDescent="0.35">
      <c r="A8" s="13" t="s">
        <v>20</v>
      </c>
      <c r="B8" s="2">
        <v>57.3</v>
      </c>
      <c r="C8" s="15">
        <f t="shared" si="0"/>
        <v>26.775700934579437</v>
      </c>
      <c r="D8" s="14">
        <v>0.77</v>
      </c>
    </row>
    <row r="9" spans="1:4" x14ac:dyDescent="0.35">
      <c r="A9" s="13" t="s">
        <v>21</v>
      </c>
      <c r="B9" s="2" t="s">
        <v>62</v>
      </c>
      <c r="C9" s="2" t="s">
        <v>62</v>
      </c>
      <c r="D9" s="2" t="s">
        <v>62</v>
      </c>
    </row>
    <row r="10" spans="1:4" x14ac:dyDescent="0.35">
      <c r="A10" s="13" t="s">
        <v>22</v>
      </c>
      <c r="B10" s="2" t="s">
        <v>62</v>
      </c>
      <c r="C10" s="2" t="s">
        <v>62</v>
      </c>
      <c r="D10" s="2" t="s">
        <v>62</v>
      </c>
    </row>
    <row r="11" spans="1:4" x14ac:dyDescent="0.35">
      <c r="A11" s="13" t="s">
        <v>23</v>
      </c>
      <c r="B11" s="2" t="s">
        <v>62</v>
      </c>
      <c r="C11" s="2" t="s">
        <v>62</v>
      </c>
      <c r="D11" s="2" t="s">
        <v>62</v>
      </c>
    </row>
    <row r="12" spans="1:4" x14ac:dyDescent="0.35">
      <c r="A12" s="13" t="s">
        <v>24</v>
      </c>
      <c r="B12" s="2">
        <v>43.9</v>
      </c>
      <c r="C12" s="15">
        <f t="shared" si="0"/>
        <v>20.514018691588785</v>
      </c>
      <c r="D12" s="14">
        <v>0.67</v>
      </c>
    </row>
    <row r="13" spans="1:4" x14ac:dyDescent="0.35">
      <c r="A13" s="13" t="s">
        <v>25</v>
      </c>
      <c r="B13" s="2" t="s">
        <v>62</v>
      </c>
      <c r="C13" s="2" t="s">
        <v>62</v>
      </c>
      <c r="D13" s="2" t="s">
        <v>62</v>
      </c>
    </row>
    <row r="14" spans="1:4" x14ac:dyDescent="0.35">
      <c r="A14" s="13" t="s">
        <v>26</v>
      </c>
      <c r="B14" s="2">
        <v>54.4</v>
      </c>
      <c r="C14" s="15">
        <f t="shared" si="0"/>
        <v>25.420560747663551</v>
      </c>
      <c r="D14" s="14">
        <v>0.81</v>
      </c>
    </row>
    <row r="15" spans="1:4" x14ac:dyDescent="0.35">
      <c r="A15" s="13" t="s">
        <v>27</v>
      </c>
      <c r="B15" s="2">
        <v>46.6</v>
      </c>
      <c r="C15" s="15">
        <f t="shared" si="0"/>
        <v>21.77570093457944</v>
      </c>
      <c r="D15" s="14">
        <v>0.74</v>
      </c>
    </row>
    <row r="16" spans="1:4" x14ac:dyDescent="0.35">
      <c r="A16" s="13" t="s">
        <v>28</v>
      </c>
      <c r="B16" s="2">
        <v>51.7</v>
      </c>
      <c r="C16" s="15">
        <f t="shared" si="0"/>
        <v>24.158878504672899</v>
      </c>
      <c r="D16" s="14">
        <v>0.72</v>
      </c>
    </row>
    <row r="17" spans="1:4" x14ac:dyDescent="0.35">
      <c r="A17" s="13" t="s">
        <v>29</v>
      </c>
      <c r="B17" s="2">
        <v>56</v>
      </c>
      <c r="C17" s="15">
        <f t="shared" si="0"/>
        <v>26.168224299065418</v>
      </c>
      <c r="D17" s="14">
        <v>0.86</v>
      </c>
    </row>
    <row r="18" spans="1:4" x14ac:dyDescent="0.35">
      <c r="A18" s="13" t="s">
        <v>30</v>
      </c>
      <c r="B18" s="2">
        <v>45.2</v>
      </c>
      <c r="C18" s="15">
        <f t="shared" si="0"/>
        <v>21.121495327102803</v>
      </c>
      <c r="D18" s="14">
        <v>0.83</v>
      </c>
    </row>
    <row r="19" spans="1:4" x14ac:dyDescent="0.35">
      <c r="A19" s="13" t="s">
        <v>31</v>
      </c>
      <c r="B19" s="2">
        <v>53</v>
      </c>
      <c r="C19" s="15">
        <f t="shared" si="0"/>
        <v>24.766355140186914</v>
      </c>
      <c r="D19" s="14">
        <v>0.87</v>
      </c>
    </row>
    <row r="20" spans="1:4" x14ac:dyDescent="0.35">
      <c r="A20" s="13" t="s">
        <v>32</v>
      </c>
      <c r="B20" s="2">
        <v>49.4</v>
      </c>
      <c r="C20" s="15">
        <f t="shared" si="0"/>
        <v>23.084112149532707</v>
      </c>
      <c r="D20" s="14">
        <v>0.78</v>
      </c>
    </row>
    <row r="21" spans="1:4" x14ac:dyDescent="0.35">
      <c r="A21" s="13" t="s">
        <v>33</v>
      </c>
      <c r="B21" s="2">
        <v>50.4</v>
      </c>
      <c r="C21" s="15">
        <f t="shared" si="0"/>
        <v>23.551401869158877</v>
      </c>
      <c r="D21" s="14">
        <v>0.9</v>
      </c>
    </row>
    <row r="22" spans="1:4" x14ac:dyDescent="0.35">
      <c r="A22" s="13" t="s">
        <v>34</v>
      </c>
      <c r="B22" s="2">
        <v>56</v>
      </c>
      <c r="C22" s="15">
        <f t="shared" si="0"/>
        <v>26.168224299065418</v>
      </c>
      <c r="D22" s="14">
        <v>0.65</v>
      </c>
    </row>
    <row r="23" spans="1:4" x14ac:dyDescent="0.35">
      <c r="A23" s="13" t="s">
        <v>35</v>
      </c>
      <c r="B23" s="2">
        <v>55</v>
      </c>
      <c r="C23" s="15">
        <f t="shared" si="0"/>
        <v>25.700934579439252</v>
      </c>
      <c r="D23" s="14">
        <v>0.82</v>
      </c>
    </row>
    <row r="24" spans="1:4" x14ac:dyDescent="0.35">
      <c r="A24" s="13" t="s">
        <v>36</v>
      </c>
      <c r="B24" s="2">
        <v>49.6</v>
      </c>
      <c r="C24" s="15">
        <f t="shared" si="0"/>
        <v>23.177570093457945</v>
      </c>
      <c r="D24" s="14">
        <v>0.7</v>
      </c>
    </row>
    <row r="25" spans="1:4" x14ac:dyDescent="0.35">
      <c r="A25" s="13" t="s">
        <v>37</v>
      </c>
      <c r="B25" s="2">
        <v>44.8</v>
      </c>
      <c r="C25" s="15">
        <f t="shared" si="0"/>
        <v>20.934579439252335</v>
      </c>
      <c r="D25" s="14">
        <v>0.69</v>
      </c>
    </row>
    <row r="26" spans="1:4" x14ac:dyDescent="0.35">
      <c r="A26" s="13" t="s">
        <v>38</v>
      </c>
      <c r="B26" s="2">
        <v>45.9</v>
      </c>
      <c r="C26" s="15">
        <f t="shared" si="0"/>
        <v>21.44859813084112</v>
      </c>
      <c r="D26" s="14">
        <v>0.75</v>
      </c>
    </row>
    <row r="27" spans="1:4" x14ac:dyDescent="0.35">
      <c r="A27" s="13" t="s">
        <v>39</v>
      </c>
      <c r="B27" s="2">
        <v>44.8</v>
      </c>
      <c r="C27" s="15">
        <f t="shared" si="0"/>
        <v>20.934579439252335</v>
      </c>
      <c r="D27" s="14">
        <v>0.66</v>
      </c>
    </row>
    <row r="28" spans="1:4" x14ac:dyDescent="0.35">
      <c r="A28" s="13" t="s">
        <v>40</v>
      </c>
      <c r="B28" s="2">
        <v>46.3</v>
      </c>
      <c r="C28" s="15">
        <f t="shared" si="0"/>
        <v>21.635514018691588</v>
      </c>
      <c r="D28" s="14">
        <v>0.7</v>
      </c>
    </row>
    <row r="29" spans="1:4" x14ac:dyDescent="0.35">
      <c r="A29" s="13" t="s">
        <v>41</v>
      </c>
      <c r="B29" s="2">
        <v>43.9</v>
      </c>
      <c r="C29" s="15">
        <f t="shared" si="0"/>
        <v>20.514018691588785</v>
      </c>
      <c r="D29" s="14">
        <v>0.72</v>
      </c>
    </row>
    <row r="30" spans="1:4" x14ac:dyDescent="0.35">
      <c r="A30" s="13" t="s">
        <v>42</v>
      </c>
      <c r="B30" s="2">
        <v>43</v>
      </c>
      <c r="C30" s="15">
        <f t="shared" si="0"/>
        <v>20.093457943925234</v>
      </c>
      <c r="D30" s="14">
        <v>0.72</v>
      </c>
    </row>
    <row r="31" spans="1:4" x14ac:dyDescent="0.35">
      <c r="A31" s="13" t="s">
        <v>43</v>
      </c>
      <c r="B31" s="2">
        <v>40</v>
      </c>
      <c r="C31" s="15">
        <f t="shared" si="0"/>
        <v>18.691588785046729</v>
      </c>
      <c r="D31" s="14">
        <v>0.78</v>
      </c>
    </row>
    <row r="32" spans="1:4" x14ac:dyDescent="0.35">
      <c r="A32" s="13" t="s">
        <v>44</v>
      </c>
      <c r="B32" s="2">
        <v>42.9</v>
      </c>
      <c r="C32" s="15">
        <f t="shared" si="0"/>
        <v>20.046728971962615</v>
      </c>
      <c r="D32" s="14">
        <v>0.83</v>
      </c>
    </row>
    <row r="33" spans="1:4" x14ac:dyDescent="0.35">
      <c r="A33" s="13" t="s">
        <v>45</v>
      </c>
      <c r="B33" s="2">
        <v>45.8</v>
      </c>
      <c r="C33" s="15">
        <f t="shared" si="0"/>
        <v>21.401869158878501</v>
      </c>
      <c r="D33" s="14">
        <v>0.72</v>
      </c>
    </row>
    <row r="34" spans="1:4" x14ac:dyDescent="0.35">
      <c r="A34" s="13" t="s">
        <v>46</v>
      </c>
      <c r="B34" s="2">
        <v>46.5</v>
      </c>
      <c r="C34" s="15">
        <f t="shared" si="0"/>
        <v>21.728971962616821</v>
      </c>
      <c r="D34" s="14">
        <v>0.78</v>
      </c>
    </row>
    <row r="35" spans="1:4" x14ac:dyDescent="0.35">
      <c r="A35" s="13" t="s">
        <v>47</v>
      </c>
      <c r="B35" s="2">
        <v>48.7</v>
      </c>
      <c r="C35" s="15">
        <f t="shared" si="0"/>
        <v>22.757009345794394</v>
      </c>
      <c r="D35" s="14">
        <v>0.88</v>
      </c>
    </row>
    <row r="36" spans="1:4" x14ac:dyDescent="0.35">
      <c r="A36" s="13" t="s">
        <v>48</v>
      </c>
      <c r="B36" s="2">
        <v>34</v>
      </c>
      <c r="C36" s="15">
        <f t="shared" si="0"/>
        <v>15.887850467289718</v>
      </c>
      <c r="D36" s="14">
        <v>0.76</v>
      </c>
    </row>
    <row r="37" spans="1:4" x14ac:dyDescent="0.35">
      <c r="A37" s="13" t="s">
        <v>49</v>
      </c>
      <c r="B37" s="2">
        <v>43</v>
      </c>
      <c r="C37" s="15">
        <f t="shared" si="0"/>
        <v>20.093457943925234</v>
      </c>
      <c r="D37" s="14">
        <v>0.96</v>
      </c>
    </row>
    <row r="38" spans="1:4" x14ac:dyDescent="0.35">
      <c r="A38" s="13" t="s">
        <v>50</v>
      </c>
      <c r="B38" s="2">
        <v>55</v>
      </c>
      <c r="C38" s="15">
        <f t="shared" si="0"/>
        <v>25.700934579439252</v>
      </c>
      <c r="D38" s="14">
        <v>0.92</v>
      </c>
    </row>
    <row r="39" spans="1:4" x14ac:dyDescent="0.35">
      <c r="A39" s="13" t="s">
        <v>51</v>
      </c>
      <c r="B39" s="2">
        <v>50.9</v>
      </c>
      <c r="C39" s="15">
        <f t="shared" si="0"/>
        <v>23.78504672897196</v>
      </c>
      <c r="D39" s="14">
        <v>0.88</v>
      </c>
    </row>
    <row r="40" spans="1:4" x14ac:dyDescent="0.35">
      <c r="A40" s="13" t="s">
        <v>52</v>
      </c>
      <c r="B40" s="2">
        <v>42.6</v>
      </c>
      <c r="C40" s="15">
        <f t="shared" si="0"/>
        <v>19.906542056074766</v>
      </c>
      <c r="D40" s="14">
        <v>0.92</v>
      </c>
    </row>
    <row r="41" spans="1:4" x14ac:dyDescent="0.35">
      <c r="A41" s="13" t="s">
        <v>53</v>
      </c>
      <c r="B41" s="2">
        <v>49.4</v>
      </c>
      <c r="C41" s="15">
        <f t="shared" si="0"/>
        <v>23.084112149532707</v>
      </c>
      <c r="D41" s="14">
        <v>0.88</v>
      </c>
    </row>
    <row r="42" spans="1:4" x14ac:dyDescent="0.35">
      <c r="A42" s="13" t="s">
        <v>54</v>
      </c>
      <c r="B42" s="2">
        <v>62.8</v>
      </c>
      <c r="C42" s="15">
        <f t="shared" si="0"/>
        <v>29.345794392523363</v>
      </c>
      <c r="D42" s="14">
        <v>0.99</v>
      </c>
    </row>
    <row r="43" spans="1:4" x14ac:dyDescent="0.35">
      <c r="A43" s="13" t="s">
        <v>55</v>
      </c>
      <c r="B43" s="2">
        <v>49.1</v>
      </c>
      <c r="C43" s="15">
        <f t="shared" si="0"/>
        <v>22.943925233644858</v>
      </c>
      <c r="D43" s="14">
        <v>0.84</v>
      </c>
    </row>
    <row r="44" spans="1:4" x14ac:dyDescent="0.35">
      <c r="A44" s="13" t="s">
        <v>56</v>
      </c>
      <c r="B44" s="2">
        <v>58.4</v>
      </c>
      <c r="C44" s="15">
        <f t="shared" si="0"/>
        <v>27.289719626168221</v>
      </c>
      <c r="D44" s="14">
        <v>0.96</v>
      </c>
    </row>
    <row r="45" spans="1:4" x14ac:dyDescent="0.35">
      <c r="A45" s="13" t="s">
        <v>57</v>
      </c>
      <c r="B45" s="2">
        <v>49.1</v>
      </c>
      <c r="C45" s="15">
        <f t="shared" si="0"/>
        <v>22.943925233644858</v>
      </c>
      <c r="D45" s="14">
        <v>0.91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9"/>
  <sheetViews>
    <sheetView tabSelected="1" workbookViewId="0">
      <selection activeCell="G2" sqref="G2"/>
    </sheetView>
  </sheetViews>
  <sheetFormatPr defaultRowHeight="14.5" x14ac:dyDescent="0.35"/>
  <cols>
    <col min="1" max="1" width="27.36328125" customWidth="1"/>
    <col min="2" max="2" width="16.36328125" customWidth="1"/>
    <col min="3" max="3" width="14.90625" customWidth="1"/>
    <col min="4" max="4" width="18.1796875" customWidth="1"/>
    <col min="5" max="5" width="63.1796875" customWidth="1"/>
  </cols>
  <sheetData>
    <row r="1" spans="1:21" ht="15.5" thickTop="1" thickBot="1" x14ac:dyDescent="0.4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87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15.5" thickTop="1" thickBot="1" x14ac:dyDescent="0.4">
      <c r="A2" s="21" t="s">
        <v>68</v>
      </c>
      <c r="B2" s="17" t="s">
        <v>69</v>
      </c>
      <c r="C2" s="18" t="s">
        <v>70</v>
      </c>
      <c r="D2" s="18" t="s">
        <v>71</v>
      </c>
      <c r="E2" s="18" t="s">
        <v>75</v>
      </c>
    </row>
    <row r="3" spans="1:21" ht="15.5" thickTop="1" thickBot="1" x14ac:dyDescent="0.4">
      <c r="A3" s="21" t="s">
        <v>72</v>
      </c>
      <c r="B3" s="17" t="s">
        <v>69</v>
      </c>
      <c r="C3" s="18" t="s">
        <v>70</v>
      </c>
      <c r="D3" s="18" t="s">
        <v>71</v>
      </c>
      <c r="E3" s="18" t="s">
        <v>75</v>
      </c>
    </row>
    <row r="4" spans="1:21" ht="15.5" thickTop="1" thickBot="1" x14ac:dyDescent="0.4">
      <c r="A4" s="21" t="s">
        <v>91</v>
      </c>
      <c r="B4" s="17" t="s">
        <v>90</v>
      </c>
      <c r="C4" s="18" t="s">
        <v>73</v>
      </c>
      <c r="D4" s="18" t="s">
        <v>74</v>
      </c>
      <c r="E4" s="18" t="s">
        <v>88</v>
      </c>
    </row>
    <row r="5" spans="1:21" ht="15.5" thickTop="1" thickBot="1" x14ac:dyDescent="0.4">
      <c r="A5" s="21" t="s">
        <v>92</v>
      </c>
      <c r="B5" s="17" t="s">
        <v>90</v>
      </c>
      <c r="C5" s="18" t="s">
        <v>73</v>
      </c>
      <c r="D5" s="18" t="s">
        <v>74</v>
      </c>
      <c r="E5" s="18" t="s">
        <v>89</v>
      </c>
    </row>
    <row r="6" spans="1:21" ht="15" thickTop="1" x14ac:dyDescent="0.35">
      <c r="D6" s="12"/>
    </row>
    <row r="7" spans="1:21" x14ac:dyDescent="0.35">
      <c r="D7" s="12"/>
    </row>
    <row r="8" spans="1:21" x14ac:dyDescent="0.35">
      <c r="D8" s="12"/>
    </row>
    <row r="9" spans="1:21" x14ac:dyDescent="0.35">
      <c r="D9" s="12"/>
    </row>
    <row r="40" spans="8:11" x14ac:dyDescent="0.35">
      <c r="H40" s="12"/>
      <c r="I40" s="12"/>
      <c r="J40" s="12"/>
      <c r="K40" s="12"/>
    </row>
    <row r="41" spans="8:11" x14ac:dyDescent="0.35">
      <c r="H41" s="12"/>
      <c r="I41" s="12"/>
      <c r="J41" s="12"/>
      <c r="K41" s="12"/>
    </row>
    <row r="42" spans="8:11" x14ac:dyDescent="0.35">
      <c r="H42" s="12"/>
      <c r="I42" s="12"/>
      <c r="J42" s="12"/>
      <c r="K42" s="12"/>
    </row>
    <row r="43" spans="8:11" x14ac:dyDescent="0.35">
      <c r="H43" s="12"/>
      <c r="I43" s="12"/>
      <c r="J43" s="12"/>
      <c r="K43" s="12"/>
    </row>
    <row r="44" spans="8:11" x14ac:dyDescent="0.35">
      <c r="H44" s="12"/>
      <c r="I44" s="12"/>
      <c r="J44" s="12"/>
      <c r="K44" s="12"/>
    </row>
    <row r="45" spans="8:11" x14ac:dyDescent="0.35">
      <c r="H45" s="12"/>
      <c r="I45" s="12"/>
      <c r="J45" s="12"/>
      <c r="K45" s="12"/>
    </row>
    <row r="46" spans="8:11" x14ac:dyDescent="0.35">
      <c r="H46" s="12"/>
      <c r="I46" s="12"/>
      <c r="J46" s="12"/>
      <c r="K46" s="12"/>
    </row>
    <row r="47" spans="8:11" x14ac:dyDescent="0.35">
      <c r="H47" s="12"/>
      <c r="I47" s="12"/>
      <c r="J47" s="12"/>
      <c r="K47" s="12"/>
    </row>
    <row r="48" spans="8:11" x14ac:dyDescent="0.35">
      <c r="H48" s="12"/>
      <c r="I48" s="12"/>
      <c r="J48" s="12"/>
      <c r="K48" s="12"/>
    </row>
    <row r="49" spans="1:11" x14ac:dyDescent="0.35">
      <c r="H49" s="12"/>
      <c r="I49" s="12"/>
      <c r="J49" s="12"/>
      <c r="K49" s="12"/>
    </row>
    <row r="50" spans="1:11" x14ac:dyDescent="0.35">
      <c r="D50" s="12"/>
      <c r="E50" s="12"/>
      <c r="F50" s="12"/>
      <c r="G50" s="12"/>
      <c r="H50" s="12"/>
      <c r="I50" s="12"/>
      <c r="J50" s="12"/>
      <c r="K50" s="12"/>
    </row>
    <row r="51" spans="1:11" x14ac:dyDescent="0.35">
      <c r="D51" s="12"/>
      <c r="E51" s="12"/>
      <c r="F51" s="12"/>
      <c r="G51" s="12"/>
      <c r="H51" s="12"/>
      <c r="I51" s="12"/>
      <c r="J51" s="12"/>
      <c r="K51" s="12"/>
    </row>
    <row r="52" spans="1:11" x14ac:dyDescent="0.35">
      <c r="H52" s="12"/>
      <c r="I52" s="12"/>
      <c r="J52" s="12"/>
      <c r="K52" s="12"/>
    </row>
    <row r="57" spans="1:11" x14ac:dyDescent="0.35">
      <c r="F57" s="12"/>
      <c r="G57" s="12"/>
    </row>
    <row r="58" spans="1:11" x14ac:dyDescent="0.35">
      <c r="F58" s="12"/>
      <c r="G58" s="12"/>
    </row>
    <row r="59" spans="1:11" x14ac:dyDescent="0.35">
      <c r="F59" s="12"/>
      <c r="G59" s="12"/>
    </row>
    <row r="60" spans="1:11" ht="15.5" x14ac:dyDescent="0.35">
      <c r="A60" s="19" t="s">
        <v>76</v>
      </c>
      <c r="B60" s="12"/>
      <c r="C60" s="12"/>
      <c r="F60" s="12"/>
      <c r="G60" s="12"/>
    </row>
    <row r="61" spans="1:11" ht="15.5" x14ac:dyDescent="0.35">
      <c r="A61" s="19" t="s">
        <v>77</v>
      </c>
      <c r="B61" s="12"/>
      <c r="C61" s="12"/>
      <c r="F61" s="12"/>
      <c r="G61" s="12"/>
    </row>
    <row r="62" spans="1:11" ht="15.5" x14ac:dyDescent="0.35">
      <c r="A62" s="19" t="s">
        <v>78</v>
      </c>
      <c r="B62" s="12"/>
      <c r="C62" s="12"/>
      <c r="F62" s="12"/>
      <c r="G62" s="12"/>
    </row>
    <row r="63" spans="1:11" ht="15.5" x14ac:dyDescent="0.35">
      <c r="A63" s="19" t="s">
        <v>79</v>
      </c>
      <c r="B63" s="12"/>
      <c r="C63" s="12"/>
      <c r="F63" s="12"/>
      <c r="G63" s="12"/>
    </row>
    <row r="64" spans="1:11" ht="15.5" x14ac:dyDescent="0.35">
      <c r="A64" s="19" t="s">
        <v>80</v>
      </c>
      <c r="B64" s="12"/>
      <c r="C64" s="12"/>
      <c r="D64" s="12"/>
      <c r="E64" s="12"/>
      <c r="F64" s="12"/>
      <c r="G64" s="12"/>
    </row>
    <row r="65" spans="1:7" ht="15.5" x14ac:dyDescent="0.35">
      <c r="A65" s="20"/>
      <c r="B65" s="12"/>
      <c r="C65" s="12"/>
      <c r="D65" s="12"/>
      <c r="E65" s="12"/>
      <c r="F65" s="12"/>
      <c r="G65" s="12"/>
    </row>
    <row r="66" spans="1:7" x14ac:dyDescent="0.35">
      <c r="A66" s="12"/>
      <c r="B66" s="12"/>
      <c r="C66" s="12"/>
      <c r="D66" s="12"/>
      <c r="E66" s="12"/>
      <c r="F66" s="12"/>
      <c r="G66" s="12"/>
    </row>
    <row r="67" spans="1:7" ht="15.5" x14ac:dyDescent="0.35">
      <c r="A67" s="19" t="s">
        <v>81</v>
      </c>
      <c r="B67" s="12"/>
      <c r="C67" s="12"/>
      <c r="D67" s="12"/>
      <c r="E67" s="12"/>
    </row>
    <row r="68" spans="1:7" ht="15.5" x14ac:dyDescent="0.35">
      <c r="A68" s="19" t="s">
        <v>82</v>
      </c>
      <c r="B68" s="12"/>
      <c r="C68" s="12"/>
      <c r="D68" s="12"/>
      <c r="E68" s="12"/>
    </row>
    <row r="69" spans="1:7" ht="15.5" x14ac:dyDescent="0.35">
      <c r="A69" s="19" t="s">
        <v>83</v>
      </c>
      <c r="B69" s="12"/>
      <c r="C69" s="12"/>
      <c r="D69" s="12"/>
      <c r="E69" s="12"/>
    </row>
    <row r="70" spans="1:7" ht="15.5" x14ac:dyDescent="0.35">
      <c r="A70" s="19" t="s">
        <v>84</v>
      </c>
      <c r="B70" s="12"/>
      <c r="C70" s="12"/>
      <c r="D70" s="12"/>
      <c r="E70" s="12"/>
    </row>
    <row r="71" spans="1:7" ht="15.5" x14ac:dyDescent="0.35">
      <c r="A71" s="19" t="s">
        <v>85</v>
      </c>
      <c r="B71" s="12"/>
      <c r="C71" s="12"/>
      <c r="D71" s="12"/>
      <c r="E71" s="12"/>
    </row>
    <row r="72" spans="1:7" ht="15.5" x14ac:dyDescent="0.35">
      <c r="A72" s="19" t="s">
        <v>86</v>
      </c>
      <c r="B72" s="12"/>
      <c r="C72" s="12"/>
      <c r="D72" s="12"/>
      <c r="E72" s="12"/>
    </row>
    <row r="73" spans="1:7" x14ac:dyDescent="0.35">
      <c r="D73" s="12"/>
      <c r="E73" s="12"/>
    </row>
    <row r="77" spans="1:7" x14ac:dyDescent="0.35">
      <c r="A77" s="9" t="s">
        <v>97</v>
      </c>
    </row>
    <row r="78" spans="1:7" x14ac:dyDescent="0.35">
      <c r="A78" t="s">
        <v>96</v>
      </c>
    </row>
    <row r="79" spans="1:7" x14ac:dyDescent="0.35">
      <c r="A79" t="s">
        <v>93</v>
      </c>
    </row>
    <row r="80" spans="1:7" x14ac:dyDescent="0.35">
      <c r="A80" t="s">
        <v>94</v>
      </c>
    </row>
    <row r="81" spans="1:2" x14ac:dyDescent="0.35">
      <c r="A81" t="s">
        <v>95</v>
      </c>
    </row>
    <row r="85" spans="1:2" x14ac:dyDescent="0.35">
      <c r="A85" s="9" t="s">
        <v>101</v>
      </c>
      <c r="B85" s="9"/>
    </row>
    <row r="86" spans="1:2" x14ac:dyDescent="0.35">
      <c r="A86" t="s">
        <v>98</v>
      </c>
    </row>
    <row r="87" spans="1:2" x14ac:dyDescent="0.35">
      <c r="A87" t="s">
        <v>99</v>
      </c>
    </row>
    <row r="88" spans="1:2" x14ac:dyDescent="0.35">
      <c r="A88" t="s">
        <v>100</v>
      </c>
    </row>
    <row r="89" spans="1:2" x14ac:dyDescent="0.35">
      <c r="A89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Rat Kidney Injury Molecule 1</vt:lpstr>
      <vt:lpstr>Rat Endothelin 1</vt:lpstr>
      <vt:lpstr>BUN-CREA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2021-10-20T09:56:43Z</dcterms:created>
  <dcterms:modified xsi:type="dcterms:W3CDTF">2021-10-22T05:19:14Z</dcterms:modified>
</cp:coreProperties>
</file>