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16" windowHeight="9180"/>
  </bookViews>
  <sheets>
    <sheet name="MDA" sheetId="9" r:id="rId1"/>
    <sheet name="8-OHdG" sheetId="10" r:id="rId2"/>
    <sheet name="Materyal-metod" sheetId="8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0" l="1"/>
  <c r="D38" i="10"/>
  <c r="D39" i="10"/>
  <c r="E39" i="10" s="1"/>
  <c r="D40" i="10"/>
  <c r="E40" i="10" s="1"/>
  <c r="D41" i="10"/>
  <c r="E41" i="10" s="1"/>
  <c r="D42" i="10"/>
  <c r="E42" i="10" s="1"/>
  <c r="D43" i="10"/>
  <c r="E43" i="10" s="1"/>
  <c r="D44" i="10"/>
  <c r="E44" i="10" s="1"/>
  <c r="D45" i="10"/>
  <c r="E45" i="10" s="1"/>
  <c r="D46" i="10"/>
  <c r="E46" i="10" s="1"/>
  <c r="D47" i="10"/>
  <c r="E47" i="10" s="1"/>
  <c r="D48" i="10"/>
  <c r="E48" i="10" s="1"/>
  <c r="D49" i="10"/>
  <c r="E49" i="10" s="1"/>
  <c r="D50" i="10"/>
  <c r="E50" i="10" s="1"/>
  <c r="D51" i="10"/>
  <c r="E51" i="10" s="1"/>
  <c r="D52" i="10"/>
  <c r="E52" i="10" s="1"/>
  <c r="D53" i="10"/>
  <c r="E53" i="10" s="1"/>
  <c r="D54" i="10"/>
  <c r="E54" i="10" s="1"/>
  <c r="D55" i="10"/>
  <c r="E55" i="10" s="1"/>
  <c r="D56" i="10"/>
  <c r="E56" i="10" s="1"/>
  <c r="D57" i="10"/>
  <c r="E57" i="10" s="1"/>
  <c r="D58" i="10"/>
  <c r="E58" i="10" s="1"/>
  <c r="D59" i="10"/>
  <c r="E59" i="10" s="1"/>
  <c r="D60" i="10"/>
  <c r="E60" i="10" s="1"/>
  <c r="D61" i="10"/>
  <c r="E61" i="10" s="1"/>
  <c r="D62" i="10"/>
  <c r="E62" i="10" s="1"/>
  <c r="D63" i="10"/>
  <c r="E63" i="10" s="1"/>
  <c r="D64" i="10"/>
  <c r="E64" i="10" s="1"/>
  <c r="D65" i="10"/>
  <c r="E65" i="10" s="1"/>
  <c r="D66" i="10"/>
  <c r="E66" i="10" s="1"/>
  <c r="D67" i="10"/>
  <c r="E67" i="10" s="1"/>
  <c r="D68" i="10"/>
  <c r="E68" i="10" s="1"/>
  <c r="D69" i="10"/>
  <c r="E69" i="10" s="1"/>
  <c r="D70" i="10"/>
  <c r="E70" i="10" s="1"/>
  <c r="D71" i="10"/>
  <c r="E71" i="10" s="1"/>
  <c r="D72" i="10"/>
  <c r="E72" i="10" s="1"/>
  <c r="D73" i="10"/>
  <c r="E73" i="10" s="1"/>
  <c r="D74" i="10"/>
  <c r="E74" i="10" s="1"/>
  <c r="D75" i="10"/>
  <c r="E75" i="10" s="1"/>
  <c r="D76" i="10"/>
  <c r="E76" i="10" s="1"/>
  <c r="D77" i="10"/>
  <c r="E77" i="10" s="1"/>
  <c r="D78" i="10"/>
  <c r="E78" i="10" s="1"/>
  <c r="D79" i="10"/>
  <c r="E79" i="10" s="1"/>
  <c r="D80" i="10"/>
  <c r="E80" i="10" s="1"/>
  <c r="D81" i="10"/>
  <c r="E81" i="10" s="1"/>
  <c r="D82" i="10"/>
  <c r="E82" i="10" s="1"/>
  <c r="D83" i="10"/>
  <c r="E83" i="10" s="1"/>
  <c r="D84" i="10"/>
  <c r="E84" i="10" s="1"/>
  <c r="D85" i="10"/>
  <c r="E85" i="10" s="1"/>
  <c r="D86" i="10"/>
  <c r="E86" i="10" s="1"/>
  <c r="D87" i="10"/>
  <c r="E87" i="10" s="1"/>
  <c r="D88" i="10"/>
  <c r="E88" i="10" s="1"/>
  <c r="D89" i="10"/>
  <c r="E89" i="10" s="1"/>
  <c r="D90" i="10"/>
  <c r="E90" i="10" s="1"/>
  <c r="D91" i="10"/>
  <c r="E91" i="10" s="1"/>
  <c r="D92" i="10"/>
  <c r="E92" i="10" s="1"/>
  <c r="D93" i="10"/>
  <c r="E93" i="10" s="1"/>
  <c r="D94" i="10"/>
  <c r="E94" i="10" s="1"/>
  <c r="D95" i="10"/>
  <c r="E95" i="10" s="1"/>
  <c r="D96" i="10"/>
  <c r="E96" i="10" s="1"/>
  <c r="D97" i="10"/>
  <c r="E97" i="10" s="1"/>
  <c r="D98" i="10"/>
  <c r="E98" i="10" s="1"/>
  <c r="D99" i="10"/>
  <c r="E99" i="10" s="1"/>
  <c r="D100" i="10"/>
  <c r="E100" i="10" s="1"/>
  <c r="D101" i="10"/>
  <c r="E101" i="10" s="1"/>
  <c r="D102" i="10"/>
  <c r="E102" i="10" s="1"/>
  <c r="D103" i="10"/>
  <c r="E103" i="10" s="1"/>
  <c r="D104" i="10"/>
  <c r="E104" i="10" s="1"/>
  <c r="D105" i="10"/>
  <c r="E105" i="10" s="1"/>
  <c r="D106" i="10"/>
  <c r="E106" i="10" s="1"/>
  <c r="D107" i="10"/>
  <c r="E107" i="10" s="1"/>
  <c r="D108" i="10"/>
  <c r="E108" i="10" s="1"/>
  <c r="D109" i="10"/>
  <c r="E109" i="10" s="1"/>
  <c r="D110" i="10"/>
  <c r="E110" i="10" s="1"/>
  <c r="D111" i="10"/>
  <c r="E111" i="10" s="1"/>
  <c r="D112" i="10"/>
  <c r="E112" i="10" s="1"/>
  <c r="D37" i="10"/>
  <c r="E37" i="10" s="1"/>
  <c r="C24" i="10" l="1"/>
  <c r="E24" i="10" s="1"/>
  <c r="C23" i="10"/>
  <c r="E23" i="10" s="1"/>
  <c r="C22" i="10"/>
  <c r="E22" i="10" s="1"/>
  <c r="C21" i="10"/>
  <c r="E21" i="10" s="1"/>
  <c r="C20" i="10"/>
  <c r="E20" i="10" s="1"/>
  <c r="C19" i="10"/>
  <c r="E19" i="10" s="1"/>
  <c r="D70" i="9" l="1"/>
  <c r="E70" i="9" s="1"/>
  <c r="D71" i="9"/>
  <c r="E71" i="9" s="1"/>
  <c r="D72" i="9"/>
  <c r="E72" i="9"/>
  <c r="D73" i="9"/>
  <c r="E73" i="9"/>
  <c r="D74" i="9"/>
  <c r="E74" i="9" s="1"/>
  <c r="D75" i="9"/>
  <c r="E75" i="9" s="1"/>
  <c r="D76" i="9"/>
  <c r="E76" i="9" s="1"/>
  <c r="D77" i="9"/>
  <c r="E77" i="9" s="1"/>
  <c r="D78" i="9"/>
  <c r="E78" i="9" s="1"/>
  <c r="D79" i="9"/>
  <c r="E79" i="9" s="1"/>
  <c r="D80" i="9"/>
  <c r="E80" i="9" s="1"/>
  <c r="D81" i="9"/>
  <c r="E81" i="9" s="1"/>
  <c r="D82" i="9"/>
  <c r="E82" i="9" s="1"/>
  <c r="D83" i="9"/>
  <c r="E83" i="9" s="1"/>
  <c r="D84" i="9"/>
  <c r="E84" i="9"/>
  <c r="D85" i="9"/>
  <c r="E85" i="9" s="1"/>
  <c r="D86" i="9"/>
  <c r="E86" i="9" s="1"/>
  <c r="D87" i="9"/>
  <c r="E87" i="9" s="1"/>
  <c r="D88" i="9"/>
  <c r="E88" i="9" s="1"/>
  <c r="D89" i="9"/>
  <c r="E89" i="9"/>
  <c r="D90" i="9"/>
  <c r="E90" i="9" s="1"/>
  <c r="D91" i="9"/>
  <c r="E91" i="9" s="1"/>
  <c r="D92" i="9"/>
  <c r="E92" i="9"/>
  <c r="D93" i="9"/>
  <c r="E93" i="9"/>
  <c r="D94" i="9"/>
  <c r="E94" i="9" s="1"/>
  <c r="D95" i="9"/>
  <c r="E95" i="9" s="1"/>
  <c r="D96" i="9"/>
  <c r="E96" i="9"/>
  <c r="D69" i="9"/>
  <c r="E69" i="9" s="1"/>
  <c r="D68" i="9"/>
  <c r="E68" i="9" s="1"/>
  <c r="D67" i="9"/>
  <c r="E67" i="9" s="1"/>
  <c r="D66" i="9"/>
  <c r="E66" i="9" s="1"/>
  <c r="D65" i="9"/>
  <c r="E65" i="9" s="1"/>
  <c r="D64" i="9"/>
  <c r="E64" i="9" s="1"/>
  <c r="D63" i="9"/>
  <c r="E63" i="9" s="1"/>
  <c r="D62" i="9"/>
  <c r="E62" i="9" s="1"/>
  <c r="D61" i="9"/>
  <c r="E61" i="9" s="1"/>
  <c r="D60" i="9"/>
  <c r="E60" i="9" s="1"/>
  <c r="D59" i="9"/>
  <c r="E59" i="9" s="1"/>
  <c r="D58" i="9"/>
  <c r="E58" i="9" s="1"/>
  <c r="D57" i="9"/>
  <c r="E57" i="9" s="1"/>
  <c r="D56" i="9"/>
  <c r="E56" i="9" s="1"/>
  <c r="D55" i="9"/>
  <c r="E55" i="9" s="1"/>
  <c r="D54" i="9"/>
  <c r="E54" i="9" s="1"/>
  <c r="D53" i="9"/>
  <c r="E53" i="9" s="1"/>
  <c r="D52" i="9"/>
  <c r="E52" i="9" s="1"/>
  <c r="D51" i="9"/>
  <c r="E51" i="9" s="1"/>
  <c r="D50" i="9"/>
  <c r="E50" i="9" s="1"/>
  <c r="D49" i="9"/>
  <c r="E49" i="9" s="1"/>
  <c r="D48" i="9"/>
  <c r="E48" i="9" s="1"/>
  <c r="D47" i="9"/>
  <c r="E47" i="9" s="1"/>
  <c r="D46" i="9"/>
  <c r="E46" i="9" s="1"/>
  <c r="D45" i="9"/>
  <c r="E45" i="9" s="1"/>
  <c r="D44" i="9"/>
  <c r="E44" i="9" s="1"/>
  <c r="D43" i="9"/>
  <c r="E43" i="9" s="1"/>
  <c r="D42" i="9"/>
  <c r="E42" i="9" s="1"/>
  <c r="D41" i="9"/>
  <c r="E41" i="9" s="1"/>
  <c r="D40" i="9"/>
  <c r="E40" i="9" s="1"/>
  <c r="D39" i="9"/>
  <c r="E39" i="9" s="1"/>
  <c r="D38" i="9"/>
  <c r="E38" i="9" s="1"/>
  <c r="D37" i="9"/>
  <c r="E37" i="9" s="1"/>
  <c r="D36" i="9"/>
  <c r="E36" i="9" s="1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C9" i="9"/>
  <c r="E9" i="9" s="1"/>
  <c r="C8" i="9"/>
  <c r="E8" i="9" s="1"/>
  <c r="C7" i="9"/>
  <c r="E7" i="9" s="1"/>
  <c r="C6" i="9"/>
  <c r="E6" i="9" s="1"/>
  <c r="C5" i="9"/>
  <c r="E5" i="9" s="1"/>
  <c r="C4" i="9"/>
  <c r="E4" i="9" s="1"/>
  <c r="C3" i="9"/>
  <c r="E3" i="9" s="1"/>
</calcChain>
</file>

<file path=xl/sharedStrings.xml><?xml version="1.0" encoding="utf-8"?>
<sst xmlns="http://schemas.openxmlformats.org/spreadsheetml/2006/main" count="224" uniqueCount="131">
  <si>
    <t>Universal</t>
  </si>
  <si>
    <t>Kolorimetrik</t>
  </si>
  <si>
    <t>KİT ADI</t>
  </si>
  <si>
    <t>TÜR</t>
  </si>
  <si>
    <t>MARKA</t>
  </si>
  <si>
    <t>CAT. NO</t>
  </si>
  <si>
    <t>Yöntem</t>
  </si>
  <si>
    <t>Kullanılan Cihaz</t>
  </si>
  <si>
    <t>Numune Türü</t>
  </si>
  <si>
    <t>Serum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</si>
  <si>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</si>
  <si>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</si>
  <si>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</si>
  <si>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</si>
  <si>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</si>
  <si>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</si>
  <si>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</si>
  <si>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</si>
  <si>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</si>
  <si>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</si>
  <si>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</si>
  <si>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</si>
  <si>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</si>
  <si>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</si>
  <si>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</si>
  <si>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</si>
  <si>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</si>
  <si>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</si>
  <si>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</si>
  <si>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</si>
  <si>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</si>
  <si>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</si>
  <si>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</si>
  <si>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</si>
  <si>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K-25</t>
  </si>
  <si>
    <t>K-26</t>
  </si>
  <si>
    <t>K-27</t>
  </si>
  <si>
    <t>K-28</t>
  </si>
  <si>
    <t>K-29</t>
  </si>
  <si>
    <t>K-30</t>
  </si>
  <si>
    <t>K-31</t>
  </si>
  <si>
    <t>K-32</t>
  </si>
  <si>
    <t>K-33</t>
  </si>
  <si>
    <t>K-34</t>
  </si>
  <si>
    <t>K-35</t>
  </si>
  <si>
    <t>K-36</t>
  </si>
  <si>
    <t>K-37</t>
  </si>
  <si>
    <t>K-38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</si>
  <si>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</si>
  <si>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</si>
  <si>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</si>
  <si>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</si>
  <si>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</si>
  <si>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</si>
  <si>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</si>
  <si>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</si>
  <si>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</si>
  <si>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</si>
  <si>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</si>
  <si>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</si>
  <si>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</si>
  <si>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</si>
  <si>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</si>
  <si>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</si>
  <si>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</si>
  <si>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</si>
  <si>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</si>
  <si>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</si>
  <si>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</si>
  <si>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</si>
  <si>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</si>
  <si>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</si>
  <si>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</si>
  <si>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</si>
  <si>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</si>
  <si>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</si>
  <si>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</si>
  <si>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</si>
  <si>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</si>
  <si>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</si>
  <si>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</si>
  <si>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</si>
  <si>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</si>
  <si>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</si>
  <si>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</si>
  <si>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</si>
  <si>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</si>
  <si>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</si>
  <si>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</si>
  <si>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</si>
  <si>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</si>
  <si>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</si>
  <si>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</si>
  <si>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</si>
  <si>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</si>
  <si>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</si>
  <si>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</si>
  <si>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(nmol/ml)</t>
  </si>
  <si>
    <t>Numune</t>
  </si>
  <si>
    <t>result(nmol/ml)</t>
  </si>
  <si>
    <t>MDA( Malondialdehit)</t>
  </si>
  <si>
    <t>Otto Scientific</t>
  </si>
  <si>
    <t>Otto1001</t>
  </si>
  <si>
    <t>REL BIOCHEM-REL ASSAY</t>
  </si>
  <si>
    <t>8-Hydroxydeoxyguanosine(8-OHdG)</t>
  </si>
  <si>
    <t>ELİSA</t>
  </si>
  <si>
    <t>Mıcroplate reader: BIO-TEK EL X 800-Aotu strıp washer:BIO TEK EL X 50</t>
  </si>
  <si>
    <t>BT-lab</t>
  </si>
  <si>
    <t xml:space="preserve">Malondialdehyde (MDA)   </t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</si>
  <si>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</si>
  <si>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</si>
  <si>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</si>
  <si>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</si>
  <si>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</si>
  <si>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</si>
  <si>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</si>
  <si>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</si>
  <si>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</si>
  <si>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</si>
  <si>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</si>
  <si>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</si>
  <si>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 xml:space="preserve"> The reaction is terminated by addition of acidic stop solution and absorbance is measured at 450 nm. </t>
  </si>
  <si>
    <t>8OHdG Assay Principle</t>
  </si>
  <si>
    <t>This kit is an Enzyme-Linked Immunosorbent Assay (ELISA). The plate has been pre-coated with Human 8-OHdG antibody. Human 8-OHdG  present in the sample is added and binds to antibodies coated on the wells.</t>
  </si>
  <si>
    <t>And then biotinylated Human 8-OHdG  Antibody is added and binds to Human 8-OHdG  in the sample. Then Streptavidin-HRP is added and binds to the Biotinylated  Human 8-OHdG antibody.</t>
  </si>
  <si>
    <t>After incubation unbound Streptavidin-HRP is washed away during a washing step. Substrate solution is then added and color develops in proportion to the amount of  Human 8-OHdG.</t>
  </si>
  <si>
    <t>abs.ort.</t>
  </si>
  <si>
    <t>result(ng/ml)</t>
  </si>
  <si>
    <t>concentration (ng/ml)</t>
  </si>
  <si>
    <t>EA0048Hu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</si>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</sst>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2"/>
      <color rgb="FF000000"/>
      <name val="Times New Roman"/>
      <family val="1"/>
      <charset val="162"/>
    </font>
    <font>
      <sz val="12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0" xfId="0"/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/>
    <xf numFmtId="0" fontId="0" fillId="2" borderId="1" xfId="0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2" fontId="2" fillId="3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273359580052491"/>
                  <c:y val="4.7625765529308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[1]MDA!$C$3:$C$9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[1]MDA!$D$3:$D$9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>
                  <c:v>0.312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6-4DFE-8573-AC03BC7D5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1312"/>
        <c:axId val="353072296"/>
      </c:scatterChart>
      <c:valAx>
        <c:axId val="3530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3072296"/>
        <c:crosses val="autoZero"/>
        <c:crossBetween val="midCat"/>
      </c:valAx>
      <c:valAx>
        <c:axId val="35307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30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8-OHdG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7998468941382326E-2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'8-OHdG'!$C$19:$C$23</c:f>
              <c:numCache>
                <c:formatCode>General</c:formatCode>
                <c:ptCount val="5"/>
                <c:pt idx="0">
                  <c:v>9.2000000000000082E-2</c:v>
                </c:pt>
                <c:pt idx="1">
                  <c:v>0.41599999999999993</c:v>
                </c:pt>
                <c:pt idx="2">
                  <c:v>0.67599999999999993</c:v>
                </c:pt>
                <c:pt idx="3">
                  <c:v>0.90600000000000014</c:v>
                </c:pt>
                <c:pt idx="4">
                  <c:v>1.0270000000000001</c:v>
                </c:pt>
              </c:numCache>
            </c:numRef>
          </c:xVal>
          <c:yVal>
            <c:numRef>
              <c:f>'8-OHdG'!$D$19:$D$23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3-437C-8FD6-8E190F3F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23520"/>
        <c:axId val="441223848"/>
      </c:scatterChart>
      <c:valAx>
        <c:axId val="4412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1223848"/>
        <c:crosses val="autoZero"/>
        <c:crossBetween val="midCat"/>
      </c:valAx>
      <c:valAx>
        <c:axId val="4412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122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</xdr:row>
      <xdr:rowOff>30480</xdr:rowOff>
    </xdr:from>
    <xdr:to>
      <xdr:col>13</xdr:col>
      <xdr:colOff>510540</xdr:colOff>
      <xdr:row>16</xdr:row>
      <xdr:rowOff>30480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13</xdr:row>
      <xdr:rowOff>22860</xdr:rowOff>
    </xdr:from>
    <xdr:to>
      <xdr:col>13</xdr:col>
      <xdr:colOff>518160</xdr:colOff>
      <xdr:row>28</xdr:row>
      <xdr:rowOff>22860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7620</xdr:rowOff>
    </xdr:from>
    <xdr:to>
      <xdr:col>5</xdr:col>
      <xdr:colOff>1485900</xdr:colOff>
      <xdr:row>46</xdr:row>
      <xdr:rowOff>173972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8720"/>
          <a:ext cx="9304020" cy="78625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/Downloads/ECE%20&#199;EL&#304;K-SONU&#199;-m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A"/>
    </sheetNames>
    <sheetDataSet>
      <sheetData sheetId="0">
        <row r="3">
          <cell r="C3">
            <v>2.4810000000000003</v>
          </cell>
          <cell r="D3">
            <v>10</v>
          </cell>
        </row>
        <row r="4">
          <cell r="C4">
            <v>1.673</v>
          </cell>
          <cell r="D4">
            <v>5</v>
          </cell>
        </row>
        <row r="5">
          <cell r="C5">
            <v>0.99399999999999999</v>
          </cell>
          <cell r="D5">
            <v>2.5</v>
          </cell>
        </row>
        <row r="6">
          <cell r="C6">
            <v>0.51300000000000001</v>
          </cell>
          <cell r="D6">
            <v>1.25</v>
          </cell>
        </row>
        <row r="7">
          <cell r="C7">
            <v>0.28800000000000003</v>
          </cell>
          <cell r="D7">
            <v>0.625</v>
          </cell>
        </row>
        <row r="8">
          <cell r="C8">
            <v>0.122</v>
          </cell>
          <cell r="D8">
            <v>0.312</v>
          </cell>
        </row>
        <row r="9">
          <cell r="C9">
            <v>0</v>
          </cell>
          <cell r="D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abSelected="1" workbookViewId="0">
      <selection activeCell="Q2" sqref="Q2"/>
    </sheetView>
  </sheetViews>
  <sheetFormatPr defaultRowHeight="14.4" x14ac:dyDescent="0.3"/>
  <cols>
    <col min="1" max="1" width="24.6640625" customWidth="1"/>
    <col min="2" max="2" width="14.33203125" customWidth="1"/>
    <col min="3" max="3" width="16.33203125" customWidth="1"/>
    <col min="4" max="4" width="14.6640625" customWidth="1"/>
    <col min="5" max="5" width="24.77734375" customWidth="1"/>
  </cols>
  <sheetData>
    <row r="1" spans="1:16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3">
      <c r="A2" s="8"/>
      <c r="B2" s="1" t="s">
        <v>86</v>
      </c>
      <c r="C2" s="1" t="s">
        <v>87</v>
      </c>
      <c r="D2" s="1" t="s">
        <v>88</v>
      </c>
      <c r="E2" s="1" t="s">
        <v>89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3">
      <c r="A3" s="8" t="s">
        <v>90</v>
      </c>
      <c r="B3" s="11">
        <v>2.5110000000000001</v>
      </c>
      <c r="C3" s="11">
        <f>B3-B9</f>
        <v>2.4810000000000003</v>
      </c>
      <c r="D3" s="11">
        <v>10</v>
      </c>
      <c r="E3" s="12">
        <f>(1.1039*C3*C3)+(1.1951*C3)+(0.1512)</f>
        <v>9.9111461079000023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3">
      <c r="A4" s="8" t="s">
        <v>91</v>
      </c>
      <c r="B4" s="11">
        <v>1.7030000000000001</v>
      </c>
      <c r="C4" s="11">
        <f>B4-B9</f>
        <v>1.673</v>
      </c>
      <c r="D4" s="11">
        <v>5</v>
      </c>
      <c r="E4" s="12">
        <f t="shared" ref="E4:E9" si="0">(1.1039*C4*C4)+(1.1951*C4)+(0.1512)</f>
        <v>5.2403400231000008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3">
      <c r="A5" s="8" t="s">
        <v>92</v>
      </c>
      <c r="B5" s="11">
        <v>1.024</v>
      </c>
      <c r="C5" s="11">
        <f>B5-B9</f>
        <v>0.99399999999999999</v>
      </c>
      <c r="D5" s="11">
        <v>2.5</v>
      </c>
      <c r="E5" s="12">
        <f t="shared" si="0"/>
        <v>2.4298223404000003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3">
      <c r="A6" s="8" t="s">
        <v>93</v>
      </c>
      <c r="B6" s="11">
        <v>0.54300000000000004</v>
      </c>
      <c r="C6" s="11">
        <f>B6-B9</f>
        <v>0.51300000000000001</v>
      </c>
      <c r="D6" s="11">
        <v>1.25</v>
      </c>
      <c r="E6" s="12">
        <f t="shared" si="0"/>
        <v>1.0547985591000002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3">
      <c r="A7" s="8" t="s">
        <v>94</v>
      </c>
      <c r="B7" s="11">
        <v>0.318</v>
      </c>
      <c r="C7" s="11">
        <f>B7-B9</f>
        <v>0.28800000000000003</v>
      </c>
      <c r="D7" s="11">
        <v>0.625</v>
      </c>
      <c r="E7" s="12">
        <f t="shared" si="0"/>
        <v>0.58695068160000008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3">
      <c r="A8" s="8" t="s">
        <v>95</v>
      </c>
      <c r="B8" s="11">
        <v>0.152</v>
      </c>
      <c r="C8" s="11">
        <f>B8-B9</f>
        <v>0.122</v>
      </c>
      <c r="D8" s="11">
        <v>0.312</v>
      </c>
      <c r="E8" s="12">
        <f t="shared" si="0"/>
        <v>0.3134326476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3">
      <c r="A9" s="8" t="s">
        <v>96</v>
      </c>
      <c r="B9" s="11">
        <v>0.03</v>
      </c>
      <c r="C9" s="11">
        <f>B9-B9</f>
        <v>0</v>
      </c>
      <c r="D9" s="11">
        <v>0</v>
      </c>
      <c r="E9" s="12">
        <f t="shared" si="0"/>
        <v>0.1512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8"/>
      <c r="B17" s="8"/>
      <c r="C17" s="8"/>
      <c r="D17" s="8"/>
      <c r="E17" s="8"/>
      <c r="F17" s="8"/>
      <c r="G17" s="8"/>
      <c r="H17" s="8"/>
      <c r="I17" s="8"/>
      <c r="J17" s="13" t="s">
        <v>97</v>
      </c>
      <c r="K17" s="13"/>
      <c r="L17" s="13"/>
      <c r="M17" s="8"/>
      <c r="N17" s="8"/>
      <c r="O17" s="8"/>
      <c r="P17" s="8"/>
    </row>
    <row r="18" spans="1:16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1" t="s">
        <v>98</v>
      </c>
      <c r="B20" s="1" t="s">
        <v>86</v>
      </c>
      <c r="C20" s="1" t="s">
        <v>96</v>
      </c>
      <c r="D20" s="1" t="s">
        <v>87</v>
      </c>
      <c r="E20" s="1" t="s">
        <v>99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">
      <c r="A21" s="10" t="s">
        <v>10</v>
      </c>
      <c r="B21" s="11">
        <v>0.377</v>
      </c>
      <c r="C21" s="11">
        <v>0.03</v>
      </c>
      <c r="D21" s="11">
        <f t="shared" ref="D21:D69" si="1">(B21-C21)</f>
        <v>0.34699999999999998</v>
      </c>
      <c r="E21" s="14">
        <f t="shared" ref="E21:E69" si="2">(1.1039*D21*D21)+(1.1951*D21)+(0.1512)</f>
        <v>0.69881919510000001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3">
      <c r="A22" s="10" t="s">
        <v>11</v>
      </c>
      <c r="B22" s="11">
        <v>0.498</v>
      </c>
      <c r="C22" s="11">
        <v>0.03</v>
      </c>
      <c r="D22" s="11">
        <f t="shared" si="1"/>
        <v>0.46799999999999997</v>
      </c>
      <c r="E22" s="14">
        <f t="shared" si="2"/>
        <v>0.95228739360000003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3">
      <c r="A23" s="10" t="s">
        <v>12</v>
      </c>
      <c r="B23" s="11">
        <v>0.49099999999999999</v>
      </c>
      <c r="C23" s="11">
        <v>0.03</v>
      </c>
      <c r="D23" s="11">
        <f t="shared" si="1"/>
        <v>0.46099999999999997</v>
      </c>
      <c r="E23" s="14">
        <f t="shared" si="2"/>
        <v>0.93674303189999997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3">
      <c r="A24" s="10" t="s">
        <v>13</v>
      </c>
      <c r="B24" s="11">
        <v>0.313</v>
      </c>
      <c r="C24" s="11">
        <v>0.03</v>
      </c>
      <c r="D24" s="11">
        <f t="shared" si="1"/>
        <v>0.28300000000000003</v>
      </c>
      <c r="E24" s="14">
        <f t="shared" si="2"/>
        <v>0.57782354710000006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3">
      <c r="A25" s="10" t="s">
        <v>14</v>
      </c>
      <c r="B25" s="11">
        <v>0.20599999999999999</v>
      </c>
      <c r="C25" s="11">
        <v>0.03</v>
      </c>
      <c r="D25" s="11">
        <f t="shared" si="1"/>
        <v>0.17599999999999999</v>
      </c>
      <c r="E25" s="14">
        <f t="shared" si="2"/>
        <v>0.39573200639999995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3">
      <c r="A26" s="10" t="s">
        <v>15</v>
      </c>
      <c r="B26" s="11">
        <v>0.307</v>
      </c>
      <c r="C26" s="11">
        <v>0.03</v>
      </c>
      <c r="D26" s="11">
        <f t="shared" si="1"/>
        <v>0.27700000000000002</v>
      </c>
      <c r="E26" s="14">
        <f t="shared" si="2"/>
        <v>0.56694384310000001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3">
      <c r="A27" s="10" t="s">
        <v>16</v>
      </c>
      <c r="B27" s="11">
        <v>0.26400000000000001</v>
      </c>
      <c r="C27" s="11">
        <v>0.03</v>
      </c>
      <c r="D27" s="11">
        <f t="shared" si="1"/>
        <v>0.23400000000000001</v>
      </c>
      <c r="E27" s="14">
        <f t="shared" si="2"/>
        <v>0.49129854840000009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3">
      <c r="A28" s="10" t="s">
        <v>17</v>
      </c>
      <c r="B28" s="11">
        <v>0.14000000000000001</v>
      </c>
      <c r="C28" s="11">
        <v>0.03</v>
      </c>
      <c r="D28" s="11">
        <f t="shared" si="1"/>
        <v>0.11000000000000001</v>
      </c>
      <c r="E28" s="14">
        <f t="shared" si="2"/>
        <v>0.29601819000000001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3">
      <c r="A29" s="10" t="s">
        <v>18</v>
      </c>
      <c r="B29" s="11">
        <v>0.23200000000000001</v>
      </c>
      <c r="C29" s="11">
        <v>0.03</v>
      </c>
      <c r="D29" s="11">
        <f t="shared" si="1"/>
        <v>0.20200000000000001</v>
      </c>
      <c r="E29" s="14">
        <f t="shared" si="2"/>
        <v>0.43765373560000004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3">
      <c r="A30" s="10" t="s">
        <v>19</v>
      </c>
      <c r="B30" s="11">
        <v>0.255</v>
      </c>
      <c r="C30" s="11">
        <v>0.03</v>
      </c>
      <c r="D30" s="11">
        <f t="shared" si="1"/>
        <v>0.22500000000000001</v>
      </c>
      <c r="E30" s="14">
        <f t="shared" si="2"/>
        <v>0.47598243750000002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3">
      <c r="A31" s="10" t="s">
        <v>20</v>
      </c>
      <c r="B31" s="11">
        <v>0.20699999999999999</v>
      </c>
      <c r="C31" s="11">
        <v>0.03</v>
      </c>
      <c r="D31" s="11">
        <f t="shared" si="1"/>
        <v>0.17699999999999999</v>
      </c>
      <c r="E31" s="14">
        <f t="shared" si="2"/>
        <v>0.39731678309999996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3">
      <c r="A32" s="10" t="s">
        <v>21</v>
      </c>
      <c r="B32" s="11">
        <v>0.875</v>
      </c>
      <c r="C32" s="11">
        <v>0.03</v>
      </c>
      <c r="D32" s="11">
        <f t="shared" si="1"/>
        <v>0.84499999999999997</v>
      </c>
      <c r="E32" s="14">
        <f t="shared" si="2"/>
        <v>1.9492716975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3">
      <c r="A33" s="10" t="s">
        <v>22</v>
      </c>
      <c r="B33" s="11">
        <v>0.46800000000000003</v>
      </c>
      <c r="C33" s="11">
        <v>0.03</v>
      </c>
      <c r="D33" s="11">
        <f t="shared" si="1"/>
        <v>0.43800000000000006</v>
      </c>
      <c r="E33" s="14">
        <f t="shared" si="2"/>
        <v>0.88643039160000014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3">
      <c r="A34" s="10" t="s">
        <v>23</v>
      </c>
      <c r="B34" s="11">
        <v>0.217</v>
      </c>
      <c r="C34" s="11">
        <v>0.03</v>
      </c>
      <c r="D34" s="11">
        <f t="shared" si="1"/>
        <v>0.187</v>
      </c>
      <c r="E34" s="14">
        <f t="shared" si="2"/>
        <v>0.41328597910000003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3">
      <c r="A35" s="10" t="s">
        <v>24</v>
      </c>
      <c r="B35" s="11">
        <v>0.33400000000000002</v>
      </c>
      <c r="C35" s="11">
        <v>0.03</v>
      </c>
      <c r="D35" s="11">
        <f t="shared" si="1"/>
        <v>0.30400000000000005</v>
      </c>
      <c r="E35" s="14">
        <f t="shared" si="2"/>
        <v>0.61652842240000016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3">
      <c r="A36" s="10" t="s">
        <v>25</v>
      </c>
      <c r="B36" s="11">
        <v>0.19800000000000001</v>
      </c>
      <c r="C36" s="11">
        <v>0.03</v>
      </c>
      <c r="D36" s="11">
        <f t="shared" si="1"/>
        <v>0.16800000000000001</v>
      </c>
      <c r="E36" s="14">
        <f t="shared" si="2"/>
        <v>0.38313327360000005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3">
      <c r="A37" s="10" t="s">
        <v>26</v>
      </c>
      <c r="B37" s="11">
        <v>0.246</v>
      </c>
      <c r="C37" s="11">
        <v>0.03</v>
      </c>
      <c r="D37" s="11">
        <f t="shared" si="1"/>
        <v>0.216</v>
      </c>
      <c r="E37" s="14">
        <f t="shared" si="2"/>
        <v>0.46084515840000001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3">
      <c r="A38" s="10" t="s">
        <v>27</v>
      </c>
      <c r="B38" s="11">
        <v>0.189</v>
      </c>
      <c r="C38" s="11">
        <v>0.03</v>
      </c>
      <c r="D38" s="11">
        <f t="shared" si="1"/>
        <v>0.159</v>
      </c>
      <c r="E38" s="14">
        <f t="shared" si="2"/>
        <v>0.36912859590000002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3">
      <c r="A39" s="10" t="s">
        <v>28</v>
      </c>
      <c r="B39" s="11">
        <v>0.29699999999999999</v>
      </c>
      <c r="C39" s="11">
        <v>0.03</v>
      </c>
      <c r="D39" s="11">
        <f t="shared" si="1"/>
        <v>0.26700000000000002</v>
      </c>
      <c r="E39" s="14">
        <f t="shared" si="2"/>
        <v>0.54898762710000004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3">
      <c r="A40" s="10" t="s">
        <v>29</v>
      </c>
      <c r="B40" s="11">
        <v>1.359</v>
      </c>
      <c r="C40" s="11">
        <v>0.03</v>
      </c>
      <c r="D40" s="11">
        <f t="shared" si="1"/>
        <v>1.329</v>
      </c>
      <c r="E40" s="14">
        <f t="shared" si="2"/>
        <v>3.6892413399000006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3">
      <c r="A41" s="10" t="s">
        <v>30</v>
      </c>
      <c r="B41" s="11">
        <v>0.501</v>
      </c>
      <c r="C41" s="11">
        <v>0.03</v>
      </c>
      <c r="D41" s="11">
        <f t="shared" si="1"/>
        <v>0.47099999999999997</v>
      </c>
      <c r="E41" s="14">
        <f t="shared" si="2"/>
        <v>0.95898237990000001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3">
      <c r="A42" s="10" t="s">
        <v>31</v>
      </c>
      <c r="B42" s="11">
        <v>0.38600000000000001</v>
      </c>
      <c r="C42" s="11">
        <v>0.03</v>
      </c>
      <c r="D42" s="11">
        <f t="shared" si="1"/>
        <v>0.35599999999999998</v>
      </c>
      <c r="E42" s="14">
        <f t="shared" si="2"/>
        <v>0.71655947040000001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3">
      <c r="A43" s="10" t="s">
        <v>32</v>
      </c>
      <c r="B43" s="11">
        <v>0.28199999999999997</v>
      </c>
      <c r="C43" s="11">
        <v>0.03</v>
      </c>
      <c r="D43" s="11">
        <f t="shared" si="1"/>
        <v>0.252</v>
      </c>
      <c r="E43" s="14">
        <f t="shared" si="2"/>
        <v>0.52246726560000001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3">
      <c r="A44" s="10" t="s">
        <v>33</v>
      </c>
      <c r="B44" s="11">
        <v>0.51600000000000001</v>
      </c>
      <c r="C44" s="11">
        <v>0.03</v>
      </c>
      <c r="D44" s="11">
        <f t="shared" si="1"/>
        <v>0.48599999999999999</v>
      </c>
      <c r="E44" s="14">
        <f t="shared" si="2"/>
        <v>0.99275536440000001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3">
      <c r="A45" s="10" t="s">
        <v>34</v>
      </c>
      <c r="B45" s="11">
        <v>0.23300000000000001</v>
      </c>
      <c r="C45" s="11">
        <v>0.03</v>
      </c>
      <c r="D45" s="11">
        <f t="shared" si="1"/>
        <v>0.20300000000000001</v>
      </c>
      <c r="E45" s="14">
        <f t="shared" si="2"/>
        <v>0.43929591510000005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3">
      <c r="A46" s="10" t="s">
        <v>35</v>
      </c>
      <c r="B46" s="11">
        <v>0.46800000000000003</v>
      </c>
      <c r="C46" s="11">
        <v>0.03</v>
      </c>
      <c r="D46" s="11">
        <f t="shared" si="1"/>
        <v>0.43800000000000006</v>
      </c>
      <c r="E46" s="14">
        <f t="shared" si="2"/>
        <v>0.88643039160000014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3">
      <c r="A47" s="10" t="s">
        <v>36</v>
      </c>
      <c r="B47" s="11">
        <v>0.40500000000000003</v>
      </c>
      <c r="C47" s="11">
        <v>0.03</v>
      </c>
      <c r="D47" s="11">
        <f t="shared" si="1"/>
        <v>0.375</v>
      </c>
      <c r="E47" s="14">
        <f t="shared" si="2"/>
        <v>0.7545984375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3">
      <c r="A48" s="10" t="s">
        <v>37</v>
      </c>
      <c r="B48" s="11">
        <v>0.92500000000000004</v>
      </c>
      <c r="C48" s="11">
        <v>0.03</v>
      </c>
      <c r="D48" s="11">
        <f t="shared" si="1"/>
        <v>0.89500000000000002</v>
      </c>
      <c r="E48" s="14">
        <f t="shared" si="2"/>
        <v>2.1050659975000006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3">
      <c r="A49" s="10" t="s">
        <v>38</v>
      </c>
      <c r="B49" s="11">
        <v>0.65</v>
      </c>
      <c r="C49" s="11">
        <v>0.03</v>
      </c>
      <c r="D49" s="11">
        <f t="shared" si="1"/>
        <v>0.62</v>
      </c>
      <c r="E49" s="14">
        <f t="shared" si="2"/>
        <v>1.3165011600000001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3">
      <c r="A50" s="10" t="s">
        <v>39</v>
      </c>
      <c r="B50" s="11">
        <v>0.36</v>
      </c>
      <c r="C50" s="11">
        <v>0.03</v>
      </c>
      <c r="D50" s="11">
        <f t="shared" si="1"/>
        <v>0.32999999999999996</v>
      </c>
      <c r="E50" s="14">
        <f t="shared" si="2"/>
        <v>0.66579770999999999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3">
      <c r="A51" s="10" t="s">
        <v>40</v>
      </c>
      <c r="B51" s="11">
        <v>0.34899999999999998</v>
      </c>
      <c r="C51" s="11">
        <v>0.03</v>
      </c>
      <c r="D51" s="11">
        <f t="shared" si="1"/>
        <v>0.31899999999999995</v>
      </c>
      <c r="E51" s="14">
        <f t="shared" si="2"/>
        <v>0.64477086789999993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3">
      <c r="A52" s="10" t="s">
        <v>41</v>
      </c>
      <c r="B52" s="11">
        <v>0.42699999999999999</v>
      </c>
      <c r="C52" s="11">
        <v>0.03</v>
      </c>
      <c r="D52" s="11">
        <f t="shared" si="1"/>
        <v>0.39700000000000002</v>
      </c>
      <c r="E52" s="14">
        <f t="shared" si="2"/>
        <v>0.7996392751000001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3">
      <c r="A53" s="10" t="s">
        <v>42</v>
      </c>
      <c r="B53" s="11">
        <v>0.37</v>
      </c>
      <c r="C53" s="11">
        <v>0.03</v>
      </c>
      <c r="D53" s="11">
        <f t="shared" si="1"/>
        <v>0.33999999999999997</v>
      </c>
      <c r="E53" s="14">
        <f t="shared" si="2"/>
        <v>0.68514483999999998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3">
      <c r="A54" s="10" t="s">
        <v>43</v>
      </c>
      <c r="B54" s="11">
        <v>0.36699999999999999</v>
      </c>
      <c r="C54" s="11">
        <v>0.03</v>
      </c>
      <c r="D54" s="11">
        <f t="shared" si="1"/>
        <v>0.33699999999999997</v>
      </c>
      <c r="E54" s="14">
        <f t="shared" si="2"/>
        <v>0.67931751909999993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3">
      <c r="A55" s="10" t="s">
        <v>44</v>
      </c>
      <c r="B55" s="11">
        <v>0.26</v>
      </c>
      <c r="C55" s="11">
        <v>0.03</v>
      </c>
      <c r="D55" s="11">
        <f t="shared" si="1"/>
        <v>0.23</v>
      </c>
      <c r="E55" s="14">
        <f t="shared" si="2"/>
        <v>0.48446931000000004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3">
      <c r="A56" s="10" t="s">
        <v>45</v>
      </c>
      <c r="B56" s="11">
        <v>0.17799999999999999</v>
      </c>
      <c r="C56" s="11">
        <v>0.03</v>
      </c>
      <c r="D56" s="11">
        <f t="shared" si="1"/>
        <v>0.14799999999999999</v>
      </c>
      <c r="E56" s="14">
        <f t="shared" si="2"/>
        <v>0.35225462559999998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3">
      <c r="A57" s="10" t="s">
        <v>46</v>
      </c>
      <c r="B57" s="11">
        <v>0.41199999999999998</v>
      </c>
      <c r="C57" s="11">
        <v>0.03</v>
      </c>
      <c r="D57" s="11">
        <f t="shared" si="1"/>
        <v>0.38200000000000001</v>
      </c>
      <c r="E57" s="14">
        <f t="shared" si="2"/>
        <v>0.76881370360000001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3">
      <c r="A58" s="10" t="s">
        <v>47</v>
      </c>
      <c r="B58" s="11">
        <v>0.34399999999999997</v>
      </c>
      <c r="C58" s="11">
        <v>0.03</v>
      </c>
      <c r="D58" s="11">
        <f t="shared" si="1"/>
        <v>0.31399999999999995</v>
      </c>
      <c r="E58" s="14">
        <f t="shared" si="2"/>
        <v>0.63530152439999998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3">
      <c r="A59" s="10" t="s">
        <v>48</v>
      </c>
      <c r="B59" s="11">
        <v>0.90300000000000002</v>
      </c>
      <c r="C59" s="11">
        <v>0.03</v>
      </c>
      <c r="D59" s="11">
        <f t="shared" si="1"/>
        <v>0.873</v>
      </c>
      <c r="E59" s="14">
        <f t="shared" si="2"/>
        <v>2.0358365031000001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3">
      <c r="A60" s="10" t="s">
        <v>49</v>
      </c>
      <c r="B60" s="11">
        <v>2.0150000000000001</v>
      </c>
      <c r="C60" s="11">
        <v>0.03</v>
      </c>
      <c r="D60" s="11">
        <f t="shared" si="1"/>
        <v>1.9850000000000001</v>
      </c>
      <c r="E60" s="14">
        <f t="shared" si="2"/>
        <v>6.8730878775000015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3">
      <c r="A61" s="10" t="s">
        <v>50</v>
      </c>
      <c r="B61" s="11">
        <v>2.2040000000000002</v>
      </c>
      <c r="C61" s="11">
        <v>0.03</v>
      </c>
      <c r="D61" s="11">
        <f t="shared" si="1"/>
        <v>2.1740000000000004</v>
      </c>
      <c r="E61" s="14">
        <f t="shared" si="2"/>
        <v>7.9666834764000027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3">
      <c r="A62" s="10" t="s">
        <v>51</v>
      </c>
      <c r="B62" s="11">
        <v>1.8220000000000001</v>
      </c>
      <c r="C62" s="11">
        <v>0.03</v>
      </c>
      <c r="D62" s="11">
        <f t="shared" si="1"/>
        <v>1.792</v>
      </c>
      <c r="E62" s="14">
        <f t="shared" si="2"/>
        <v>5.8377335296000004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3">
      <c r="A63" s="10" t="s">
        <v>52</v>
      </c>
      <c r="B63" s="11">
        <v>2.29</v>
      </c>
      <c r="C63" s="11">
        <v>0.03</v>
      </c>
      <c r="D63" s="11">
        <f t="shared" si="1"/>
        <v>2.2600000000000002</v>
      </c>
      <c r="E63" s="14">
        <f t="shared" si="2"/>
        <v>8.4904056400000005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3">
      <c r="A64" s="10" t="s">
        <v>53</v>
      </c>
      <c r="B64" s="11">
        <v>2.1619999999999999</v>
      </c>
      <c r="C64" s="11">
        <v>0.03</v>
      </c>
      <c r="D64" s="11">
        <f t="shared" si="1"/>
        <v>2.1320000000000001</v>
      </c>
      <c r="E64" s="14">
        <f t="shared" si="2"/>
        <v>7.7168467536000014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3">
      <c r="A65" s="10" t="s">
        <v>54</v>
      </c>
      <c r="B65" s="11">
        <v>1.7290000000000001</v>
      </c>
      <c r="C65" s="11">
        <v>0.03</v>
      </c>
      <c r="D65" s="11">
        <f t="shared" si="1"/>
        <v>1.6990000000000001</v>
      </c>
      <c r="E65" s="14">
        <f t="shared" si="2"/>
        <v>5.3681937439000009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3">
      <c r="A66" s="10" t="s">
        <v>55</v>
      </c>
      <c r="B66" s="11">
        <v>2.266</v>
      </c>
      <c r="C66" s="11">
        <v>0.03</v>
      </c>
      <c r="D66" s="11">
        <f t="shared" si="1"/>
        <v>2.2360000000000002</v>
      </c>
      <c r="E66" s="14">
        <f t="shared" si="2"/>
        <v>8.3426080144000014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3">
      <c r="A67" s="10" t="s">
        <v>56</v>
      </c>
      <c r="B67" s="11">
        <v>2.173</v>
      </c>
      <c r="C67" s="11">
        <v>0.03</v>
      </c>
      <c r="D67" s="11">
        <f t="shared" si="1"/>
        <v>2.1430000000000002</v>
      </c>
      <c r="E67" s="14">
        <f t="shared" si="2"/>
        <v>7.7819037511000015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3">
      <c r="A68" s="10" t="s">
        <v>57</v>
      </c>
      <c r="B68" s="11">
        <v>1.4119999999999999</v>
      </c>
      <c r="C68" s="11">
        <v>0.03</v>
      </c>
      <c r="D68" s="11">
        <f t="shared" si="1"/>
        <v>1.3819999999999999</v>
      </c>
      <c r="E68" s="14">
        <f t="shared" si="2"/>
        <v>3.9111933036000002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3">
      <c r="A69" s="10" t="s">
        <v>58</v>
      </c>
      <c r="B69" s="11">
        <v>1.4490000000000001</v>
      </c>
      <c r="C69" s="11">
        <v>0.03</v>
      </c>
      <c r="D69" s="11">
        <f t="shared" si="1"/>
        <v>1.419</v>
      </c>
      <c r="E69" s="14">
        <f t="shared" si="2"/>
        <v>4.069816887900001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3">
      <c r="A70" s="10" t="s">
        <v>59</v>
      </c>
      <c r="B70" s="11">
        <v>1.4530000000000001</v>
      </c>
      <c r="C70" s="11">
        <v>0.03</v>
      </c>
      <c r="D70" s="11">
        <f t="shared" ref="D70:D96" si="3">(B70-C70)</f>
        <v>1.423</v>
      </c>
      <c r="E70" s="14">
        <f t="shared" ref="E70:E96" si="4">(1.1039*D70*D70)+(1.1951*D70)+(0.1512)</f>
        <v>4.0871464231000001</v>
      </c>
    </row>
    <row r="71" spans="1:16" x14ac:dyDescent="0.3">
      <c r="A71" s="10" t="s">
        <v>60</v>
      </c>
      <c r="B71" s="11">
        <v>2.2719999999999998</v>
      </c>
      <c r="C71" s="11">
        <v>0.03</v>
      </c>
      <c r="D71" s="11">
        <f t="shared" si="3"/>
        <v>2.242</v>
      </c>
      <c r="E71" s="14">
        <f t="shared" si="4"/>
        <v>8.3794381995999991</v>
      </c>
    </row>
    <row r="72" spans="1:16" x14ac:dyDescent="0.3">
      <c r="A72" s="10" t="s">
        <v>61</v>
      </c>
      <c r="B72" s="11">
        <v>2.23</v>
      </c>
      <c r="C72" s="11">
        <v>0.03</v>
      </c>
      <c r="D72" s="11">
        <f t="shared" si="3"/>
        <v>2.2000000000000002</v>
      </c>
      <c r="E72" s="14">
        <f t="shared" si="4"/>
        <v>8.1232960000000016</v>
      </c>
    </row>
    <row r="73" spans="1:16" x14ac:dyDescent="0.3">
      <c r="A73" s="10" t="s">
        <v>62</v>
      </c>
      <c r="B73" s="11">
        <v>2.0489999999999999</v>
      </c>
      <c r="C73" s="11">
        <v>0.03</v>
      </c>
      <c r="D73" s="11">
        <f t="shared" si="3"/>
        <v>2.0190000000000001</v>
      </c>
      <c r="E73" s="14">
        <f t="shared" si="4"/>
        <v>7.0640018079000013</v>
      </c>
    </row>
    <row r="74" spans="1:16" x14ac:dyDescent="0.3">
      <c r="A74" s="10" t="s">
        <v>63</v>
      </c>
      <c r="B74" s="11">
        <v>0.57699999999999996</v>
      </c>
      <c r="C74" s="11">
        <v>0.03</v>
      </c>
      <c r="D74" s="11">
        <f t="shared" si="3"/>
        <v>0.54699999999999993</v>
      </c>
      <c r="E74" s="14">
        <f t="shared" si="4"/>
        <v>1.1352165150999998</v>
      </c>
    </row>
    <row r="75" spans="1:16" x14ac:dyDescent="0.3">
      <c r="A75" s="10" t="s">
        <v>64</v>
      </c>
      <c r="B75" s="11">
        <v>0.65</v>
      </c>
      <c r="C75" s="11">
        <v>0.03</v>
      </c>
      <c r="D75" s="11">
        <f t="shared" si="3"/>
        <v>0.62</v>
      </c>
      <c r="E75" s="14">
        <f t="shared" si="4"/>
        <v>1.3165011600000001</v>
      </c>
    </row>
    <row r="76" spans="1:16" x14ac:dyDescent="0.3">
      <c r="A76" s="10" t="s">
        <v>65</v>
      </c>
      <c r="B76" s="11">
        <v>2.3159999999999998</v>
      </c>
      <c r="C76" s="11">
        <v>0.03</v>
      </c>
      <c r="D76" s="11">
        <f t="shared" si="3"/>
        <v>2.286</v>
      </c>
      <c r="E76" s="14">
        <f t="shared" si="4"/>
        <v>8.6519548044000008</v>
      </c>
    </row>
    <row r="77" spans="1:16" x14ac:dyDescent="0.3">
      <c r="A77" s="10" t="s">
        <v>66</v>
      </c>
      <c r="B77" s="11">
        <v>2.085</v>
      </c>
      <c r="C77" s="11">
        <v>0.03</v>
      </c>
      <c r="D77" s="11">
        <f t="shared" si="3"/>
        <v>2.0550000000000002</v>
      </c>
      <c r="E77" s="14">
        <f t="shared" si="4"/>
        <v>7.2689277975000008</v>
      </c>
    </row>
    <row r="78" spans="1:16" x14ac:dyDescent="0.3">
      <c r="A78" s="10" t="s">
        <v>67</v>
      </c>
      <c r="B78" s="11">
        <v>1.8779999999999999</v>
      </c>
      <c r="C78" s="11">
        <v>0.03</v>
      </c>
      <c r="D78" s="11">
        <f t="shared" si="3"/>
        <v>1.8479999999999999</v>
      </c>
      <c r="E78" s="14">
        <f t="shared" si="4"/>
        <v>6.1296781056000009</v>
      </c>
    </row>
    <row r="79" spans="1:16" x14ac:dyDescent="0.3">
      <c r="A79" s="10" t="s">
        <v>68</v>
      </c>
      <c r="B79" s="11">
        <v>2.169</v>
      </c>
      <c r="C79" s="11">
        <v>0.03</v>
      </c>
      <c r="D79" s="11">
        <f t="shared" si="3"/>
        <v>2.1390000000000002</v>
      </c>
      <c r="E79" s="14">
        <f t="shared" si="4"/>
        <v>7.7582157519000026</v>
      </c>
    </row>
    <row r="80" spans="1:16" x14ac:dyDescent="0.3">
      <c r="A80" s="10" t="s">
        <v>69</v>
      </c>
      <c r="B80" s="11">
        <v>2.117</v>
      </c>
      <c r="C80" s="11">
        <v>0.03</v>
      </c>
      <c r="D80" s="11">
        <f t="shared" si="3"/>
        <v>2.0870000000000002</v>
      </c>
      <c r="E80" s="14">
        <f t="shared" si="4"/>
        <v>7.4534863191000014</v>
      </c>
    </row>
    <row r="81" spans="1:5" x14ac:dyDescent="0.3">
      <c r="A81" s="10" t="s">
        <v>70</v>
      </c>
      <c r="B81" s="11">
        <v>1.6619999999999999</v>
      </c>
      <c r="C81" s="11">
        <v>0.03</v>
      </c>
      <c r="D81" s="11">
        <f t="shared" si="3"/>
        <v>1.6319999999999999</v>
      </c>
      <c r="E81" s="14">
        <f t="shared" si="4"/>
        <v>5.0417569536000002</v>
      </c>
    </row>
    <row r="82" spans="1:5" x14ac:dyDescent="0.3">
      <c r="A82" s="10" t="s">
        <v>71</v>
      </c>
      <c r="B82" s="11">
        <v>2.198</v>
      </c>
      <c r="C82" s="11">
        <v>0.03</v>
      </c>
      <c r="D82" s="11">
        <f t="shared" si="3"/>
        <v>2.1680000000000001</v>
      </c>
      <c r="E82" s="14">
        <f t="shared" si="4"/>
        <v>7.930754073600002</v>
      </c>
    </row>
    <row r="83" spans="1:5" x14ac:dyDescent="0.3">
      <c r="A83" s="10" t="s">
        <v>72</v>
      </c>
      <c r="B83" s="11">
        <v>2.1560000000000001</v>
      </c>
      <c r="C83" s="11">
        <v>0.03</v>
      </c>
      <c r="D83" s="11">
        <f t="shared" si="3"/>
        <v>2.1260000000000003</v>
      </c>
      <c r="E83" s="14">
        <f t="shared" si="4"/>
        <v>7.681473716400002</v>
      </c>
    </row>
    <row r="84" spans="1:5" x14ac:dyDescent="0.3">
      <c r="A84" s="10" t="s">
        <v>73</v>
      </c>
      <c r="B84" s="11">
        <v>1.9950000000000001</v>
      </c>
      <c r="C84" s="11">
        <v>0.03</v>
      </c>
      <c r="D84" s="11">
        <f t="shared" si="3"/>
        <v>1.9650000000000001</v>
      </c>
      <c r="E84" s="14">
        <f t="shared" si="4"/>
        <v>6.7619777775000012</v>
      </c>
    </row>
    <row r="85" spans="1:5" x14ac:dyDescent="0.3">
      <c r="A85" s="10" t="s">
        <v>74</v>
      </c>
      <c r="B85" s="11">
        <v>2.1070000000000002</v>
      </c>
      <c r="C85" s="11">
        <v>0.03</v>
      </c>
      <c r="D85" s="11">
        <f t="shared" si="3"/>
        <v>2.0770000000000004</v>
      </c>
      <c r="E85" s="14">
        <f t="shared" si="4"/>
        <v>7.3955689231000035</v>
      </c>
    </row>
    <row r="86" spans="1:5" x14ac:dyDescent="0.3">
      <c r="A86" s="10" t="s">
        <v>75</v>
      </c>
      <c r="B86" s="11">
        <v>1.151</v>
      </c>
      <c r="C86" s="11">
        <v>0.03</v>
      </c>
      <c r="D86" s="11">
        <f t="shared" si="3"/>
        <v>1.121</v>
      </c>
      <c r="E86" s="14">
        <f t="shared" si="4"/>
        <v>2.8781130999000002</v>
      </c>
    </row>
    <row r="87" spans="1:5" x14ac:dyDescent="0.3">
      <c r="A87" s="10" t="s">
        <v>76</v>
      </c>
      <c r="B87" s="11">
        <v>2.0190000000000001</v>
      </c>
      <c r="C87" s="11">
        <v>0.03</v>
      </c>
      <c r="D87" s="11">
        <f t="shared" si="3"/>
        <v>1.9890000000000001</v>
      </c>
      <c r="E87" s="14">
        <f t="shared" si="4"/>
        <v>6.8954158719000018</v>
      </c>
    </row>
    <row r="88" spans="1:5" x14ac:dyDescent="0.3">
      <c r="A88" s="10" t="s">
        <v>77</v>
      </c>
      <c r="B88" s="11">
        <v>1.421</v>
      </c>
      <c r="C88" s="11">
        <v>0.03</v>
      </c>
      <c r="D88" s="11">
        <f t="shared" si="3"/>
        <v>1.391</v>
      </c>
      <c r="E88" s="14">
        <f t="shared" si="4"/>
        <v>3.9494992359000003</v>
      </c>
    </row>
    <row r="89" spans="1:5" x14ac:dyDescent="0.3">
      <c r="A89" s="10" t="s">
        <v>78</v>
      </c>
      <c r="B89" s="11">
        <v>2.177</v>
      </c>
      <c r="C89" s="11">
        <v>0.03</v>
      </c>
      <c r="D89" s="11">
        <f t="shared" si="3"/>
        <v>2.1470000000000002</v>
      </c>
      <c r="E89" s="14">
        <f t="shared" si="4"/>
        <v>7.805627075100003</v>
      </c>
    </row>
    <row r="90" spans="1:5" x14ac:dyDescent="0.3">
      <c r="A90" s="10" t="s">
        <v>79</v>
      </c>
      <c r="B90" s="11">
        <v>0.92500000000000004</v>
      </c>
      <c r="C90" s="11">
        <v>0.03</v>
      </c>
      <c r="D90" s="11">
        <f t="shared" si="3"/>
        <v>0.89500000000000002</v>
      </c>
      <c r="E90" s="14">
        <f t="shared" si="4"/>
        <v>2.1050659975000006</v>
      </c>
    </row>
    <row r="91" spans="1:5" x14ac:dyDescent="0.3">
      <c r="A91" s="10" t="s">
        <v>80</v>
      </c>
      <c r="B91" s="11">
        <v>1.786</v>
      </c>
      <c r="C91" s="11">
        <v>0.03</v>
      </c>
      <c r="D91" s="11">
        <f t="shared" si="3"/>
        <v>1.756</v>
      </c>
      <c r="E91" s="14">
        <f t="shared" si="4"/>
        <v>5.6537109904000005</v>
      </c>
    </row>
    <row r="92" spans="1:5" x14ac:dyDescent="0.3">
      <c r="A92" s="10" t="s">
        <v>81</v>
      </c>
      <c r="B92" s="11">
        <v>0.44400000000000001</v>
      </c>
      <c r="C92" s="11">
        <v>0.03</v>
      </c>
      <c r="D92" s="11">
        <f t="shared" si="3"/>
        <v>0.41400000000000003</v>
      </c>
      <c r="E92" s="14">
        <f t="shared" si="4"/>
        <v>0.83517544440000013</v>
      </c>
    </row>
    <row r="93" spans="1:5" x14ac:dyDescent="0.3">
      <c r="A93" s="10" t="s">
        <v>82</v>
      </c>
      <c r="B93" s="11">
        <v>0.34599999999999997</v>
      </c>
      <c r="C93" s="11">
        <v>0.03</v>
      </c>
      <c r="D93" s="11">
        <f t="shared" si="3"/>
        <v>0.31599999999999995</v>
      </c>
      <c r="E93" s="14">
        <f t="shared" si="4"/>
        <v>0.6390826383999999</v>
      </c>
    </row>
    <row r="94" spans="1:5" x14ac:dyDescent="0.3">
      <c r="A94" s="10" t="s">
        <v>83</v>
      </c>
      <c r="B94" s="11">
        <v>0.63100000000000001</v>
      </c>
      <c r="C94" s="11">
        <v>0.03</v>
      </c>
      <c r="D94" s="11">
        <f t="shared" si="3"/>
        <v>0.60099999999999998</v>
      </c>
      <c r="E94" s="14">
        <f t="shared" si="4"/>
        <v>1.2681848839000001</v>
      </c>
    </row>
    <row r="95" spans="1:5" x14ac:dyDescent="0.3">
      <c r="A95" s="10" t="s">
        <v>84</v>
      </c>
      <c r="B95" s="11">
        <v>0.92200000000000004</v>
      </c>
      <c r="C95" s="11">
        <v>0.03</v>
      </c>
      <c r="D95" s="11">
        <f t="shared" si="3"/>
        <v>0.89200000000000002</v>
      </c>
      <c r="E95" s="14">
        <f t="shared" si="4"/>
        <v>2.0955626896000004</v>
      </c>
    </row>
    <row r="96" spans="1:5" x14ac:dyDescent="0.3">
      <c r="A96" s="10" t="s">
        <v>85</v>
      </c>
      <c r="B96" s="11">
        <v>0.63300000000000001</v>
      </c>
      <c r="C96" s="11">
        <v>0.03</v>
      </c>
      <c r="D96" s="11">
        <f t="shared" si="3"/>
        <v>0.60299999999999998</v>
      </c>
      <c r="E96" s="14">
        <f t="shared" si="4"/>
        <v>1.2732332751000002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2"/>
  <sheetViews>
    <sheetView workbookViewId="0">
      <selection activeCell="O2" sqref="O2"/>
    </sheetView>
  </sheetViews>
  <sheetFormatPr defaultRowHeight="14.4" x14ac:dyDescent="0.3"/>
  <cols>
    <col min="1" max="1" width="19.44140625" customWidth="1"/>
    <col min="2" max="2" width="12.5546875" customWidth="1"/>
    <col min="3" max="3" width="10.6640625" customWidth="1"/>
    <col min="4" max="4" width="12.33203125" customWidth="1"/>
    <col min="5" max="5" width="22" customWidth="1"/>
  </cols>
  <sheetData>
    <row r="2" spans="1:12" x14ac:dyDescent="0.3">
      <c r="A2" s="18">
        <v>0.68100000000000005</v>
      </c>
      <c r="B2" s="18">
        <v>0.67700000000000005</v>
      </c>
      <c r="C2" s="21">
        <v>1.7929999999999999</v>
      </c>
      <c r="D2" s="21">
        <v>2.16</v>
      </c>
      <c r="E2" s="21">
        <v>1.944</v>
      </c>
      <c r="F2" s="21">
        <v>1.512</v>
      </c>
      <c r="G2" s="21">
        <v>2.0579999999999998</v>
      </c>
      <c r="H2" s="21">
        <v>1.948</v>
      </c>
      <c r="I2" s="21">
        <v>1.851</v>
      </c>
      <c r="J2" s="21">
        <v>1.84</v>
      </c>
      <c r="K2" s="21">
        <v>2.0699999999999998</v>
      </c>
      <c r="L2" s="21">
        <v>2.2170000000000001</v>
      </c>
    </row>
    <row r="3" spans="1:12" x14ac:dyDescent="0.3">
      <c r="A3" s="18">
        <v>1.0429999999999999</v>
      </c>
      <c r="B3" s="18">
        <v>1.0229999999999999</v>
      </c>
      <c r="C3" s="21">
        <v>1.9910000000000001</v>
      </c>
      <c r="D3" s="21">
        <v>2.2210000000000001</v>
      </c>
      <c r="E3" s="21">
        <v>2.113</v>
      </c>
      <c r="F3" s="21">
        <v>1.841</v>
      </c>
      <c r="G3" s="21">
        <v>2.173</v>
      </c>
      <c r="H3" s="21">
        <v>1.907</v>
      </c>
      <c r="I3" s="21">
        <v>1.583</v>
      </c>
      <c r="J3" s="21">
        <v>2.2349999999999999</v>
      </c>
      <c r="K3" s="21">
        <v>2.0830000000000002</v>
      </c>
      <c r="L3" s="21">
        <v>2.2410000000000001</v>
      </c>
    </row>
    <row r="4" spans="1:12" x14ac:dyDescent="0.3">
      <c r="A4" s="18">
        <v>1.246</v>
      </c>
      <c r="B4" s="18">
        <v>1.2809999999999999</v>
      </c>
      <c r="C4" s="21">
        <v>2.0420000000000003</v>
      </c>
      <c r="D4" s="21">
        <v>2.0569999999999999</v>
      </c>
      <c r="E4" s="21">
        <v>2.0760000000000001</v>
      </c>
      <c r="F4" s="21">
        <v>1.41</v>
      </c>
      <c r="G4" s="21">
        <v>2.0209999999999999</v>
      </c>
      <c r="H4" s="21">
        <v>1.9730000000000001</v>
      </c>
      <c r="I4" s="21">
        <v>1.8560000000000001</v>
      </c>
      <c r="J4" s="21">
        <v>2.0420000000000003</v>
      </c>
      <c r="K4" s="21">
        <v>2.056</v>
      </c>
      <c r="L4" s="21">
        <v>1.929</v>
      </c>
    </row>
    <row r="5" spans="1:12" x14ac:dyDescent="0.3">
      <c r="A5" s="18">
        <v>1.4450000000000001</v>
      </c>
      <c r="B5" s="18">
        <v>1.542</v>
      </c>
      <c r="C5" s="21">
        <v>1.7670000000000001</v>
      </c>
      <c r="D5" s="21">
        <v>1.8760000000000001</v>
      </c>
      <c r="E5" s="21">
        <v>2.016</v>
      </c>
      <c r="F5" s="21">
        <v>1.9830000000000001</v>
      </c>
      <c r="G5" s="21">
        <v>2.0380000000000003</v>
      </c>
      <c r="H5" s="21">
        <v>1.655</v>
      </c>
      <c r="I5" s="21">
        <v>1.702</v>
      </c>
      <c r="J5" s="21">
        <v>2.0110000000000001</v>
      </c>
      <c r="K5" s="21">
        <v>1.8</v>
      </c>
      <c r="L5" s="21">
        <v>1.089</v>
      </c>
    </row>
    <row r="6" spans="1:12" x14ac:dyDescent="0.3">
      <c r="A6" s="18">
        <v>1.5409999999999999</v>
      </c>
      <c r="B6" s="18">
        <v>1.6879999999999999</v>
      </c>
      <c r="C6" s="21">
        <v>1.752</v>
      </c>
      <c r="D6" s="21">
        <v>1.9850000000000001</v>
      </c>
      <c r="E6" s="21">
        <v>1.9279999999999999</v>
      </c>
      <c r="F6" s="21">
        <v>1.635</v>
      </c>
      <c r="G6" s="21">
        <v>1.9040000000000001</v>
      </c>
      <c r="H6" s="21">
        <v>1.746</v>
      </c>
      <c r="I6" s="21">
        <v>1.6640000000000001</v>
      </c>
      <c r="J6" s="21">
        <v>1.7510000000000001</v>
      </c>
      <c r="K6" s="21">
        <v>1.9350000000000001</v>
      </c>
      <c r="L6" s="21">
        <v>2.0409999999999999</v>
      </c>
    </row>
    <row r="7" spans="1:12" x14ac:dyDescent="0.3">
      <c r="A7" s="19">
        <v>0.63800000000000001</v>
      </c>
      <c r="B7" s="19">
        <v>0.53700000000000003</v>
      </c>
      <c r="C7" s="21">
        <v>1.9910000000000001</v>
      </c>
      <c r="D7" s="21">
        <v>1.9510000000000001</v>
      </c>
      <c r="E7" s="21">
        <v>1.837</v>
      </c>
      <c r="F7" s="21">
        <v>1.591</v>
      </c>
      <c r="G7" s="21">
        <v>1.8660000000000001</v>
      </c>
      <c r="H7" s="21">
        <v>1.452</v>
      </c>
      <c r="I7" s="21">
        <v>1.4470000000000001</v>
      </c>
      <c r="J7" s="21">
        <v>1.946</v>
      </c>
      <c r="K7" s="21">
        <v>1.962</v>
      </c>
      <c r="L7" s="21">
        <v>2.093</v>
      </c>
    </row>
    <row r="8" spans="1:12" x14ac:dyDescent="0.3">
      <c r="A8" s="11">
        <v>2.9010000000000002</v>
      </c>
      <c r="B8" s="11">
        <v>2.5150000000000001</v>
      </c>
      <c r="C8" s="21">
        <v>1.746</v>
      </c>
      <c r="D8" s="21">
        <v>1.252</v>
      </c>
      <c r="E8" s="21">
        <v>1.6060000000000001</v>
      </c>
      <c r="F8" s="21">
        <v>1.742</v>
      </c>
      <c r="G8" s="21">
        <v>1.645</v>
      </c>
      <c r="H8" s="21">
        <v>1.5409999999999999</v>
      </c>
      <c r="I8" s="21">
        <v>1.4890000000000001</v>
      </c>
      <c r="J8" s="21">
        <v>1.6659999999999999</v>
      </c>
      <c r="K8" s="21">
        <v>1.643</v>
      </c>
      <c r="L8" s="21">
        <v>2.7</v>
      </c>
    </row>
    <row r="9" spans="1:12" x14ac:dyDescent="0.3">
      <c r="A9" s="11">
        <v>2.8439999999999999</v>
      </c>
      <c r="B9" s="11">
        <v>2.5779999999999998</v>
      </c>
      <c r="C9" s="21">
        <v>1.6859999999999999</v>
      </c>
      <c r="D9" s="21">
        <v>1.992</v>
      </c>
      <c r="E9" s="21">
        <v>1.532</v>
      </c>
      <c r="F9" s="21">
        <v>1.784</v>
      </c>
      <c r="G9" s="21">
        <v>1.7690000000000001</v>
      </c>
      <c r="H9" s="21">
        <v>1.583</v>
      </c>
      <c r="I9" s="21">
        <v>1.2550000000000001</v>
      </c>
      <c r="J9" s="21">
        <v>1.528</v>
      </c>
      <c r="K9" s="21">
        <v>2.105</v>
      </c>
      <c r="L9" s="21">
        <v>2.48</v>
      </c>
    </row>
    <row r="18" spans="1:12" x14ac:dyDescent="0.3">
      <c r="A18" s="8"/>
      <c r="B18" s="1" t="s">
        <v>126</v>
      </c>
      <c r="C18" s="1" t="s">
        <v>87</v>
      </c>
      <c r="D18" s="1" t="s">
        <v>88</v>
      </c>
      <c r="E18" s="1" t="s">
        <v>89</v>
      </c>
    </row>
    <row r="19" spans="1:12" x14ac:dyDescent="0.3">
      <c r="A19" s="8" t="s">
        <v>90</v>
      </c>
      <c r="B19" s="18">
        <v>0.67900000000000005</v>
      </c>
      <c r="C19" s="11">
        <f>B19-B24</f>
        <v>9.2000000000000082E-2</v>
      </c>
      <c r="D19" s="11">
        <v>800</v>
      </c>
      <c r="E19" s="14">
        <f>(673.12*C19*C19)-(1542.8*C19)+(933.3)</f>
        <v>797.0596876799998</v>
      </c>
    </row>
    <row r="20" spans="1:12" x14ac:dyDescent="0.3">
      <c r="A20" s="8" t="s">
        <v>91</v>
      </c>
      <c r="B20" s="18">
        <v>1.0029999999999999</v>
      </c>
      <c r="C20" s="11">
        <f>B20-B24</f>
        <v>0.41599999999999993</v>
      </c>
      <c r="D20" s="11">
        <v>400</v>
      </c>
      <c r="E20" s="14">
        <f t="shared" ref="E20:E24" si="0">(673.12*C20*C20)-(1542.8*C20)+(933.3)</f>
        <v>407.98265472000003</v>
      </c>
    </row>
    <row r="21" spans="1:12" x14ac:dyDescent="0.3">
      <c r="A21" s="8" t="s">
        <v>92</v>
      </c>
      <c r="B21" s="18">
        <v>1.2629999999999999</v>
      </c>
      <c r="C21" s="11">
        <f>B21-B24</f>
        <v>0.67599999999999993</v>
      </c>
      <c r="D21" s="11">
        <v>200</v>
      </c>
      <c r="E21" s="14">
        <f t="shared" si="0"/>
        <v>197.96688512000014</v>
      </c>
    </row>
    <row r="22" spans="1:12" x14ac:dyDescent="0.3">
      <c r="A22" s="8" t="s">
        <v>93</v>
      </c>
      <c r="B22" s="18">
        <v>1.4930000000000001</v>
      </c>
      <c r="C22" s="11">
        <f>B22-B24</f>
        <v>0.90600000000000014</v>
      </c>
      <c r="D22" s="11">
        <v>100</v>
      </c>
      <c r="E22" s="14">
        <f t="shared" si="0"/>
        <v>88.044328320000091</v>
      </c>
    </row>
    <row r="23" spans="1:12" x14ac:dyDescent="0.3">
      <c r="A23" s="8" t="s">
        <v>94</v>
      </c>
      <c r="B23" s="18">
        <v>1.6140000000000001</v>
      </c>
      <c r="C23" s="11">
        <f>B23-B24</f>
        <v>1.0270000000000001</v>
      </c>
      <c r="D23" s="11">
        <v>50</v>
      </c>
      <c r="E23" s="14">
        <f t="shared" si="0"/>
        <v>58.803584479999927</v>
      </c>
    </row>
    <row r="24" spans="1:12" x14ac:dyDescent="0.3">
      <c r="A24" s="8" t="s">
        <v>96</v>
      </c>
      <c r="B24" s="19">
        <v>0.58699999999999997</v>
      </c>
      <c r="C24" s="11">
        <f>B24-B24</f>
        <v>0</v>
      </c>
      <c r="D24" s="11">
        <v>0</v>
      </c>
      <c r="E24" s="14">
        <f t="shared" si="0"/>
        <v>933.3</v>
      </c>
    </row>
    <row r="29" spans="1:12" x14ac:dyDescent="0.3">
      <c r="I29" s="20"/>
      <c r="J29" s="13" t="s">
        <v>128</v>
      </c>
      <c r="K29" s="13"/>
      <c r="L29" s="20"/>
    </row>
    <row r="36" spans="1:5" x14ac:dyDescent="0.3">
      <c r="A36" s="22" t="s">
        <v>98</v>
      </c>
      <c r="B36" s="21" t="s">
        <v>86</v>
      </c>
      <c r="C36" s="9" t="s">
        <v>96</v>
      </c>
      <c r="D36" s="11" t="s">
        <v>87</v>
      </c>
      <c r="E36" s="23" t="s">
        <v>127</v>
      </c>
    </row>
    <row r="37" spans="1:5" x14ac:dyDescent="0.3">
      <c r="A37" s="24" t="s">
        <v>10</v>
      </c>
      <c r="B37" s="21">
        <v>1.7929999999999999</v>
      </c>
      <c r="C37" s="19">
        <v>0.58699999999999997</v>
      </c>
      <c r="D37" s="11">
        <f>(B37-C37)</f>
        <v>1.206</v>
      </c>
      <c r="E37" s="14">
        <f>(673.12*D37*D37)-(1542.8*D37)+(933.3)</f>
        <v>51.693160320000061</v>
      </c>
    </row>
    <row r="38" spans="1:5" x14ac:dyDescent="0.3">
      <c r="A38" s="24" t="s">
        <v>11</v>
      </c>
      <c r="B38" s="21">
        <v>1.9910000000000001</v>
      </c>
      <c r="C38" s="19">
        <v>0.58699999999999997</v>
      </c>
      <c r="D38" s="11">
        <f>(B38-C38)</f>
        <v>1.4040000000000001</v>
      </c>
      <c r="E38" s="14">
        <f>(673.12*D38*D38)-(1542.8*D38)+(933.3)</f>
        <v>94.073713919999818</v>
      </c>
    </row>
    <row r="39" spans="1:5" x14ac:dyDescent="0.3">
      <c r="A39" s="24" t="s">
        <v>12</v>
      </c>
      <c r="B39" s="21">
        <v>2.0420000000000003</v>
      </c>
      <c r="C39" s="19">
        <v>0.58699999999999997</v>
      </c>
      <c r="D39" s="11">
        <f>(B39-C39)</f>
        <v>1.4550000000000003</v>
      </c>
      <c r="E39" s="14">
        <f>(673.12*D39*D39)-(1542.8*D39)+(933.3)</f>
        <v>113.53786800000012</v>
      </c>
    </row>
    <row r="40" spans="1:5" x14ac:dyDescent="0.3">
      <c r="A40" s="24" t="s">
        <v>13</v>
      </c>
      <c r="B40" s="21">
        <v>1.7670000000000001</v>
      </c>
      <c r="C40" s="19">
        <v>0.58699999999999997</v>
      </c>
      <c r="D40" s="11">
        <f>(B40-C40)</f>
        <v>1.1800000000000002</v>
      </c>
      <c r="E40" s="14">
        <f>(673.12*D40*D40)-(1542.8*D40)+(933.3)</f>
        <v>50.04828800000007</v>
      </c>
    </row>
    <row r="41" spans="1:5" x14ac:dyDescent="0.3">
      <c r="A41" s="24" t="s">
        <v>14</v>
      </c>
      <c r="B41" s="21">
        <v>1.752</v>
      </c>
      <c r="C41" s="19">
        <v>0.58699999999999997</v>
      </c>
      <c r="D41" s="11">
        <f>(B41-C41)</f>
        <v>1.165</v>
      </c>
      <c r="E41" s="14">
        <f>(673.12*D41*D41)-(1542.8*D41)+(933.3)</f>
        <v>49.513291999999865</v>
      </c>
    </row>
    <row r="42" spans="1:5" x14ac:dyDescent="0.3">
      <c r="A42" s="24" t="s">
        <v>15</v>
      </c>
      <c r="B42" s="21">
        <v>1.9910000000000001</v>
      </c>
      <c r="C42" s="19">
        <v>0.58699999999999997</v>
      </c>
      <c r="D42" s="11">
        <f>(B42-C42)</f>
        <v>1.4040000000000001</v>
      </c>
      <c r="E42" s="14">
        <f>(673.12*D42*D42)-(1542.8*D42)+(933.3)</f>
        <v>94.073713919999818</v>
      </c>
    </row>
    <row r="43" spans="1:5" x14ac:dyDescent="0.3">
      <c r="A43" s="24" t="s">
        <v>16</v>
      </c>
      <c r="B43" s="21">
        <v>1.746</v>
      </c>
      <c r="C43" s="19">
        <v>0.58699999999999997</v>
      </c>
      <c r="D43" s="11">
        <f>(B43-C43)</f>
        <v>1.159</v>
      </c>
      <c r="E43" s="14">
        <f>(673.12*D43*D43)-(1542.8*D43)+(933.3)</f>
        <v>49.384106719999977</v>
      </c>
    </row>
    <row r="44" spans="1:5" x14ac:dyDescent="0.3">
      <c r="A44" s="24" t="s">
        <v>17</v>
      </c>
      <c r="B44" s="21">
        <v>1.6859999999999999</v>
      </c>
      <c r="C44" s="19">
        <v>0.58699999999999997</v>
      </c>
      <c r="D44" s="11">
        <f>(B44-C44)</f>
        <v>1.099</v>
      </c>
      <c r="E44" s="14">
        <f>(673.12*D44*D44)-(1542.8*D44)+(933.3)</f>
        <v>50.757809119999934</v>
      </c>
    </row>
    <row r="45" spans="1:5" x14ac:dyDescent="0.3">
      <c r="A45" s="24" t="s">
        <v>18</v>
      </c>
      <c r="B45" s="21">
        <v>2.16</v>
      </c>
      <c r="C45" s="19">
        <v>0.58699999999999997</v>
      </c>
      <c r="D45" s="11">
        <f>(B45-C45)</f>
        <v>1.5730000000000002</v>
      </c>
      <c r="E45" s="14">
        <f>(673.12*D45*D45)-(1542.8*D45)+(933.3)</f>
        <v>171.99593647999995</v>
      </c>
    </row>
    <row r="46" spans="1:5" x14ac:dyDescent="0.3">
      <c r="A46" s="24" t="s">
        <v>19</v>
      </c>
      <c r="B46" s="21">
        <v>2.2210000000000001</v>
      </c>
      <c r="C46" s="19">
        <v>0.58699999999999997</v>
      </c>
      <c r="D46" s="11">
        <f>(B46-C46)</f>
        <v>1.6340000000000001</v>
      </c>
      <c r="E46" s="14">
        <f>(673.12*D46*D46)-(1542.8*D46)+(933.3)</f>
        <v>209.56558272000052</v>
      </c>
    </row>
    <row r="47" spans="1:5" x14ac:dyDescent="0.3">
      <c r="A47" s="24" t="s">
        <v>20</v>
      </c>
      <c r="B47" s="21">
        <v>2.0569999999999999</v>
      </c>
      <c r="C47" s="19">
        <v>0.58699999999999997</v>
      </c>
      <c r="D47" s="11">
        <f>(B47-C47)</f>
        <v>1.47</v>
      </c>
      <c r="E47" s="14">
        <f>(673.12*D47*D47)-(1542.8*D47)+(933.3)</f>
        <v>119.92900800000029</v>
      </c>
    </row>
    <row r="48" spans="1:5" x14ac:dyDescent="0.3">
      <c r="A48" s="24" t="s">
        <v>21</v>
      </c>
      <c r="B48" s="21">
        <v>1.8760000000000001</v>
      </c>
      <c r="C48" s="19">
        <v>0.58699999999999997</v>
      </c>
      <c r="D48" s="11">
        <f>(B48-C48)</f>
        <v>1.2890000000000001</v>
      </c>
      <c r="E48" s="14">
        <f>(673.12*D48*D48)-(1542.8*D48)+(933.3)</f>
        <v>63.033815519999962</v>
      </c>
    </row>
    <row r="49" spans="1:5" x14ac:dyDescent="0.3">
      <c r="A49" s="24" t="s">
        <v>22</v>
      </c>
      <c r="B49" s="21">
        <v>1.9850000000000001</v>
      </c>
      <c r="C49" s="19">
        <v>0.58699999999999997</v>
      </c>
      <c r="D49" s="11">
        <f>(B49-C49)</f>
        <v>1.3980000000000001</v>
      </c>
      <c r="E49" s="14">
        <f>(673.12*D49*D49)-(1542.8*D49)+(933.3)</f>
        <v>92.014020479999999</v>
      </c>
    </row>
    <row r="50" spans="1:5" x14ac:dyDescent="0.3">
      <c r="A50" s="24" t="s">
        <v>23</v>
      </c>
      <c r="B50" s="21">
        <v>1.9510000000000001</v>
      </c>
      <c r="C50" s="19">
        <v>0.58699999999999997</v>
      </c>
      <c r="D50" s="11">
        <f>(B50-C50)</f>
        <v>1.3640000000000001</v>
      </c>
      <c r="E50" s="14">
        <f>(673.12*D50*D50)-(1542.8*D50)+(933.3)</f>
        <v>81.257867519999763</v>
      </c>
    </row>
    <row r="51" spans="1:5" x14ac:dyDescent="0.3">
      <c r="A51" s="24" t="s">
        <v>24</v>
      </c>
      <c r="B51" s="21">
        <v>1.252</v>
      </c>
      <c r="C51" s="19">
        <v>0.58699999999999997</v>
      </c>
      <c r="D51" s="11">
        <f>(B51-C51)</f>
        <v>0.66500000000000004</v>
      </c>
      <c r="E51" s="14">
        <f>(673.12*D51*D51)-(1542.8*D51)+(933.3)</f>
        <v>205.00849199999993</v>
      </c>
    </row>
    <row r="52" spans="1:5" x14ac:dyDescent="0.3">
      <c r="A52" s="24" t="s">
        <v>25</v>
      </c>
      <c r="B52" s="21">
        <v>1.992</v>
      </c>
      <c r="C52" s="19">
        <v>0.58699999999999997</v>
      </c>
      <c r="D52" s="11">
        <f>(B52-C52)</f>
        <v>1.405</v>
      </c>
      <c r="E52" s="14">
        <f>(673.12*D52*D52)-(1542.8*D52)+(933.3)</f>
        <v>94.421708000000081</v>
      </c>
    </row>
    <row r="53" spans="1:5" x14ac:dyDescent="0.3">
      <c r="A53" s="24" t="s">
        <v>26</v>
      </c>
      <c r="B53" s="21">
        <v>1.944</v>
      </c>
      <c r="C53" s="19">
        <v>0.58699999999999997</v>
      </c>
      <c r="D53" s="11">
        <f>(B53-C53)</f>
        <v>1.357</v>
      </c>
      <c r="E53" s="14">
        <f>(673.12*D53*D53)-(1542.8*D53)+(933.3)</f>
        <v>79.236550879999868</v>
      </c>
    </row>
    <row r="54" spans="1:5" x14ac:dyDescent="0.3">
      <c r="A54" s="24" t="s">
        <v>27</v>
      </c>
      <c r="B54" s="21">
        <v>2.113</v>
      </c>
      <c r="C54" s="19">
        <v>0.58699999999999997</v>
      </c>
      <c r="D54" s="11">
        <f>(B54-C54)</f>
        <v>1.526</v>
      </c>
      <c r="E54" s="14">
        <f>(673.12*D54*D54)-(1542.8*D54)+(933.3)</f>
        <v>146.46558911999978</v>
      </c>
    </row>
    <row r="55" spans="1:5" x14ac:dyDescent="0.3">
      <c r="A55" s="24" t="s">
        <v>28</v>
      </c>
      <c r="B55" s="21">
        <v>2.0760000000000001</v>
      </c>
      <c r="C55" s="19">
        <v>0.58699999999999997</v>
      </c>
      <c r="D55" s="11">
        <f>(B55-C55)</f>
        <v>1.4890000000000001</v>
      </c>
      <c r="E55" s="14">
        <f>(673.12*D55*D55)-(1542.8*D55)+(933.3)</f>
        <v>128.45928751999986</v>
      </c>
    </row>
    <row r="56" spans="1:5" x14ac:dyDescent="0.3">
      <c r="A56" s="24" t="s">
        <v>29</v>
      </c>
      <c r="B56" s="21">
        <v>2.016</v>
      </c>
      <c r="C56" s="19">
        <v>0.58699999999999997</v>
      </c>
      <c r="D56" s="11">
        <f>(B56-C56)</f>
        <v>1.429</v>
      </c>
      <c r="E56" s="14">
        <f>(673.12*D56*D56)-(1542.8*D56)+(933.3)</f>
        <v>103.1774379200001</v>
      </c>
    </row>
    <row r="57" spans="1:5" x14ac:dyDescent="0.3">
      <c r="A57" s="24" t="s">
        <v>30</v>
      </c>
      <c r="B57" s="21">
        <v>1.9279999999999999</v>
      </c>
      <c r="C57" s="19">
        <v>0.58699999999999997</v>
      </c>
      <c r="D57" s="11">
        <f>(B57-C57)</f>
        <v>1.341</v>
      </c>
      <c r="E57" s="14">
        <f>(673.12*D57*D57)-(1542.8*D57)+(933.3)</f>
        <v>74.864106719999882</v>
      </c>
    </row>
    <row r="58" spans="1:5" x14ac:dyDescent="0.3">
      <c r="A58" s="24" t="s">
        <v>31</v>
      </c>
      <c r="B58" s="21">
        <v>1.837</v>
      </c>
      <c r="C58" s="19">
        <v>0.58699999999999997</v>
      </c>
      <c r="D58" s="11">
        <f>(B58-C58)</f>
        <v>1.25</v>
      </c>
      <c r="E58" s="14">
        <f>(673.12*D58*D58)-(1542.8*D58)+(933.3)</f>
        <v>56.549999999999955</v>
      </c>
    </row>
    <row r="59" spans="1:5" x14ac:dyDescent="0.3">
      <c r="A59" s="24" t="s">
        <v>32</v>
      </c>
      <c r="B59" s="21">
        <v>1.6060000000000001</v>
      </c>
      <c r="C59" s="19">
        <v>0.58699999999999997</v>
      </c>
      <c r="D59" s="11">
        <f>(B59-C59)</f>
        <v>1.0190000000000001</v>
      </c>
      <c r="E59" s="14">
        <f>(673.12*D59*D59)-(1542.8*D59)+(933.3)</f>
        <v>60.128356319999853</v>
      </c>
    </row>
    <row r="60" spans="1:5" x14ac:dyDescent="0.3">
      <c r="A60" s="24" t="s">
        <v>33</v>
      </c>
      <c r="B60" s="21">
        <v>1.532</v>
      </c>
      <c r="C60" s="19">
        <v>0.58699999999999997</v>
      </c>
      <c r="D60" s="11">
        <f>(B60-C60)</f>
        <v>0.94500000000000006</v>
      </c>
      <c r="E60" s="14">
        <f>(673.12*D60*D60)-(1542.8*D60)+(933.3)</f>
        <v>76.466987999999901</v>
      </c>
    </row>
    <row r="61" spans="1:5" x14ac:dyDescent="0.3">
      <c r="A61" s="24" t="s">
        <v>34</v>
      </c>
      <c r="B61" s="21">
        <v>1.512</v>
      </c>
      <c r="C61" s="19">
        <v>0.58699999999999997</v>
      </c>
      <c r="D61" s="11">
        <f>(B61-C61)</f>
        <v>0.92500000000000004</v>
      </c>
      <c r="E61" s="14">
        <f>(673.12*D61*D61)-(1542.8*D61)+(933.3)</f>
        <v>82.148300000000177</v>
      </c>
    </row>
    <row r="62" spans="1:5" x14ac:dyDescent="0.3">
      <c r="A62" s="24" t="s">
        <v>35</v>
      </c>
      <c r="B62" s="21">
        <v>1.841</v>
      </c>
      <c r="C62" s="19">
        <v>0.58699999999999997</v>
      </c>
      <c r="D62" s="11">
        <f>(B62-C62)</f>
        <v>1.254</v>
      </c>
      <c r="E62" s="14">
        <f>(673.12*D62*D62)-(1542.8*D62)+(933.3)</f>
        <v>57.12076991999993</v>
      </c>
    </row>
    <row r="63" spans="1:5" x14ac:dyDescent="0.3">
      <c r="A63" s="24" t="s">
        <v>36</v>
      </c>
      <c r="B63" s="21">
        <v>1.41</v>
      </c>
      <c r="C63" s="19">
        <v>0.58699999999999997</v>
      </c>
      <c r="D63" s="11">
        <f>(B63-C63)</f>
        <v>0.82299999999999995</v>
      </c>
      <c r="E63" s="14">
        <f>(673.12*D63*D63)-(1542.8*D63)+(933.3)</f>
        <v>119.49929648000011</v>
      </c>
    </row>
    <row r="64" spans="1:5" x14ac:dyDescent="0.3">
      <c r="A64" s="24" t="s">
        <v>37</v>
      </c>
      <c r="B64" s="21">
        <v>1.9830000000000001</v>
      </c>
      <c r="C64" s="19">
        <v>0.58699999999999997</v>
      </c>
      <c r="D64" s="11">
        <f>(B64-C64)</f>
        <v>1.3960000000000001</v>
      </c>
      <c r="E64" s="14">
        <f>(673.12*D64*D64)-(1542.8*D64)+(933.3)</f>
        <v>91.338225920000014</v>
      </c>
    </row>
    <row r="65" spans="1:5" x14ac:dyDescent="0.3">
      <c r="A65" s="24" t="s">
        <v>38</v>
      </c>
      <c r="B65" s="21">
        <v>1.635</v>
      </c>
      <c r="C65" s="19">
        <v>0.58699999999999997</v>
      </c>
      <c r="D65" s="11">
        <f>(B65-C65)</f>
        <v>1.048</v>
      </c>
      <c r="E65" s="14">
        <f>(673.12*D65*D65)-(1542.8*D65)+(933.3)</f>
        <v>55.73598848000006</v>
      </c>
    </row>
    <row r="66" spans="1:5" x14ac:dyDescent="0.3">
      <c r="A66" s="24" t="s">
        <v>39</v>
      </c>
      <c r="B66" s="21">
        <v>1.591</v>
      </c>
      <c r="C66" s="19">
        <v>0.58699999999999997</v>
      </c>
      <c r="D66" s="11">
        <f>(B66-C66)</f>
        <v>1.004</v>
      </c>
      <c r="E66" s="14">
        <f>(673.12*D66*D66)-(1542.8*D66)+(933.3)</f>
        <v>62.844529920000014</v>
      </c>
    </row>
    <row r="67" spans="1:5" x14ac:dyDescent="0.3">
      <c r="A67" s="24" t="s">
        <v>40</v>
      </c>
      <c r="B67" s="21">
        <v>1.742</v>
      </c>
      <c r="C67" s="19">
        <v>0.58699999999999997</v>
      </c>
      <c r="D67" s="11">
        <f>(B67-C67)</f>
        <v>1.155</v>
      </c>
      <c r="E67" s="14">
        <f>(673.12*D67*D67)-(1542.8*D67)+(933.3)</f>
        <v>49.32490800000005</v>
      </c>
    </row>
    <row r="68" spans="1:5" x14ac:dyDescent="0.3">
      <c r="A68" s="24" t="s">
        <v>41</v>
      </c>
      <c r="B68" s="21">
        <v>1.784</v>
      </c>
      <c r="C68" s="19">
        <v>0.58699999999999997</v>
      </c>
      <c r="D68" s="11">
        <f>(B68-C68)</f>
        <v>1.1970000000000001</v>
      </c>
      <c r="E68" s="14">
        <f>(673.12*D68*D68)-(1542.8*D68)+(933.3)</f>
        <v>51.020794079999973</v>
      </c>
    </row>
    <row r="69" spans="1:5" x14ac:dyDescent="0.3">
      <c r="A69" s="24" t="s">
        <v>42</v>
      </c>
      <c r="B69" s="21">
        <v>2.0579999999999998</v>
      </c>
      <c r="C69" s="19">
        <v>0.58699999999999997</v>
      </c>
      <c r="D69" s="11">
        <f>(B69-C69)</f>
        <v>1.4709999999999999</v>
      </c>
      <c r="E69" s="14">
        <f>(673.12*D69*D69)-(1542.8*D69)+(933.3)</f>
        <v>120.36585391999984</v>
      </c>
    </row>
    <row r="70" spans="1:5" x14ac:dyDescent="0.3">
      <c r="A70" s="24" t="s">
        <v>43</v>
      </c>
      <c r="B70" s="21">
        <v>2.173</v>
      </c>
      <c r="C70" s="19">
        <v>0.58699999999999997</v>
      </c>
      <c r="D70" s="11">
        <f>(B70-C70)</f>
        <v>1.5860000000000001</v>
      </c>
      <c r="E70" s="14">
        <f>(673.12*D70*D70)-(1542.8*D70)+(933.3)</f>
        <v>179.58255552000037</v>
      </c>
    </row>
    <row r="71" spans="1:5" x14ac:dyDescent="0.3">
      <c r="A71" s="24" t="s">
        <v>44</v>
      </c>
      <c r="B71" s="21">
        <v>2.0209999999999999</v>
      </c>
      <c r="C71" s="19">
        <v>0.58699999999999997</v>
      </c>
      <c r="D71" s="11">
        <f>(B71-C71)</f>
        <v>1.4339999999999999</v>
      </c>
      <c r="E71" s="14">
        <f>(673.12*D71*D71)-(1542.8*D71)+(933.3)</f>
        <v>105.0991507199999</v>
      </c>
    </row>
    <row r="72" spans="1:5" x14ac:dyDescent="0.3">
      <c r="A72" s="24" t="s">
        <v>45</v>
      </c>
      <c r="B72" s="21">
        <v>2.0380000000000003</v>
      </c>
      <c r="C72" s="19">
        <v>0.58699999999999997</v>
      </c>
      <c r="D72" s="11">
        <f>(B72-C72)</f>
        <v>1.4510000000000003</v>
      </c>
      <c r="E72" s="14">
        <f>(673.12*D72*D72)-(1542.8*D72)+(933.3)</f>
        <v>111.88472111999999</v>
      </c>
    </row>
    <row r="73" spans="1:5" x14ac:dyDescent="0.3">
      <c r="A73" s="24" t="s">
        <v>46</v>
      </c>
      <c r="B73" s="21">
        <v>1.9040000000000001</v>
      </c>
      <c r="C73" s="19">
        <v>0.58699999999999997</v>
      </c>
      <c r="D73" s="11">
        <f>(B73-C73)</f>
        <v>1.3170000000000002</v>
      </c>
      <c r="E73" s="14">
        <f>(673.12*D73*D73)-(1542.8*D73)+(933.3)</f>
        <v>68.951635679999981</v>
      </c>
    </row>
    <row r="74" spans="1:5" x14ac:dyDescent="0.3">
      <c r="A74" s="24" t="s">
        <v>47</v>
      </c>
      <c r="B74" s="21">
        <v>1.8660000000000001</v>
      </c>
      <c r="C74" s="19">
        <v>0.58699999999999997</v>
      </c>
      <c r="D74" s="11">
        <f>(B74-C74)</f>
        <v>1.2790000000000001</v>
      </c>
      <c r="E74" s="14">
        <f>(673.12*D74*D74)-(1542.8*D74)+(933.3)</f>
        <v>61.176093920000085</v>
      </c>
    </row>
    <row r="75" spans="1:5" x14ac:dyDescent="0.3">
      <c r="A75" s="24" t="s">
        <v>48</v>
      </c>
      <c r="B75" s="21">
        <v>1.645</v>
      </c>
      <c r="C75" s="19">
        <v>0.58699999999999997</v>
      </c>
      <c r="D75" s="11">
        <f>(B75-C75)</f>
        <v>1.0580000000000001</v>
      </c>
      <c r="E75" s="14">
        <f>(673.12*D75*D75)-(1542.8*D75)+(933.3)</f>
        <v>54.483895679999932</v>
      </c>
    </row>
    <row r="76" spans="1:5" x14ac:dyDescent="0.3">
      <c r="A76" s="24" t="s">
        <v>49</v>
      </c>
      <c r="B76" s="21">
        <v>1.7690000000000001</v>
      </c>
      <c r="C76" s="19">
        <v>0.58699999999999997</v>
      </c>
      <c r="D76" s="11">
        <f>(B76-C76)</f>
        <v>1.1820000000000002</v>
      </c>
      <c r="E76" s="14">
        <f>(673.12*D76*D76)-(1542.8*D76)+(933.3)</f>
        <v>50.142506879999928</v>
      </c>
    </row>
    <row r="77" spans="1:5" x14ac:dyDescent="0.3">
      <c r="A77" s="24" t="s">
        <v>50</v>
      </c>
      <c r="B77" s="21">
        <v>1.948</v>
      </c>
      <c r="C77" s="19">
        <v>0.58699999999999997</v>
      </c>
      <c r="D77" s="11">
        <f>(B77-C77)</f>
        <v>1.361</v>
      </c>
      <c r="E77" s="14">
        <f>(673.12*D77*D77)-(1542.8*D77)+(933.3)</f>
        <v>80.383511520000184</v>
      </c>
    </row>
    <row r="78" spans="1:5" x14ac:dyDescent="0.3">
      <c r="A78" s="24" t="s">
        <v>51</v>
      </c>
      <c r="B78" s="21">
        <v>1.907</v>
      </c>
      <c r="C78" s="19">
        <v>0.58699999999999997</v>
      </c>
      <c r="D78" s="11">
        <f>(B78-C78)</f>
        <v>1.32</v>
      </c>
      <c r="E78" s="14">
        <f>(673.12*D78*D78)-(1542.8*D78)+(933.3)</f>
        <v>69.648287999999866</v>
      </c>
    </row>
    <row r="79" spans="1:5" x14ac:dyDescent="0.3">
      <c r="A79" s="24" t="s">
        <v>52</v>
      </c>
      <c r="B79" s="21">
        <v>1.9730000000000001</v>
      </c>
      <c r="C79" s="19">
        <v>0.58699999999999997</v>
      </c>
      <c r="D79" s="11">
        <f>(B79-C79)</f>
        <v>1.3860000000000001</v>
      </c>
      <c r="E79" s="14">
        <f>(673.12*D79*D79)-(1542.8*D79)+(933.3)</f>
        <v>88.040027520000194</v>
      </c>
    </row>
    <row r="80" spans="1:5" x14ac:dyDescent="0.3">
      <c r="A80" s="24" t="s">
        <v>53</v>
      </c>
      <c r="B80" s="21">
        <v>1.655</v>
      </c>
      <c r="C80" s="19">
        <v>0.58699999999999997</v>
      </c>
      <c r="D80" s="11">
        <f>(B80-C80)</f>
        <v>1.0680000000000001</v>
      </c>
      <c r="E80" s="14">
        <f>(673.12*D80*D80)-(1542.8*D80)+(933.3)</f>
        <v>53.366426880000063</v>
      </c>
    </row>
    <row r="81" spans="1:5" x14ac:dyDescent="0.3">
      <c r="A81" s="24" t="s">
        <v>54</v>
      </c>
      <c r="B81" s="21">
        <v>1.746</v>
      </c>
      <c r="C81" s="19">
        <v>0.58699999999999997</v>
      </c>
      <c r="D81" s="11">
        <f>(B81-C81)</f>
        <v>1.159</v>
      </c>
      <c r="E81" s="14">
        <f>(673.12*D81*D81)-(1542.8*D81)+(933.3)</f>
        <v>49.384106719999977</v>
      </c>
    </row>
    <row r="82" spans="1:5" x14ac:dyDescent="0.3">
      <c r="A82" s="24" t="s">
        <v>55</v>
      </c>
      <c r="B82" s="21">
        <v>1.452</v>
      </c>
      <c r="C82" s="19">
        <v>0.58699999999999997</v>
      </c>
      <c r="D82" s="11">
        <f>(B82-C82)</f>
        <v>0.86499999999999999</v>
      </c>
      <c r="E82" s="14">
        <f>(673.12*D82*D82)-(1542.8*D82)+(933.3)</f>
        <v>102.42321199999992</v>
      </c>
    </row>
    <row r="83" spans="1:5" x14ac:dyDescent="0.3">
      <c r="A83" s="24" t="s">
        <v>56</v>
      </c>
      <c r="B83" s="21">
        <v>1.5409999999999999</v>
      </c>
      <c r="C83" s="19">
        <v>0.58699999999999997</v>
      </c>
      <c r="D83" s="11">
        <f>(B83-C83)</f>
        <v>0.95399999999999996</v>
      </c>
      <c r="E83" s="14">
        <f>(673.12*D83*D83)-(1542.8*D83)+(933.3)</f>
        <v>74.086081920000083</v>
      </c>
    </row>
    <row r="84" spans="1:5" x14ac:dyDescent="0.3">
      <c r="A84" s="24" t="s">
        <v>57</v>
      </c>
      <c r="B84" s="21">
        <v>1.583</v>
      </c>
      <c r="C84" s="19">
        <v>0.58699999999999997</v>
      </c>
      <c r="D84" s="11">
        <f>(B84-C84)</f>
        <v>0.996</v>
      </c>
      <c r="E84" s="14">
        <f>(673.12*D84*D84)-(1542.8*D84)+(933.3)</f>
        <v>64.417009919999941</v>
      </c>
    </row>
    <row r="85" spans="1:5" x14ac:dyDescent="0.3">
      <c r="A85" s="24" t="s">
        <v>58</v>
      </c>
      <c r="B85" s="21">
        <v>1.851</v>
      </c>
      <c r="C85" s="19">
        <v>0.58699999999999997</v>
      </c>
      <c r="D85" s="11">
        <f>(B85-C85)</f>
        <v>1.264</v>
      </c>
      <c r="E85" s="14">
        <f>(673.12*D85*D85)-(1542.8*D85)+(933.3)</f>
        <v>58.641931520000071</v>
      </c>
    </row>
    <row r="86" spans="1:5" x14ac:dyDescent="0.3">
      <c r="A86" s="24" t="s">
        <v>59</v>
      </c>
      <c r="B86" s="21">
        <v>1.583</v>
      </c>
      <c r="C86" s="19">
        <v>0.58699999999999997</v>
      </c>
      <c r="D86" s="11">
        <f>(B86-C86)</f>
        <v>0.996</v>
      </c>
      <c r="E86" s="14">
        <f>(673.12*D86*D86)-(1542.8*D86)+(933.3)</f>
        <v>64.417009919999941</v>
      </c>
    </row>
    <row r="87" spans="1:5" x14ac:dyDescent="0.3">
      <c r="A87" s="24" t="s">
        <v>60</v>
      </c>
      <c r="B87" s="21">
        <v>1.8560000000000001</v>
      </c>
      <c r="C87" s="19">
        <v>0.58699999999999997</v>
      </c>
      <c r="D87" s="11">
        <f>(B87-C87)</f>
        <v>1.2690000000000001</v>
      </c>
      <c r="E87" s="14">
        <f>(673.12*D87*D87)-(1542.8*D87)+(933.3)</f>
        <v>59.452996320000011</v>
      </c>
    </row>
    <row r="88" spans="1:5" x14ac:dyDescent="0.3">
      <c r="A88" s="24" t="s">
        <v>61</v>
      </c>
      <c r="B88" s="21">
        <v>1.702</v>
      </c>
      <c r="C88" s="19">
        <v>0.58699999999999997</v>
      </c>
      <c r="D88" s="11">
        <f>(B88-C88)</f>
        <v>1.115</v>
      </c>
      <c r="E88" s="14">
        <f>(673.12*D88*D88)-(1542.8*D88)+(933.3)</f>
        <v>49.917612000000076</v>
      </c>
    </row>
    <row r="89" spans="1:5" x14ac:dyDescent="0.3">
      <c r="A89" s="24" t="s">
        <v>62</v>
      </c>
      <c r="B89" s="21">
        <v>1.6640000000000001</v>
      </c>
      <c r="C89" s="19">
        <v>0.58699999999999997</v>
      </c>
      <c r="D89" s="11">
        <f>(B89-C89)</f>
        <v>1.0770000000000002</v>
      </c>
      <c r="E89" s="14">
        <f>(673.12*D89*D89)-(1542.8*D89)+(933.3)</f>
        <v>52.475808479999841</v>
      </c>
    </row>
    <row r="90" spans="1:5" x14ac:dyDescent="0.3">
      <c r="A90" s="24" t="s">
        <v>63</v>
      </c>
      <c r="B90" s="21">
        <v>1.4470000000000001</v>
      </c>
      <c r="C90" s="19">
        <v>0.58699999999999997</v>
      </c>
      <c r="D90" s="11">
        <f>(B90-C90)</f>
        <v>0.8600000000000001</v>
      </c>
      <c r="E90" s="14">
        <f>(673.12*D90*D90)-(1542.8*D90)+(933.3)</f>
        <v>104.33155199999987</v>
      </c>
    </row>
    <row r="91" spans="1:5" x14ac:dyDescent="0.3">
      <c r="A91" s="24" t="s">
        <v>64</v>
      </c>
      <c r="B91" s="21">
        <v>1.4890000000000001</v>
      </c>
      <c r="C91" s="19">
        <v>0.58699999999999997</v>
      </c>
      <c r="D91" s="11">
        <f>(B91-C91)</f>
        <v>0.90200000000000014</v>
      </c>
      <c r="E91" s="14">
        <f>(673.12*D91*D91)-(1542.8*D91)+(933.3)</f>
        <v>89.347524480000061</v>
      </c>
    </row>
    <row r="92" spans="1:5" x14ac:dyDescent="0.3">
      <c r="A92" s="24" t="s">
        <v>65</v>
      </c>
      <c r="B92" s="21">
        <v>1.2550000000000001</v>
      </c>
      <c r="C92" s="19">
        <v>0.58699999999999997</v>
      </c>
      <c r="D92" s="11">
        <f>(B92-C92)</f>
        <v>0.66800000000000015</v>
      </c>
      <c r="E92" s="14">
        <f>(673.12*D92*D92)-(1542.8*D92)+(933.3)</f>
        <v>203.07189887999982</v>
      </c>
    </row>
    <row r="93" spans="1:5" x14ac:dyDescent="0.3">
      <c r="A93" s="24" t="s">
        <v>66</v>
      </c>
      <c r="B93" s="21">
        <v>1.84</v>
      </c>
      <c r="C93" s="19">
        <v>0.58699999999999997</v>
      </c>
      <c r="D93" s="11">
        <f>(B93-C93)</f>
        <v>1.2530000000000001</v>
      </c>
      <c r="E93" s="14">
        <f>(673.12*D93*D93)-(1542.8*D93)+(933.3)</f>
        <v>56.97605808000003</v>
      </c>
    </row>
    <row r="94" spans="1:5" x14ac:dyDescent="0.3">
      <c r="A94" s="24" t="s">
        <v>67</v>
      </c>
      <c r="B94" s="21">
        <v>2.2349999999999999</v>
      </c>
      <c r="C94" s="19">
        <v>0.58699999999999997</v>
      </c>
      <c r="D94" s="11">
        <f>(B94-C94)</f>
        <v>1.6479999999999999</v>
      </c>
      <c r="E94" s="14">
        <f>(673.12*D94*D94)-(1542.8*D94)+(933.3)</f>
        <v>218.89490047999993</v>
      </c>
    </row>
    <row r="95" spans="1:5" x14ac:dyDescent="0.3">
      <c r="A95" s="24" t="s">
        <v>68</v>
      </c>
      <c r="B95" s="21">
        <v>2.0420000000000003</v>
      </c>
      <c r="C95" s="19">
        <v>0.58699999999999997</v>
      </c>
      <c r="D95" s="11">
        <f>(B95-C95)</f>
        <v>1.4550000000000003</v>
      </c>
      <c r="E95" s="14">
        <f>(673.12*D95*D95)-(1542.8*D95)+(933.3)</f>
        <v>113.53786800000012</v>
      </c>
    </row>
    <row r="96" spans="1:5" x14ac:dyDescent="0.3">
      <c r="A96" s="24" t="s">
        <v>69</v>
      </c>
      <c r="B96" s="21">
        <v>2.0110000000000001</v>
      </c>
      <c r="C96" s="19">
        <v>0.58699999999999997</v>
      </c>
      <c r="D96" s="11">
        <f>(B96-C96)</f>
        <v>1.4240000000000002</v>
      </c>
      <c r="E96" s="14">
        <f>(673.12*D96*D96)-(1542.8*D96)+(933.3)</f>
        <v>101.28938112000014</v>
      </c>
    </row>
    <row r="97" spans="1:5" x14ac:dyDescent="0.3">
      <c r="A97" s="24" t="s">
        <v>70</v>
      </c>
      <c r="B97" s="21">
        <v>1.7510000000000001</v>
      </c>
      <c r="C97" s="19">
        <v>0.58699999999999997</v>
      </c>
      <c r="D97" s="11">
        <f>(B97-C97)</f>
        <v>1.1640000000000001</v>
      </c>
      <c r="E97" s="14">
        <f>(673.12*D97*D97)-(1542.8*D97)+(933.3)</f>
        <v>49.48839552000004</v>
      </c>
    </row>
    <row r="98" spans="1:5" x14ac:dyDescent="0.3">
      <c r="A98" s="24" t="s">
        <v>71</v>
      </c>
      <c r="B98" s="21">
        <v>1.946</v>
      </c>
      <c r="C98" s="19">
        <v>0.58699999999999997</v>
      </c>
      <c r="D98" s="11">
        <f>(B98-C98)</f>
        <v>1.359</v>
      </c>
      <c r="E98" s="14">
        <f>(673.12*D98*D98)-(1542.8*D98)+(933.3)</f>
        <v>79.807338719999962</v>
      </c>
    </row>
    <row r="99" spans="1:5" x14ac:dyDescent="0.3">
      <c r="A99" s="24" t="s">
        <v>72</v>
      </c>
      <c r="B99" s="21">
        <v>1.6659999999999999</v>
      </c>
      <c r="C99" s="19">
        <v>0.58699999999999997</v>
      </c>
      <c r="D99" s="11">
        <f>(B99-C99)</f>
        <v>1.079</v>
      </c>
      <c r="E99" s="14">
        <f>(673.12*D99*D99)-(1542.8*D99)+(933.3)</f>
        <v>52.292701919999899</v>
      </c>
    </row>
    <row r="100" spans="1:5" x14ac:dyDescent="0.3">
      <c r="A100" s="24" t="s">
        <v>73</v>
      </c>
      <c r="B100" s="21">
        <v>1.528</v>
      </c>
      <c r="C100" s="19">
        <v>0.58699999999999997</v>
      </c>
      <c r="D100" s="11">
        <f>(B100-C100)</f>
        <v>0.94100000000000006</v>
      </c>
      <c r="E100" s="14">
        <f>(673.12*D100*D100)-(1542.8*D100)+(933.3)</f>
        <v>77.56017071999986</v>
      </c>
    </row>
    <row r="101" spans="1:5" x14ac:dyDescent="0.3">
      <c r="A101" s="24" t="s">
        <v>74</v>
      </c>
      <c r="B101" s="21">
        <v>2.0699999999999998</v>
      </c>
      <c r="C101" s="19">
        <v>0.58699999999999997</v>
      </c>
      <c r="D101" s="11">
        <f>(B101-C101)</f>
        <v>1.4829999999999999</v>
      </c>
      <c r="E101" s="14">
        <f>(673.12*D101*D101)-(1542.8*D101)+(933.3)</f>
        <v>125.71301168000014</v>
      </c>
    </row>
    <row r="102" spans="1:5" x14ac:dyDescent="0.3">
      <c r="A102" s="24" t="s">
        <v>75</v>
      </c>
      <c r="B102" s="21">
        <v>2.0830000000000002</v>
      </c>
      <c r="C102" s="19">
        <v>0.58699999999999997</v>
      </c>
      <c r="D102" s="11">
        <f>(B102-C102)</f>
        <v>1.4960000000000002</v>
      </c>
      <c r="E102" s="14">
        <f>(673.12*D102*D102)-(1542.8*D102)+(933.3)</f>
        <v>131.72452992000035</v>
      </c>
    </row>
    <row r="103" spans="1:5" x14ac:dyDescent="0.3">
      <c r="A103" s="24" t="s">
        <v>76</v>
      </c>
      <c r="B103" s="21">
        <v>2.056</v>
      </c>
      <c r="C103" s="19">
        <v>0.58699999999999997</v>
      </c>
      <c r="D103" s="11">
        <f>(B103-C103)</f>
        <v>1.4690000000000001</v>
      </c>
      <c r="E103" s="14">
        <f>(673.12*D103*D103)-(1542.8*D103)+(933.3)</f>
        <v>119.49350832000005</v>
      </c>
    </row>
    <row r="104" spans="1:5" x14ac:dyDescent="0.3">
      <c r="A104" s="24" t="s">
        <v>77</v>
      </c>
      <c r="B104" s="21">
        <v>1.8</v>
      </c>
      <c r="C104" s="19">
        <v>0.58699999999999997</v>
      </c>
      <c r="D104" s="11">
        <f>(B104-C104)</f>
        <v>1.2130000000000001</v>
      </c>
      <c r="E104" s="14">
        <f>(673.12*D104*D104)-(1542.8*D104)+(933.3)</f>
        <v>52.291501280000034</v>
      </c>
    </row>
    <row r="105" spans="1:5" x14ac:dyDescent="0.3">
      <c r="A105" s="24" t="s">
        <v>78</v>
      </c>
      <c r="B105" s="21">
        <v>1.9350000000000001</v>
      </c>
      <c r="C105" s="19">
        <v>0.58699999999999997</v>
      </c>
      <c r="D105" s="11">
        <f>(B105-C105)</f>
        <v>1.3480000000000001</v>
      </c>
      <c r="E105" s="14">
        <f>(673.12*D105*D105)-(1542.8*D105)+(933.3)</f>
        <v>76.73464448000027</v>
      </c>
    </row>
    <row r="106" spans="1:5" x14ac:dyDescent="0.3">
      <c r="A106" s="24" t="s">
        <v>79</v>
      </c>
      <c r="B106" s="21">
        <v>1.962</v>
      </c>
      <c r="C106" s="19">
        <v>0.58699999999999997</v>
      </c>
      <c r="D106" s="11">
        <f>(B106-C106)</f>
        <v>1.375</v>
      </c>
      <c r="E106" s="14">
        <f>(673.12*D106*D106)-(1542.8*D106)+(933.3)</f>
        <v>84.567499999999882</v>
      </c>
    </row>
    <row r="107" spans="1:5" x14ac:dyDescent="0.3">
      <c r="A107" s="24" t="s">
        <v>80</v>
      </c>
      <c r="B107" s="21">
        <v>1.643</v>
      </c>
      <c r="C107" s="19">
        <v>0.58699999999999997</v>
      </c>
      <c r="D107" s="11">
        <f>(B107-C107)</f>
        <v>1.056</v>
      </c>
      <c r="E107" s="14">
        <f>(673.12*D107*D107)-(1542.8*D107)+(933.3)</f>
        <v>54.723544320000087</v>
      </c>
    </row>
    <row r="108" spans="1:5" x14ac:dyDescent="0.3">
      <c r="A108" s="24" t="s">
        <v>81</v>
      </c>
      <c r="B108" s="21">
        <v>2.105</v>
      </c>
      <c r="C108" s="19">
        <v>0.58699999999999997</v>
      </c>
      <c r="D108" s="11">
        <f>(B108-C108)</f>
        <v>1.518</v>
      </c>
      <c r="E108" s="14">
        <f>(673.12*D108*D108)-(1542.8*D108)+(933.3)</f>
        <v>142.41617087999975</v>
      </c>
    </row>
    <row r="109" spans="1:5" x14ac:dyDescent="0.3">
      <c r="A109" s="24" t="s">
        <v>82</v>
      </c>
      <c r="B109" s="21">
        <v>2.2170000000000001</v>
      </c>
      <c r="C109" s="19">
        <v>0.58699999999999997</v>
      </c>
      <c r="D109" s="11">
        <f>(B109-C109)</f>
        <v>1.6300000000000001</v>
      </c>
      <c r="E109" s="14">
        <f>(673.12*D109*D109)-(1542.8*D109)+(933.3)</f>
        <v>206.9485279999999</v>
      </c>
    </row>
    <row r="110" spans="1:5" x14ac:dyDescent="0.3">
      <c r="A110" s="24" t="s">
        <v>83</v>
      </c>
      <c r="B110" s="21">
        <v>2.2410000000000001</v>
      </c>
      <c r="C110" s="19">
        <v>0.58699999999999997</v>
      </c>
      <c r="D110" s="11">
        <f>(B110-C110)</f>
        <v>1.6540000000000001</v>
      </c>
      <c r="E110" s="14">
        <f>(673.12*D110*D110)-(1542.8*D110)+(933.3)</f>
        <v>222.97395392000021</v>
      </c>
    </row>
    <row r="111" spans="1:5" x14ac:dyDescent="0.3">
      <c r="A111" s="24" t="s">
        <v>84</v>
      </c>
      <c r="B111" s="21">
        <v>1.929</v>
      </c>
      <c r="C111" s="19">
        <v>0.58699999999999997</v>
      </c>
      <c r="D111" s="11">
        <f>(B111-C111)</f>
        <v>1.3420000000000001</v>
      </c>
      <c r="E111" s="14">
        <f>(673.12*D111*D111)-(1542.8*D111)+(933.3)</f>
        <v>75.127287679999881</v>
      </c>
    </row>
    <row r="112" spans="1:5" x14ac:dyDescent="0.3">
      <c r="A112" s="24" t="s">
        <v>85</v>
      </c>
      <c r="B112" s="21">
        <v>1.089</v>
      </c>
      <c r="C112" s="19">
        <v>0.58699999999999997</v>
      </c>
      <c r="D112" s="11">
        <f>(B112-C112)</f>
        <v>0.502</v>
      </c>
      <c r="E112" s="14">
        <f>(673.12*D112*D112)-(1542.8*D112)+(933.3)</f>
        <v>328.44333247999998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workbookViewId="0">
      <selection activeCell="G6" sqref="G6"/>
    </sheetView>
  </sheetViews>
  <sheetFormatPr defaultRowHeight="14.4" x14ac:dyDescent="0.3"/>
  <cols>
    <col min="1" max="1" width="43" customWidth="1"/>
    <col min="2" max="2" width="16.109375" customWidth="1"/>
    <col min="3" max="3" width="19.88671875" customWidth="1"/>
    <col min="4" max="4" width="17.109375" customWidth="1"/>
    <col min="5" max="5" width="17.88671875" customWidth="1"/>
    <col min="6" max="6" width="22.77734375" customWidth="1"/>
    <col min="7" max="7" width="62.33203125" customWidth="1"/>
  </cols>
  <sheetData>
    <row r="1" spans="1:7" ht="15.6" thickTop="1" thickBot="1" x14ac:dyDescent="0.35">
      <c r="A1" s="5" t="s">
        <v>2</v>
      </c>
      <c r="B1" s="5" t="s">
        <v>3</v>
      </c>
      <c r="C1" s="5" t="s">
        <v>8</v>
      </c>
      <c r="D1" s="5" t="s">
        <v>4</v>
      </c>
      <c r="E1" s="5" t="s">
        <v>5</v>
      </c>
      <c r="F1" s="5" t="s">
        <v>6</v>
      </c>
      <c r="G1" s="5" t="s">
        <v>7</v>
      </c>
    </row>
    <row r="2" spans="1:7" ht="15.6" thickTop="1" thickBot="1" x14ac:dyDescent="0.35">
      <c r="A2" s="15" t="s">
        <v>100</v>
      </c>
      <c r="B2" s="3" t="s">
        <v>0</v>
      </c>
      <c r="C2" s="4" t="s">
        <v>9</v>
      </c>
      <c r="D2" s="4" t="s">
        <v>101</v>
      </c>
      <c r="E2" s="4" t="s">
        <v>102</v>
      </c>
      <c r="F2" s="4" t="s">
        <v>1</v>
      </c>
      <c r="G2" s="4" t="s">
        <v>103</v>
      </c>
    </row>
    <row r="3" spans="1:7" ht="15.6" thickTop="1" thickBot="1" x14ac:dyDescent="0.35">
      <c r="A3" s="15" t="s">
        <v>104</v>
      </c>
      <c r="B3" s="3" t="s">
        <v>130</v>
      </c>
      <c r="C3" s="4" t="s">
        <v>9</v>
      </c>
      <c r="D3" s="4" t="s">
        <v>107</v>
      </c>
      <c r="E3" s="4" t="s">
        <v>129</v>
      </c>
      <c r="F3" s="4" t="s">
        <v>105</v>
      </c>
      <c r="G3" s="4" t="s">
        <v>106</v>
      </c>
    </row>
    <row r="4" spans="1:7" ht="15" thickTop="1" x14ac:dyDescent="0.3"/>
    <row r="46" spans="1:4" ht="15.6" x14ac:dyDescent="0.3">
      <c r="A46" s="6"/>
      <c r="B46" s="7"/>
      <c r="C46" s="7"/>
      <c r="D46" s="7"/>
    </row>
    <row r="47" spans="1:4" ht="15.6" x14ac:dyDescent="0.3">
      <c r="A47" s="7"/>
      <c r="B47" s="7"/>
      <c r="C47" s="7"/>
      <c r="D47" s="7"/>
    </row>
    <row r="48" spans="1:4" ht="15.6" x14ac:dyDescent="0.3">
      <c r="A48" s="7"/>
      <c r="B48" s="7"/>
      <c r="C48" s="7"/>
      <c r="D48" s="7"/>
    </row>
    <row r="49" spans="1:7" ht="15.6" x14ac:dyDescent="0.3">
      <c r="A49" s="6" t="s">
        <v>108</v>
      </c>
      <c r="B49" s="7"/>
      <c r="C49" s="7"/>
      <c r="D49" s="7"/>
      <c r="E49" s="7"/>
    </row>
    <row r="50" spans="1:7" ht="15.6" x14ac:dyDescent="0.3">
      <c r="A50" s="7" t="s">
        <v>109</v>
      </c>
      <c r="B50" s="7"/>
      <c r="C50" s="7"/>
      <c r="D50" s="7"/>
      <c r="E50" s="7"/>
    </row>
    <row r="51" spans="1:7" ht="15.6" x14ac:dyDescent="0.3">
      <c r="A51" s="7" t="s">
        <v>110</v>
      </c>
      <c r="B51" s="7"/>
      <c r="C51" s="7"/>
      <c r="D51" s="7"/>
      <c r="E51" s="7"/>
    </row>
    <row r="52" spans="1:7" ht="15.6" x14ac:dyDescent="0.3">
      <c r="A52" s="7" t="s">
        <v>111</v>
      </c>
      <c r="B52" s="7"/>
      <c r="C52" s="7"/>
      <c r="D52" s="7"/>
      <c r="E52" s="7"/>
    </row>
    <row r="53" spans="1:7" ht="15.6" x14ac:dyDescent="0.3">
      <c r="A53" s="7" t="s">
        <v>112</v>
      </c>
      <c r="B53" s="7"/>
      <c r="C53" s="8"/>
      <c r="D53" s="8"/>
      <c r="E53" s="8"/>
    </row>
    <row r="54" spans="1:7" ht="15.6" x14ac:dyDescent="0.3">
      <c r="A54" s="7" t="s">
        <v>113</v>
      </c>
      <c r="B54" s="7"/>
      <c r="C54" s="7"/>
      <c r="D54" s="8"/>
      <c r="E54" s="8"/>
    </row>
    <row r="55" spans="1:7" ht="15.6" x14ac:dyDescent="0.3">
      <c r="A55" s="7" t="s">
        <v>114</v>
      </c>
      <c r="B55" s="7"/>
      <c r="C55" s="7"/>
      <c r="D55" s="8"/>
      <c r="E55" s="8"/>
    </row>
    <row r="56" spans="1:7" ht="15.6" x14ac:dyDescent="0.3">
      <c r="A56" s="7" t="s">
        <v>115</v>
      </c>
      <c r="B56" s="7"/>
      <c r="C56" s="7"/>
      <c r="D56" s="8"/>
      <c r="E56" s="8"/>
    </row>
    <row r="57" spans="1:7" ht="15.6" x14ac:dyDescent="0.3">
      <c r="A57" s="7" t="s">
        <v>116</v>
      </c>
      <c r="B57" s="7"/>
      <c r="C57" s="7"/>
      <c r="D57" s="8"/>
      <c r="E57" s="8"/>
    </row>
    <row r="58" spans="1:7" ht="15.6" x14ac:dyDescent="0.3">
      <c r="A58" s="7" t="s">
        <v>117</v>
      </c>
      <c r="B58" s="7"/>
      <c r="C58" s="7"/>
      <c r="D58" s="8"/>
      <c r="E58" s="8"/>
    </row>
    <row r="59" spans="1:7" ht="15.6" x14ac:dyDescent="0.3">
      <c r="A59" s="7" t="s">
        <v>118</v>
      </c>
      <c r="B59" s="7"/>
      <c r="C59" s="7"/>
      <c r="D59" s="8"/>
      <c r="E59" s="8"/>
    </row>
    <row r="60" spans="1:7" ht="15.6" x14ac:dyDescent="0.3">
      <c r="A60" s="7" t="s">
        <v>119</v>
      </c>
      <c r="B60" s="7"/>
      <c r="C60" s="7"/>
      <c r="D60" s="8"/>
      <c r="E60" s="8"/>
    </row>
    <row r="61" spans="1:7" ht="15.6" x14ac:dyDescent="0.3">
      <c r="A61" s="7" t="s">
        <v>120</v>
      </c>
      <c r="B61" s="7"/>
      <c r="C61" s="7"/>
      <c r="D61" s="8"/>
      <c r="E61" s="8"/>
    </row>
    <row r="62" spans="1:7" ht="15.6" x14ac:dyDescent="0.3">
      <c r="A62" s="7"/>
      <c r="B62" s="7"/>
      <c r="C62" s="7"/>
      <c r="D62" s="7"/>
    </row>
    <row r="63" spans="1:7" ht="15.6" x14ac:dyDescent="0.3">
      <c r="A63" s="16" t="s">
        <v>122</v>
      </c>
      <c r="B63" s="17"/>
      <c r="C63" s="17"/>
      <c r="D63" s="17"/>
      <c r="E63" s="17"/>
      <c r="F63" s="17"/>
      <c r="G63" s="8"/>
    </row>
    <row r="64" spans="1:7" ht="15.6" x14ac:dyDescent="0.3">
      <c r="A64" s="7" t="s">
        <v>123</v>
      </c>
      <c r="B64" s="7"/>
      <c r="C64" s="7"/>
      <c r="D64" s="17"/>
      <c r="E64" s="17"/>
      <c r="F64" s="17"/>
      <c r="G64" s="8"/>
    </row>
    <row r="65" spans="1:7" ht="15.6" x14ac:dyDescent="0.3">
      <c r="A65" s="7" t="s">
        <v>124</v>
      </c>
      <c r="B65" s="7"/>
      <c r="C65" s="7"/>
      <c r="D65" s="17"/>
      <c r="E65" s="17"/>
      <c r="F65" s="17"/>
      <c r="G65" s="8"/>
    </row>
    <row r="66" spans="1:7" ht="15.6" x14ac:dyDescent="0.3">
      <c r="A66" s="7" t="s">
        <v>125</v>
      </c>
      <c r="B66" s="7"/>
      <c r="C66" s="7"/>
      <c r="D66" s="17"/>
      <c r="E66" s="17"/>
      <c r="F66" s="17"/>
      <c r="G66" s="8"/>
    </row>
    <row r="67" spans="1:7" ht="15.6" x14ac:dyDescent="0.3">
      <c r="A67" s="7" t="s">
        <v>121</v>
      </c>
      <c r="B67" s="7"/>
      <c r="C67" s="7"/>
      <c r="D67" s="17"/>
      <c r="E67" s="17"/>
      <c r="F67" s="17"/>
      <c r="G67" s="8"/>
    </row>
    <row r="69" spans="1:7" ht="15.6" x14ac:dyDescent="0.3">
      <c r="A69" s="6"/>
      <c r="B69" s="7"/>
      <c r="C69" s="7"/>
      <c r="D69" s="7"/>
    </row>
    <row r="70" spans="1:7" ht="15.6" x14ac:dyDescent="0.3">
      <c r="A70" s="7"/>
      <c r="B70" s="7"/>
      <c r="C70" s="7"/>
      <c r="D70" s="7"/>
    </row>
    <row r="71" spans="1:7" ht="15.6" x14ac:dyDescent="0.3">
      <c r="A71" s="7"/>
      <c r="B71" s="7"/>
      <c r="C71" s="7"/>
      <c r="D71" s="7"/>
    </row>
    <row r="72" spans="1:7" ht="15.6" x14ac:dyDescent="0.3">
      <c r="A72" s="7"/>
      <c r="B72" s="7"/>
      <c r="C72" s="7"/>
      <c r="D72" s="7"/>
    </row>
    <row r="73" spans="1:7" ht="15.6" x14ac:dyDescent="0.3">
      <c r="A73" s="7"/>
      <c r="B73" s="7"/>
      <c r="C73" s="7"/>
      <c r="D73" s="7"/>
    </row>
    <row r="74" spans="1:7" ht="15.6" x14ac:dyDescent="0.3">
      <c r="A74" s="7"/>
      <c r="B74" s="7"/>
      <c r="C74" s="7"/>
      <c r="D74" s="7"/>
    </row>
    <row r="75" spans="1:7" ht="15.6" x14ac:dyDescent="0.3">
      <c r="A75" s="7"/>
      <c r="B75" s="7"/>
      <c r="C75" s="7"/>
      <c r="D75" s="7"/>
    </row>
    <row r="76" spans="1:7" ht="15.6" x14ac:dyDescent="0.3">
      <c r="A76" s="7"/>
      <c r="B76" s="7"/>
      <c r="C76" s="7"/>
      <c r="D76" s="7"/>
    </row>
    <row r="77" spans="1:7" ht="15.6" x14ac:dyDescent="0.3">
      <c r="A77" s="7"/>
      <c r="B77" s="7"/>
      <c r="C77" s="7"/>
      <c r="D77" s="7"/>
    </row>
    <row r="78" spans="1:7" ht="15.6" x14ac:dyDescent="0.3">
      <c r="A78" s="7"/>
      <c r="B78" s="7"/>
      <c r="C78" s="7"/>
      <c r="D78" s="7"/>
    </row>
    <row r="79" spans="1:7" ht="15.6" x14ac:dyDescent="0.3">
      <c r="A79" s="7"/>
      <c r="B79" s="7"/>
      <c r="C79" s="7"/>
      <c r="D79" s="7"/>
    </row>
    <row r="80" spans="1:7" ht="15.6" x14ac:dyDescent="0.3">
      <c r="A80" s="7"/>
      <c r="B80" s="7"/>
      <c r="C80" s="7"/>
      <c r="D80" s="7"/>
    </row>
    <row r="135" spans="7:7" x14ac:dyDescent="0.3">
      <c r="G135" s="2"/>
    </row>
    <row r="136" spans="7:7" x14ac:dyDescent="0.3">
      <c r="G136" s="2"/>
    </row>
    <row r="137" spans="7:7" x14ac:dyDescent="0.3">
      <c r="G137" s="2"/>
    </row>
    <row r="154" spans="6:6" ht="15.6" x14ac:dyDescent="0.3">
      <c r="F154" s="7"/>
    </row>
    <row r="155" spans="6:6" ht="15.6" x14ac:dyDescent="0.3">
      <c r="F155" s="7"/>
    </row>
    <row r="156" spans="6:6" ht="15.6" x14ac:dyDescent="0.3">
      <c r="F156" s="7"/>
    </row>
    <row r="157" spans="6:6" ht="15.6" x14ac:dyDescent="0.3">
      <c r="F157" s="7"/>
    </row>
    <row r="158" spans="6:6" ht="15.6" x14ac:dyDescent="0.3">
      <c r="F158" s="7"/>
    </row>
    <row r="159" spans="6:6" ht="15.6" x14ac:dyDescent="0.3">
      <c r="F159" s="7"/>
    </row>
    <row r="160" spans="6:6" ht="15.6" x14ac:dyDescent="0.3">
      <c r="F160" s="7"/>
    </row>
    <row r="161" spans="1:7" ht="15.6" x14ac:dyDescent="0.3">
      <c r="F161" s="7"/>
    </row>
    <row r="162" spans="1:7" ht="15.6" x14ac:dyDescent="0.3">
      <c r="F162" s="7"/>
    </row>
    <row r="163" spans="1:7" x14ac:dyDescent="0.3">
      <c r="F163" s="2"/>
    </row>
    <row r="164" spans="1:7" x14ac:dyDescent="0.3">
      <c r="F164" s="2"/>
    </row>
    <row r="165" spans="1:7" ht="15.6" x14ac:dyDescent="0.3">
      <c r="F165" s="7"/>
    </row>
    <row r="166" spans="1:7" ht="15.6" x14ac:dyDescent="0.3">
      <c r="F166" s="7"/>
    </row>
    <row r="167" spans="1:7" ht="15.6" x14ac:dyDescent="0.3">
      <c r="F167" s="7"/>
    </row>
    <row r="168" spans="1:7" x14ac:dyDescent="0.3">
      <c r="F168" s="2"/>
    </row>
    <row r="169" spans="1:7" x14ac:dyDescent="0.3">
      <c r="F169" s="2"/>
    </row>
    <row r="170" spans="1:7" x14ac:dyDescent="0.3">
      <c r="F170" s="2"/>
    </row>
    <row r="172" spans="1:7" x14ac:dyDescent="0.3">
      <c r="F172" s="2"/>
    </row>
    <row r="173" spans="1:7" x14ac:dyDescent="0.3">
      <c r="F173" s="2"/>
    </row>
    <row r="174" spans="1:7" x14ac:dyDescent="0.3">
      <c r="F174" s="2"/>
    </row>
    <row r="175" spans="1:7" x14ac:dyDescent="0.3">
      <c r="F175" s="2"/>
    </row>
    <row r="176" spans="1:7" ht="15.6" x14ac:dyDescent="0.3">
      <c r="A176" s="6"/>
      <c r="B176" s="7"/>
      <c r="C176" s="7"/>
      <c r="D176" s="7"/>
      <c r="E176" s="7"/>
      <c r="F176" s="7"/>
      <c r="G176" s="7"/>
    </row>
    <row r="177" spans="1:7" ht="15.6" x14ac:dyDescent="0.3">
      <c r="A177" s="7"/>
      <c r="B177" s="7"/>
      <c r="C177" s="7"/>
      <c r="D177" s="7"/>
      <c r="E177" s="7"/>
      <c r="F177" s="7"/>
      <c r="G177" s="7"/>
    </row>
    <row r="178" spans="1:7" ht="15.6" x14ac:dyDescent="0.3">
      <c r="A178" s="7"/>
      <c r="B178" s="7"/>
      <c r="C178" s="7"/>
      <c r="D178" s="7"/>
      <c r="E178" s="7"/>
      <c r="F178" s="7"/>
      <c r="G178" s="7"/>
    </row>
    <row r="179" spans="1:7" ht="15.6" x14ac:dyDescent="0.3">
      <c r="A179" s="7"/>
      <c r="B179" s="7"/>
      <c r="C179" s="7"/>
      <c r="D179" s="7"/>
      <c r="E179" s="7"/>
      <c r="F179" s="7"/>
      <c r="G179" s="7"/>
    </row>
    <row r="180" spans="1:7" ht="15.6" x14ac:dyDescent="0.3">
      <c r="A180" s="7"/>
      <c r="B180" s="7"/>
      <c r="C180" s="7"/>
      <c r="D180" s="7"/>
      <c r="E180" s="7"/>
      <c r="F180" s="7"/>
      <c r="G180" s="7"/>
    </row>
    <row r="181" spans="1:7" ht="15.6" x14ac:dyDescent="0.3">
      <c r="A181" s="7"/>
      <c r="B181" s="7"/>
      <c r="C181" s="7"/>
      <c r="D181" s="7"/>
      <c r="E181" s="7"/>
      <c r="F181" s="7"/>
      <c r="G181" s="7"/>
    </row>
    <row r="182" spans="1:7" x14ac:dyDescent="0.3">
      <c r="A182" s="2"/>
      <c r="B182" s="2"/>
      <c r="C182" s="2"/>
      <c r="D182" s="2"/>
      <c r="E182" s="2"/>
      <c r="F182" s="2"/>
    </row>
    <row r="183" spans="1:7" ht="15.6" x14ac:dyDescent="0.3">
      <c r="A183" s="7"/>
      <c r="B183" s="8"/>
      <c r="C183" s="8"/>
      <c r="D183" s="8"/>
      <c r="E183" s="8"/>
      <c r="F183" s="8"/>
    </row>
    <row r="184" spans="1:7" ht="15.6" x14ac:dyDescent="0.3">
      <c r="A184" s="7"/>
      <c r="B184" s="8"/>
      <c r="C184" s="8"/>
      <c r="D184" s="8"/>
      <c r="E184" s="8"/>
      <c r="F184" s="8"/>
    </row>
    <row r="185" spans="1:7" ht="15.6" x14ac:dyDescent="0.3">
      <c r="A185" s="7"/>
      <c r="B185" s="8"/>
      <c r="C185" s="8"/>
      <c r="D185" s="8"/>
      <c r="E185" s="8"/>
      <c r="F185" s="8"/>
    </row>
    <row r="186" spans="1:7" ht="15.6" x14ac:dyDescent="0.3">
      <c r="A186" s="7"/>
      <c r="B186" s="8"/>
      <c r="C186" s="8"/>
      <c r="D186" s="8"/>
      <c r="E186" s="8"/>
      <c r="F186" s="8"/>
    </row>
    <row r="187" spans="1:7" ht="15.6" x14ac:dyDescent="0.3">
      <c r="A187" s="7"/>
      <c r="B187" s="8"/>
      <c r="C187" s="8"/>
      <c r="D187" s="8"/>
      <c r="E187" s="8"/>
      <c r="F187" s="8"/>
    </row>
    <row r="189" spans="1:7" ht="15.6" x14ac:dyDescent="0.3">
      <c r="A189" s="7"/>
      <c r="B189" s="7"/>
      <c r="C189" s="7"/>
    </row>
    <row r="190" spans="1:7" ht="15.6" x14ac:dyDescent="0.3">
      <c r="A190" s="7"/>
      <c r="B190" s="7"/>
      <c r="C190" s="7"/>
    </row>
    <row r="191" spans="1:7" ht="15.6" x14ac:dyDescent="0.3">
      <c r="A191" s="7"/>
      <c r="B191" s="7"/>
      <c r="C191" s="7"/>
    </row>
    <row r="192" spans="1:7" ht="15.6" x14ac:dyDescent="0.3">
      <c r="A192" s="7"/>
      <c r="B192" s="7"/>
      <c r="C192" s="7"/>
    </row>
    <row r="193" spans="1:3" ht="15.6" x14ac:dyDescent="0.3">
      <c r="A193" s="7"/>
      <c r="B193" s="7"/>
      <c r="C193" s="7"/>
    </row>
    <row r="194" spans="1:3" ht="15.6" x14ac:dyDescent="0.3">
      <c r="A194" s="7"/>
      <c r="B194" s="7"/>
      <c r="C194" s="7"/>
    </row>
    <row r="195" spans="1:3" ht="15.6" x14ac:dyDescent="0.3">
      <c r="A195" s="7"/>
      <c r="B195" s="7"/>
      <c r="C195" s="7"/>
    </row>
    <row r="196" spans="1:3" ht="15.6" x14ac:dyDescent="0.3">
      <c r="A196" s="7"/>
      <c r="B196" s="7"/>
      <c r="C196" s="7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MDA</vt:lpstr>
      <vt:lpstr>8-OHdG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2022-06-03T15:44:39Z</dcterms:created>
  <dcterms:modified xsi:type="dcterms:W3CDTF">2023-06-01T13:58:21Z</dcterms:modified>
</cp:coreProperties>
</file>