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3040" windowHeight="8652"/>
  </bookViews>
  <sheets>
    <sheet name="SOD" sheetId="1" r:id="rId1"/>
    <sheet name="GPX" sheetId="2" r:id="rId2"/>
    <sheet name="PROG" sheetId="3" r:id="rId3"/>
    <sheet name="MDA" sheetId="4" r:id="rId4"/>
    <sheet name="Materyal-metod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0" i="4" l="1"/>
  <c r="E120" i="4" s="1"/>
  <c r="D107" i="4"/>
  <c r="E107" i="4" s="1"/>
  <c r="D108" i="4"/>
  <c r="E108" i="4" s="1"/>
  <c r="D109" i="4"/>
  <c r="E109" i="4" s="1"/>
  <c r="D110" i="4"/>
  <c r="E110" i="4" s="1"/>
  <c r="D111" i="4"/>
  <c r="E111" i="4" s="1"/>
  <c r="D112" i="4"/>
  <c r="E112" i="4" s="1"/>
  <c r="D113" i="4"/>
  <c r="E113" i="4" s="1"/>
  <c r="D114" i="4"/>
  <c r="E114" i="4" s="1"/>
  <c r="D115" i="4"/>
  <c r="E115" i="4" s="1"/>
  <c r="D116" i="4"/>
  <c r="E116" i="4" s="1"/>
  <c r="D117" i="4"/>
  <c r="E117" i="4" s="1"/>
  <c r="D118" i="4"/>
  <c r="E118" i="4" s="1"/>
  <c r="D119" i="4"/>
  <c r="E119" i="4" s="1"/>
  <c r="D106" i="4"/>
  <c r="E106" i="4" s="1"/>
  <c r="D105" i="4"/>
  <c r="E105" i="4" s="1"/>
  <c r="D104" i="4"/>
  <c r="E104" i="4" s="1"/>
  <c r="D103" i="4"/>
  <c r="E103" i="4" s="1"/>
  <c r="D102" i="4"/>
  <c r="E102" i="4" s="1"/>
  <c r="D101" i="4"/>
  <c r="E101" i="4" s="1"/>
  <c r="D100" i="4"/>
  <c r="E100" i="4" s="1"/>
  <c r="D99" i="4"/>
  <c r="E99" i="4" s="1"/>
  <c r="D98" i="4"/>
  <c r="E98" i="4" s="1"/>
  <c r="D97" i="4"/>
  <c r="E97" i="4" s="1"/>
  <c r="D96" i="4"/>
  <c r="E96" i="4" s="1"/>
  <c r="D95" i="4"/>
  <c r="E95" i="4" s="1"/>
  <c r="D94" i="4"/>
  <c r="E94" i="4" s="1"/>
  <c r="D93" i="4"/>
  <c r="E93" i="4" s="1"/>
  <c r="D92" i="4"/>
  <c r="E92" i="4" s="1"/>
  <c r="D91" i="4"/>
  <c r="E91" i="4" s="1"/>
  <c r="D90" i="4"/>
  <c r="E90" i="4" s="1"/>
  <c r="D89" i="4"/>
  <c r="E89" i="4" s="1"/>
  <c r="D88" i="4"/>
  <c r="E88" i="4" s="1"/>
  <c r="D87" i="4"/>
  <c r="E87" i="4" s="1"/>
  <c r="D86" i="4"/>
  <c r="E86" i="4" s="1"/>
  <c r="D85" i="4"/>
  <c r="E85" i="4" s="1"/>
  <c r="D84" i="4"/>
  <c r="E84" i="4" s="1"/>
  <c r="D83" i="4"/>
  <c r="E83" i="4" s="1"/>
  <c r="D82" i="4"/>
  <c r="E82" i="4" s="1"/>
  <c r="D81" i="4"/>
  <c r="E81" i="4" s="1"/>
  <c r="D80" i="4"/>
  <c r="E80" i="4" s="1"/>
  <c r="D79" i="4"/>
  <c r="E79" i="4" s="1"/>
  <c r="D78" i="4"/>
  <c r="E78" i="4" s="1"/>
  <c r="D77" i="4"/>
  <c r="E77" i="4" s="1"/>
  <c r="D76" i="4"/>
  <c r="E76" i="4" s="1"/>
  <c r="D75" i="4"/>
  <c r="E75" i="4" s="1"/>
  <c r="D74" i="4"/>
  <c r="E74" i="4" s="1"/>
  <c r="D73" i="4"/>
  <c r="E73" i="4" s="1"/>
  <c r="D72" i="4"/>
  <c r="E72" i="4" s="1"/>
  <c r="D71" i="4"/>
  <c r="E71" i="4" s="1"/>
  <c r="D70" i="4"/>
  <c r="E70" i="4" s="1"/>
  <c r="D69" i="4"/>
  <c r="E69" i="4" s="1"/>
  <c r="D68" i="4"/>
  <c r="E68" i="4" s="1"/>
  <c r="D67" i="4"/>
  <c r="E67" i="4" s="1"/>
  <c r="D66" i="4"/>
  <c r="E66" i="4" s="1"/>
  <c r="D65" i="4"/>
  <c r="E65" i="4" s="1"/>
  <c r="D64" i="4"/>
  <c r="E64" i="4" s="1"/>
  <c r="D63" i="4"/>
  <c r="E63" i="4" s="1"/>
  <c r="D62" i="4"/>
  <c r="E62" i="4" s="1"/>
  <c r="D61" i="4"/>
  <c r="E61" i="4" s="1"/>
  <c r="D60" i="4"/>
  <c r="E60" i="4" s="1"/>
  <c r="D59" i="4"/>
  <c r="E59" i="4" s="1"/>
  <c r="D58" i="4"/>
  <c r="E58" i="4" s="1"/>
  <c r="D57" i="4"/>
  <c r="E57" i="4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E36" i="4"/>
  <c r="D36" i="4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C9" i="4"/>
  <c r="E9" i="4" s="1"/>
  <c r="C8" i="4"/>
  <c r="E8" i="4" s="1"/>
  <c r="C7" i="4"/>
  <c r="E7" i="4" s="1"/>
  <c r="C6" i="4"/>
  <c r="E6" i="4" s="1"/>
  <c r="C5" i="4"/>
  <c r="E5" i="4" s="1"/>
  <c r="C4" i="4"/>
  <c r="E4" i="4" s="1"/>
  <c r="C3" i="4"/>
  <c r="E3" i="4" s="1"/>
  <c r="E65" i="3"/>
  <c r="E73" i="3"/>
  <c r="E81" i="3"/>
  <c r="E89" i="3"/>
  <c r="E97" i="3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 s="1"/>
  <c r="D115" i="3"/>
  <c r="E115" i="3" s="1"/>
  <c r="D116" i="3"/>
  <c r="E116" i="3" s="1"/>
  <c r="D117" i="3"/>
  <c r="E117" i="3" s="1"/>
  <c r="D118" i="3"/>
  <c r="E118" i="3" s="1"/>
  <c r="D119" i="3"/>
  <c r="E119" i="3" s="1"/>
  <c r="D120" i="3"/>
  <c r="E120" i="3" s="1"/>
  <c r="D121" i="3"/>
  <c r="E121" i="3" s="1"/>
  <c r="D122" i="3"/>
  <c r="E122" i="3" s="1"/>
  <c r="D123" i="3"/>
  <c r="E123" i="3" s="1"/>
  <c r="D34" i="3"/>
  <c r="E34" i="3" s="1"/>
  <c r="C22" i="3"/>
  <c r="E22" i="3" s="1"/>
  <c r="C21" i="3"/>
  <c r="E21" i="3" s="1"/>
  <c r="C20" i="3"/>
  <c r="E20" i="3" s="1"/>
  <c r="C19" i="3"/>
  <c r="E19" i="3" s="1"/>
  <c r="C18" i="3"/>
  <c r="E18" i="3" s="1"/>
  <c r="C17" i="3"/>
  <c r="E17" i="3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33" i="2"/>
  <c r="E33" i="2" s="1"/>
  <c r="E18" i="2"/>
  <c r="C23" i="2"/>
  <c r="E23" i="2" s="1"/>
  <c r="C22" i="2"/>
  <c r="E22" i="2" s="1"/>
  <c r="C21" i="2"/>
  <c r="E21" i="2" s="1"/>
  <c r="C20" i="2"/>
  <c r="E20" i="2" s="1"/>
  <c r="C19" i="2"/>
  <c r="E19" i="2" s="1"/>
  <c r="C18" i="2"/>
  <c r="D32" i="1"/>
  <c r="E32" i="1" s="1"/>
  <c r="D33" i="1"/>
  <c r="E33" i="1"/>
  <c r="D34" i="1"/>
  <c r="E34" i="1" s="1"/>
  <c r="D35" i="1"/>
  <c r="E35" i="1"/>
  <c r="D36" i="1"/>
  <c r="E36" i="1" s="1"/>
  <c r="D37" i="1"/>
  <c r="E37" i="1"/>
  <c r="D38" i="1"/>
  <c r="E38" i="1" s="1"/>
  <c r="D39" i="1"/>
  <c r="E39" i="1"/>
  <c r="D40" i="1"/>
  <c r="E40" i="1" s="1"/>
  <c r="D41" i="1"/>
  <c r="E41" i="1"/>
  <c r="D42" i="1"/>
  <c r="E42" i="1" s="1"/>
  <c r="D43" i="1"/>
  <c r="E43" i="1"/>
  <c r="D44" i="1"/>
  <c r="E44" i="1" s="1"/>
  <c r="D45" i="1"/>
  <c r="E45" i="1"/>
  <c r="D46" i="1"/>
  <c r="E46" i="1" s="1"/>
  <c r="D47" i="1"/>
  <c r="E47" i="1"/>
  <c r="D48" i="1"/>
  <c r="E48" i="1" s="1"/>
  <c r="D49" i="1"/>
  <c r="E49" i="1"/>
  <c r="D50" i="1"/>
  <c r="E50" i="1" s="1"/>
  <c r="D51" i="1"/>
  <c r="E51" i="1" s="1"/>
  <c r="D52" i="1"/>
  <c r="E52" i="1" s="1"/>
  <c r="D53" i="1"/>
  <c r="E53" i="1"/>
  <c r="D54" i="1"/>
  <c r="E54" i="1" s="1"/>
  <c r="D55" i="1"/>
  <c r="E55" i="1"/>
  <c r="D56" i="1"/>
  <c r="E56" i="1" s="1"/>
  <c r="D57" i="1"/>
  <c r="E57" i="1"/>
  <c r="D58" i="1"/>
  <c r="E58" i="1" s="1"/>
  <c r="D59" i="1"/>
  <c r="E59" i="1"/>
  <c r="D60" i="1"/>
  <c r="E60" i="1" s="1"/>
  <c r="D61" i="1"/>
  <c r="E61" i="1"/>
  <c r="D62" i="1"/>
  <c r="E62" i="1" s="1"/>
  <c r="D63" i="1"/>
  <c r="E63" i="1"/>
  <c r="D64" i="1"/>
  <c r="E64" i="1" s="1"/>
  <c r="D65" i="1"/>
  <c r="E65" i="1"/>
  <c r="D66" i="1"/>
  <c r="E66" i="1" s="1"/>
  <c r="D67" i="1"/>
  <c r="E67" i="1"/>
  <c r="D68" i="1"/>
  <c r="E68" i="1" s="1"/>
  <c r="D69" i="1"/>
  <c r="E69" i="1"/>
  <c r="D70" i="1"/>
  <c r="E70" i="1" s="1"/>
  <c r="D71" i="1"/>
  <c r="E71" i="1"/>
  <c r="D72" i="1"/>
  <c r="E72" i="1" s="1"/>
  <c r="D73" i="1"/>
  <c r="E73" i="1"/>
  <c r="D74" i="1"/>
  <c r="E74" i="1" s="1"/>
  <c r="D75" i="1"/>
  <c r="E75" i="1"/>
  <c r="D76" i="1"/>
  <c r="E76" i="1" s="1"/>
  <c r="D77" i="1"/>
  <c r="E77" i="1"/>
  <c r="D78" i="1"/>
  <c r="E78" i="1" s="1"/>
  <c r="D79" i="1"/>
  <c r="E79" i="1"/>
  <c r="D80" i="1"/>
  <c r="E80" i="1" s="1"/>
  <c r="D81" i="1"/>
  <c r="E81" i="1"/>
  <c r="D82" i="1"/>
  <c r="E82" i="1" s="1"/>
  <c r="D83" i="1"/>
  <c r="E83" i="1"/>
  <c r="D84" i="1"/>
  <c r="E84" i="1" s="1"/>
  <c r="D85" i="1"/>
  <c r="E85" i="1"/>
  <c r="D86" i="1"/>
  <c r="E86" i="1" s="1"/>
  <c r="D87" i="1"/>
  <c r="E87" i="1"/>
  <c r="D88" i="1"/>
  <c r="E88" i="1" s="1"/>
  <c r="D89" i="1"/>
  <c r="E89" i="1"/>
  <c r="D90" i="1"/>
  <c r="E90" i="1" s="1"/>
  <c r="D91" i="1"/>
  <c r="E91" i="1"/>
  <c r="D92" i="1"/>
  <c r="E92" i="1" s="1"/>
  <c r="D93" i="1"/>
  <c r="E93" i="1"/>
  <c r="D94" i="1"/>
  <c r="E94" i="1" s="1"/>
  <c r="D95" i="1"/>
  <c r="E95" i="1"/>
  <c r="D96" i="1"/>
  <c r="E96" i="1" s="1"/>
  <c r="D97" i="1"/>
  <c r="E97" i="1"/>
  <c r="D98" i="1"/>
  <c r="E98" i="1" s="1"/>
  <c r="D99" i="1"/>
  <c r="E99" i="1"/>
  <c r="D100" i="1"/>
  <c r="E100" i="1" s="1"/>
  <c r="D101" i="1"/>
  <c r="E101" i="1"/>
  <c r="C21" i="1" l="1"/>
  <c r="E21" i="1" s="1"/>
  <c r="C20" i="1"/>
  <c r="E20" i="1" s="1"/>
  <c r="C19" i="1"/>
  <c r="E19" i="1" s="1"/>
  <c r="C18" i="1"/>
  <c r="E18" i="1" s="1"/>
  <c r="C17" i="1"/>
  <c r="E17" i="1" s="1"/>
  <c r="C16" i="1"/>
  <c r="E16" i="1" s="1"/>
</calcChain>
</file>

<file path=xl/sharedStrings.xml><?xml version="1.0" encoding="utf-8"?>
<sst xmlns="http://schemas.openxmlformats.org/spreadsheetml/2006/main" count="454" uniqueCount="168">
  <si>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</si>
  <si>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</si>
  <si>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</si>
  <si>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</si>
  <si>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</si>
  <si>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</si>
  <si>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</si>
  <si>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</si>
  <si>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</si>
  <si>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</si>
  <si>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</si>
  <si>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concentratıon (ng/ml)</t>
  </si>
  <si>
    <t>Numune</t>
  </si>
  <si>
    <t>absorbans</t>
  </si>
  <si>
    <t>result(ng/ml)</t>
  </si>
  <si>
    <t>Sample-401</t>
  </si>
  <si>
    <t>Sample-402</t>
  </si>
  <si>
    <t>Sample-403</t>
  </si>
  <si>
    <t>Sample-404</t>
  </si>
  <si>
    <t>Sample-405</t>
  </si>
  <si>
    <t>Sample-406</t>
  </si>
  <si>
    <t>Sample-407</t>
  </si>
  <si>
    <t>Sample-408</t>
  </si>
  <si>
    <t>Sample-409</t>
  </si>
  <si>
    <t>Sample-410</t>
  </si>
  <si>
    <t>Sample-411</t>
  </si>
  <si>
    <t>Sample-412</t>
  </si>
  <si>
    <t>Sample-413</t>
  </si>
  <si>
    <t>Sample-414</t>
  </si>
  <si>
    <t>Sample-415</t>
  </si>
  <si>
    <t>Sample-416</t>
  </si>
  <si>
    <t>Sample-417</t>
  </si>
  <si>
    <t>Sample-418</t>
  </si>
  <si>
    <t>Sample-419</t>
  </si>
  <si>
    <t>Sample-420</t>
  </si>
  <si>
    <t>Sample-421</t>
  </si>
  <si>
    <t>Sample-422</t>
  </si>
  <si>
    <t>Sample-423</t>
  </si>
  <si>
    <t>Sample-424</t>
  </si>
  <si>
    <t>Sample-425</t>
  </si>
  <si>
    <t>Sample-426</t>
  </si>
  <si>
    <t>Sample-427</t>
  </si>
  <si>
    <t>Sample-428</t>
  </si>
  <si>
    <t>Sample-429</t>
  </si>
  <si>
    <t>Sample-430</t>
  </si>
  <si>
    <t>Sample-431</t>
  </si>
  <si>
    <t>Sample-432</t>
  </si>
  <si>
    <t>Sample-433</t>
  </si>
  <si>
    <t>Sample-434</t>
  </si>
  <si>
    <t>Sample-435</t>
  </si>
  <si>
    <t>Sample-436</t>
  </si>
  <si>
    <t>Sample-437</t>
  </si>
  <si>
    <t>Sample-438</t>
  </si>
  <si>
    <t>Sample-439</t>
  </si>
  <si>
    <t>Sample-440</t>
  </si>
  <si>
    <t>Sample-441</t>
  </si>
  <si>
    <t>Sample-442</t>
  </si>
  <si>
    <t>Sample-443</t>
  </si>
  <si>
    <t>Sample-444</t>
  </si>
  <si>
    <t>Sample-445</t>
  </si>
  <si>
    <t>Sample-446</t>
  </si>
  <si>
    <t>Sample-447</t>
  </si>
  <si>
    <t>Sample-448</t>
  </si>
  <si>
    <t>Sample-449</t>
  </si>
  <si>
    <t>Sample-450</t>
  </si>
  <si>
    <t>Sample-451</t>
  </si>
  <si>
    <t>Sample-452</t>
  </si>
  <si>
    <t>Sample-453</t>
  </si>
  <si>
    <t>Sample-454</t>
  </si>
  <si>
    <t>Sample-455</t>
  </si>
  <si>
    <t>Sample-456</t>
  </si>
  <si>
    <t>Sample-457</t>
  </si>
  <si>
    <t>Sample-458</t>
  </si>
  <si>
    <t>Sample-459</t>
  </si>
  <si>
    <t>Sample-460</t>
  </si>
  <si>
    <t>Sample-461</t>
  </si>
  <si>
    <t>Sample-462</t>
  </si>
  <si>
    <t>Sample-463</t>
  </si>
  <si>
    <t>Sample-464</t>
  </si>
  <si>
    <t>Sample-465</t>
  </si>
  <si>
    <t>Sample-466</t>
  </si>
  <si>
    <t>Sample-467</t>
  </si>
  <si>
    <t>Sample-468</t>
  </si>
  <si>
    <t>Sample-469</t>
  </si>
  <si>
    <t>concentratıon (nU/ml)</t>
  </si>
  <si>
    <t>result(nU/ml)</t>
  </si>
  <si>
    <t>Sample-470</t>
  </si>
  <si>
    <t>Sample-471</t>
  </si>
  <si>
    <t>Sample-472</t>
  </si>
  <si>
    <t>Sample-473</t>
  </si>
  <si>
    <t>Sample-474</t>
  </si>
  <si>
    <t>Sample-475</t>
  </si>
  <si>
    <t>Sample-476</t>
  </si>
  <si>
    <t>Sample-477</t>
  </si>
  <si>
    <t>Sample-478</t>
  </si>
  <si>
    <t>Sample-479</t>
  </si>
  <si>
    <t>Sample-480</t>
  </si>
  <si>
    <t>Sample-481</t>
  </si>
  <si>
    <t>Sample-482</t>
  </si>
  <si>
    <t>Sample-483</t>
  </si>
  <si>
    <t>Sample-484</t>
  </si>
  <si>
    <t>Sample-485</t>
  </si>
  <si>
    <t>Sample-486</t>
  </si>
  <si>
    <t>Sample-487</t>
  </si>
  <si>
    <t>Sample-488</t>
  </si>
  <si>
    <t>Sample-489</t>
  </si>
  <si>
    <t>Sample-490</t>
  </si>
  <si>
    <t>std6</t>
  </si>
  <si>
    <t>concentratıon (nmol/L)</t>
  </si>
  <si>
    <t>result(nmol/L)</t>
  </si>
  <si>
    <t>Sample-491</t>
  </si>
  <si>
    <t>Sample-492</t>
  </si>
  <si>
    <t>Sample-493</t>
  </si>
  <si>
    <t>Sample-494</t>
  </si>
  <si>
    <t>Sample-495</t>
  </si>
  <si>
    <t>Sample-496</t>
  </si>
  <si>
    <t>Sample-497</t>
  </si>
  <si>
    <t>Sample-498</t>
  </si>
  <si>
    <t>Sample-499</t>
  </si>
  <si>
    <t>Sample-500</t>
  </si>
  <si>
    <t>KİT ADI</t>
  </si>
  <si>
    <t>TÜR</t>
  </si>
  <si>
    <t>MARKA</t>
  </si>
  <si>
    <t>CAT. NO</t>
  </si>
  <si>
    <t>Yöntem</t>
  </si>
  <si>
    <t>Kullanılan Cihaz</t>
  </si>
  <si>
    <t>Progesterone</t>
  </si>
  <si>
    <t>Sheep</t>
  </si>
  <si>
    <t>E0015Sh</t>
  </si>
  <si>
    <t>ELİSA</t>
  </si>
  <si>
    <t>Mıcroplate reader: BIO-TEK EL X 800-Aotu strıp washer:BIO TEK EL X 50</t>
  </si>
  <si>
    <t>Glutathione peroxidase 1</t>
  </si>
  <si>
    <t>E0132Sh</t>
  </si>
  <si>
    <t>Super Oxidase Dismutase</t>
  </si>
  <si>
    <t>E0119Sh</t>
  </si>
  <si>
    <t>MDA: Malondialdehit</t>
  </si>
  <si>
    <t>Universal</t>
  </si>
  <si>
    <t>Otto Scientific</t>
  </si>
  <si>
    <t>Otto1001</t>
  </si>
  <si>
    <t>Kolorimetrik</t>
  </si>
  <si>
    <t>REL BIOCHEM-REL ASSAY</t>
  </si>
  <si>
    <t>BT-lab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</si>
  <si>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</si>
  <si>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</si>
  <si>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</si>
  <si>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</si>
  <si>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</si>
  <si>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</si>
  <si>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</si>
  <si>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</si>
  <si>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</si>
  <si>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</si>
  <si>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</si>
  <si>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</si>
  <si>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</si>
  <si>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t>Sheep Progesterone Assay Principle</t>
  </si>
  <si>
    <t xml:space="preserve">This kit is an Enzyme-Linked Immunosorbent Assay (ELISA). The plate has been pre-coated with Sheep PROG antibody. Sheep PROG  present in the sample is added and binds to antibodies coated on the wells. </t>
  </si>
  <si>
    <t>And then biotinylated Sheep PROG  Antibody is added and binds to Sheep PROG  in the sample. Then Streptavidin-HRP is added and binds to the Biotinylated Sheep PROG  antibody.</t>
  </si>
  <si>
    <t>After incubation unbound Streptavidin-HRP is washed away during a washing step. Substrate solution is then added and color develops in proportion to the amount of Sheep PROG .</t>
  </si>
  <si>
    <t xml:space="preserve">The reaction is terminated by addition of acidic stop solution and absorbance is measured at 450 nm. </t>
  </si>
  <si>
    <t>Sheep GPX1 Assay Principle</t>
  </si>
  <si>
    <t xml:space="preserve">This kit is an Enzyme-Linked Immunosorbent Assay (ELISA). The plate has been pre-coated with Sheep GPX1 antibody. Sheep GPX1  present in the sample is added and binds to antibodies coated on the wells. </t>
  </si>
  <si>
    <t>And then biotinylated Sheep GPX1  Antibody is added and binds to Sheep GPX1  in the sample. Then Streptavidin-HRP is added and binds to the Biotinylated Sheep GPX1 antibody.</t>
  </si>
  <si>
    <t>After incubation unbound Streptavidin-HRP is washed away during a washing step. Substrate solution is then added and color develops in proportion to the amount of Sheep GPX1 .</t>
  </si>
  <si>
    <t>Sheep SOD Assay Principle</t>
  </si>
  <si>
    <t xml:space="preserve">This kit is an Enzyme-Linked Immunosorbent Assay (ELISA). The plate has been pre-coated with Sheep SOD antibody. Sheep SOD  present in the sample is added and binds to antibodies coated on the wells. </t>
  </si>
  <si>
    <t>And then biotinylated Sheep SOD  Antibody is added and binds to Sheep SOD  in the sample. Then Streptavidin-HRP is added and binds to the Biotinylated Sheep SOD antibody.</t>
  </si>
  <si>
    <t>After incubation unbound Streptavidin-HRP is washed away during a washing step. Substrate solution is then added and color develops in proportion to the amount of Sheep SOD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</si>
</sst>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8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0" xfId="0"/>
    <xf numFmtId="0" fontId="0" fillId="0" borderId="0" xfId="0"/>
    <xf numFmtId="2" fontId="0" fillId="0" borderId="1" xfId="0" applyNumberForma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922069116360456"/>
                  <c:y val="9.68055555555555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SOD!$C$16:$C$21</c:f>
              <c:numCache>
                <c:formatCode>General</c:formatCode>
                <c:ptCount val="6"/>
                <c:pt idx="0">
                  <c:v>2.4249999999999998</c:v>
                </c:pt>
                <c:pt idx="1">
                  <c:v>1.5640000000000001</c:v>
                </c:pt>
                <c:pt idx="2">
                  <c:v>0.874</c:v>
                </c:pt>
                <c:pt idx="3">
                  <c:v>0.47300000000000009</c:v>
                </c:pt>
                <c:pt idx="4">
                  <c:v>0.28900000000000003</c:v>
                </c:pt>
                <c:pt idx="5">
                  <c:v>0</c:v>
                </c:pt>
              </c:numCache>
            </c:numRef>
          </c:xVal>
          <c:yVal>
            <c:numRef>
              <c:f>SOD!$D$16:$D$21</c:f>
              <c:numCache>
                <c:formatCode>General</c:formatCode>
                <c:ptCount val="6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BD-4031-97D3-4B7286AFF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950912"/>
        <c:axId val="480957800"/>
      </c:scatterChart>
      <c:valAx>
        <c:axId val="48095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0957800"/>
        <c:crosses val="autoZero"/>
        <c:crossBetween val="midCat"/>
      </c:valAx>
      <c:valAx>
        <c:axId val="48095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095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GPX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331509186351706"/>
                  <c:y val="0.12458333333333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GPX!$C$18:$C$23</c:f>
              <c:numCache>
                <c:formatCode>General</c:formatCode>
                <c:ptCount val="6"/>
                <c:pt idx="0">
                  <c:v>2.5669999999999997</c:v>
                </c:pt>
                <c:pt idx="1">
                  <c:v>1.556</c:v>
                </c:pt>
                <c:pt idx="2">
                  <c:v>0.90700000000000003</c:v>
                </c:pt>
                <c:pt idx="3">
                  <c:v>0.48299999999999998</c:v>
                </c:pt>
                <c:pt idx="4">
                  <c:v>0.27400000000000002</c:v>
                </c:pt>
                <c:pt idx="5">
                  <c:v>0</c:v>
                </c:pt>
              </c:numCache>
            </c:numRef>
          </c:xVal>
          <c:yVal>
            <c:numRef>
              <c:f>GPX!$D$18:$D$23</c:f>
              <c:numCache>
                <c:formatCode>General</c:formatCode>
                <c:ptCount val="6"/>
                <c:pt idx="0">
                  <c:v>3200</c:v>
                </c:pt>
                <c:pt idx="1">
                  <c:v>1600</c:v>
                </c:pt>
                <c:pt idx="2">
                  <c:v>800</c:v>
                </c:pt>
                <c:pt idx="3">
                  <c:v>400</c:v>
                </c:pt>
                <c:pt idx="4">
                  <c:v>200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0-4E14-9A06-11D1E2755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815312"/>
        <c:axId val="481810064"/>
      </c:scatterChart>
      <c:valAx>
        <c:axId val="48181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1810064"/>
        <c:crosses val="autoZero"/>
        <c:crossBetween val="midCat"/>
      </c:valAx>
      <c:valAx>
        <c:axId val="4818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181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8590223097112863"/>
                  <c:y val="0.14310185185185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PROG!$C$17:$C$22</c:f>
              <c:numCache>
                <c:formatCode>General</c:formatCode>
                <c:ptCount val="6"/>
                <c:pt idx="0">
                  <c:v>2.66</c:v>
                </c:pt>
                <c:pt idx="1">
                  <c:v>1.641</c:v>
                </c:pt>
                <c:pt idx="2">
                  <c:v>0.88200000000000001</c:v>
                </c:pt>
                <c:pt idx="3">
                  <c:v>0.42799999999999999</c:v>
                </c:pt>
                <c:pt idx="4">
                  <c:v>0.26899999999999996</c:v>
                </c:pt>
                <c:pt idx="5">
                  <c:v>0</c:v>
                </c:pt>
              </c:numCache>
            </c:numRef>
          </c:xVal>
          <c:yVal>
            <c:numRef>
              <c:f>PROG!$D$17:$D$22</c:f>
              <c:numCache>
                <c:formatCode>General</c:formatCode>
                <c:ptCount val="6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D-4A25-95EB-846BFEF30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814328"/>
        <c:axId val="481816296"/>
      </c:scatterChart>
      <c:valAx>
        <c:axId val="48181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1816296"/>
        <c:crosses val="autoZero"/>
        <c:crossBetween val="midCat"/>
      </c:valAx>
      <c:valAx>
        <c:axId val="48181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1814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8-4776-BA4A-AF150F8F0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10</xdr:row>
      <xdr:rowOff>0</xdr:rowOff>
    </xdr:from>
    <xdr:to>
      <xdr:col>15</xdr:col>
      <xdr:colOff>30480</xdr:colOff>
      <xdr:row>25</xdr:row>
      <xdr:rowOff>0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11</xdr:row>
      <xdr:rowOff>38100</xdr:rowOff>
    </xdr:from>
    <xdr:to>
      <xdr:col>14</xdr:col>
      <xdr:colOff>7620</xdr:colOff>
      <xdr:row>26</xdr:row>
      <xdr:rowOff>38100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12</xdr:row>
      <xdr:rowOff>0</xdr:rowOff>
    </xdr:from>
    <xdr:to>
      <xdr:col>14</xdr:col>
      <xdr:colOff>502920</xdr:colOff>
      <xdr:row>27</xdr:row>
      <xdr:rowOff>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133350</xdr:rowOff>
    </xdr:from>
    <xdr:to>
      <xdr:col>14</xdr:col>
      <xdr:colOff>104775</xdr:colOff>
      <xdr:row>14</xdr:row>
      <xdr:rowOff>19050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15240</xdr:rowOff>
    </xdr:from>
    <xdr:to>
      <xdr:col>4</xdr:col>
      <xdr:colOff>12465</xdr:colOff>
      <xdr:row>42</xdr:row>
      <xdr:rowOff>167640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96340"/>
          <a:ext cx="6337065" cy="6736080"/>
        </a:xfrm>
        <a:prstGeom prst="rect">
          <a:avLst/>
        </a:prstGeom>
      </xdr:spPr>
    </xdr:pic>
    <xdr:clientData/>
  </xdr:twoCellAnchor>
  <xdr:twoCellAnchor editAs="oneCell">
    <xdr:from>
      <xdr:col>4</xdr:col>
      <xdr:colOff>14846</xdr:colOff>
      <xdr:row>6</xdr:row>
      <xdr:rowOff>15240</xdr:rowOff>
    </xdr:from>
    <xdr:to>
      <xdr:col>6</xdr:col>
      <xdr:colOff>272748</xdr:colOff>
      <xdr:row>43</xdr:row>
      <xdr:rowOff>15240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9446" y="1196340"/>
          <a:ext cx="6696802" cy="67665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5</xdr:col>
      <xdr:colOff>938033</xdr:colOff>
      <xdr:row>85</xdr:row>
      <xdr:rowOff>91440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47660"/>
          <a:ext cx="8413253" cy="7772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K%20LAB/Desktop/2020-SONU&#199;LAR/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1"/>
  <sheetViews>
    <sheetView tabSelected="1" workbookViewId="0">
      <selection activeCell="M3" sqref="M3"/>
    </sheetView>
  </sheetViews>
  <sheetFormatPr defaultRowHeight="14.4" x14ac:dyDescent="0.3"/>
  <cols>
    <col min="1" max="1" width="15.88671875" customWidth="1"/>
    <col min="2" max="2" width="12.33203125" customWidth="1"/>
    <col min="3" max="3" width="10.88671875" customWidth="1"/>
    <col min="4" max="4" width="11.77734375" customWidth="1"/>
    <col min="5" max="5" width="16.77734375" customWidth="1"/>
  </cols>
  <sheetData>
    <row r="2" spans="1:10" x14ac:dyDescent="0.3">
      <c r="A2" s="3">
        <v>2.524</v>
      </c>
      <c r="B2" s="2">
        <v>1.0640000000000001</v>
      </c>
      <c r="C2" s="2">
        <v>0.39700000000000002</v>
      </c>
      <c r="D2" s="2">
        <v>0.47600000000000003</v>
      </c>
      <c r="E2" s="2">
        <v>0.47200000000000003</v>
      </c>
      <c r="F2" s="2">
        <v>0.623</v>
      </c>
      <c r="G2" s="2">
        <v>0.32900000000000001</v>
      </c>
      <c r="H2" s="2">
        <v>0.44400000000000001</v>
      </c>
      <c r="I2" s="2">
        <v>0.45400000000000001</v>
      </c>
      <c r="J2" s="2">
        <v>0.41400000000000003</v>
      </c>
    </row>
    <row r="3" spans="1:10" x14ac:dyDescent="0.3">
      <c r="A3" s="3">
        <v>1.663</v>
      </c>
      <c r="B3" s="2">
        <v>0.42699999999999999</v>
      </c>
      <c r="C3" s="2">
        <v>0.71599999999999997</v>
      </c>
      <c r="D3" s="2">
        <v>0.46100000000000002</v>
      </c>
      <c r="E3" s="2">
        <v>0.437</v>
      </c>
      <c r="F3" s="2">
        <v>0.33300000000000002</v>
      </c>
      <c r="G3" s="2">
        <v>0.68500000000000005</v>
      </c>
      <c r="H3" s="2">
        <v>0.433</v>
      </c>
      <c r="I3" s="2">
        <v>0.40400000000000003</v>
      </c>
      <c r="J3" s="2">
        <v>0.34400000000000003</v>
      </c>
    </row>
    <row r="4" spans="1:10" x14ac:dyDescent="0.3">
      <c r="A4" s="3">
        <v>0.97299999999999998</v>
      </c>
      <c r="B4" s="2">
        <v>0.38500000000000001</v>
      </c>
      <c r="C4" s="2">
        <v>0.42799999999999999</v>
      </c>
      <c r="D4" s="2">
        <v>1.119</v>
      </c>
      <c r="E4" s="2">
        <v>0.39600000000000002</v>
      </c>
      <c r="F4" s="2">
        <v>0.52200000000000002</v>
      </c>
      <c r="G4" s="2">
        <v>0.377</v>
      </c>
      <c r="H4" s="2">
        <v>0.59599999999999997</v>
      </c>
      <c r="I4" s="2">
        <v>0.438</v>
      </c>
      <c r="J4" s="2">
        <v>0.34400000000000003</v>
      </c>
    </row>
    <row r="5" spans="1:10" x14ac:dyDescent="0.3">
      <c r="A5" s="3">
        <v>0.57200000000000006</v>
      </c>
      <c r="B5" s="2">
        <v>0.435</v>
      </c>
      <c r="C5" s="2">
        <v>0.41000000000000003</v>
      </c>
      <c r="D5" s="2">
        <v>1.5820000000000001</v>
      </c>
      <c r="E5" s="2">
        <v>0.45700000000000002</v>
      </c>
      <c r="F5" s="2">
        <v>0.38400000000000001</v>
      </c>
      <c r="G5" s="2">
        <v>0.33700000000000002</v>
      </c>
      <c r="H5" s="2">
        <v>1.522</v>
      </c>
      <c r="I5" s="2">
        <v>0.44800000000000001</v>
      </c>
      <c r="J5" s="2">
        <v>0.36799999999999999</v>
      </c>
    </row>
    <row r="6" spans="1:10" x14ac:dyDescent="0.3">
      <c r="A6" s="3">
        <v>0.38800000000000001</v>
      </c>
      <c r="B6" s="2">
        <v>0.47700000000000004</v>
      </c>
      <c r="C6" s="2">
        <v>0.45900000000000002</v>
      </c>
      <c r="D6" s="2">
        <v>0.53900000000000003</v>
      </c>
      <c r="E6" s="2">
        <v>0.56800000000000006</v>
      </c>
      <c r="F6" s="2">
        <v>0.42199999999999999</v>
      </c>
      <c r="G6" s="2">
        <v>0.437</v>
      </c>
      <c r="H6" s="2">
        <v>0.437</v>
      </c>
      <c r="I6" s="2">
        <v>0.50900000000000001</v>
      </c>
      <c r="J6" s="2">
        <v>0.34500000000000003</v>
      </c>
    </row>
    <row r="7" spans="1:10" x14ac:dyDescent="0.3">
      <c r="A7" s="5">
        <v>9.9000000000000005E-2</v>
      </c>
      <c r="B7" s="2">
        <v>0.51100000000000001</v>
      </c>
      <c r="C7" s="2">
        <v>0.61499999999999999</v>
      </c>
      <c r="D7" s="2">
        <v>0.53600000000000003</v>
      </c>
      <c r="E7" s="2">
        <v>0.503</v>
      </c>
      <c r="F7" s="2">
        <v>0.50600000000000001</v>
      </c>
      <c r="G7" s="2">
        <v>0.59099999999999997</v>
      </c>
      <c r="H7" s="2">
        <v>0.37</v>
      </c>
      <c r="I7" s="2">
        <v>0.434</v>
      </c>
      <c r="J7" s="2">
        <v>0.29899999999999999</v>
      </c>
    </row>
    <row r="8" spans="1:10" x14ac:dyDescent="0.3">
      <c r="B8" s="2">
        <v>0.54700000000000004</v>
      </c>
      <c r="C8" s="2">
        <v>0.51300000000000001</v>
      </c>
      <c r="D8" s="2">
        <v>0.65200000000000002</v>
      </c>
      <c r="E8" s="2">
        <v>0.52900000000000003</v>
      </c>
      <c r="F8" s="2">
        <v>0.45800000000000002</v>
      </c>
      <c r="G8" s="2">
        <v>0.36799999999999999</v>
      </c>
      <c r="H8" s="2">
        <v>0.47700000000000004</v>
      </c>
      <c r="I8" s="2">
        <v>0.39400000000000002</v>
      </c>
      <c r="J8" s="2">
        <v>0.38200000000000001</v>
      </c>
    </row>
    <row r="9" spans="1:10" x14ac:dyDescent="0.3">
      <c r="B9" s="2">
        <v>0.45400000000000001</v>
      </c>
      <c r="C9" s="2">
        <v>0.42299999999999999</v>
      </c>
      <c r="D9" s="2">
        <v>0.433</v>
      </c>
      <c r="E9" s="2">
        <v>0.50800000000000001</v>
      </c>
      <c r="F9" s="2">
        <v>0.38900000000000001</v>
      </c>
      <c r="G9" s="2">
        <v>0.48</v>
      </c>
      <c r="H9" s="2">
        <v>0.40800000000000003</v>
      </c>
      <c r="I9" s="2">
        <v>0.438</v>
      </c>
      <c r="J9" s="2">
        <v>0.312</v>
      </c>
    </row>
    <row r="10" spans="1:10" x14ac:dyDescent="0.3">
      <c r="A10" t="s">
        <v>0</v>
      </c>
    </row>
    <row r="15" spans="1:10" x14ac:dyDescent="0.3">
      <c r="B15" s="6" t="s">
        <v>1</v>
      </c>
      <c r="C15" s="6" t="s">
        <v>2</v>
      </c>
      <c r="D15" s="6" t="s">
        <v>3</v>
      </c>
      <c r="E15" s="6" t="s">
        <v>4</v>
      </c>
    </row>
    <row r="16" spans="1:10" x14ac:dyDescent="0.3">
      <c r="A16" t="s">
        <v>5</v>
      </c>
      <c r="B16" s="3">
        <v>2.524</v>
      </c>
      <c r="C16" s="1">
        <f>B16-B21</f>
        <v>2.4249999999999998</v>
      </c>
      <c r="D16" s="1">
        <v>64</v>
      </c>
      <c r="E16" s="7">
        <f>(5.934*C16*C16)+(11.674*C16)+(0.4281)</f>
        <v>63.633178749999992</v>
      </c>
    </row>
    <row r="17" spans="1:13" x14ac:dyDescent="0.3">
      <c r="A17" t="s">
        <v>6</v>
      </c>
      <c r="B17" s="3">
        <v>1.663</v>
      </c>
      <c r="C17" s="1">
        <f>B17-B21</f>
        <v>1.5640000000000001</v>
      </c>
      <c r="D17" s="1">
        <v>32</v>
      </c>
      <c r="E17" s="7">
        <f t="shared" ref="E17:E21" si="0">(5.934*C17*C17)+(11.674*C17)+(0.4281)</f>
        <v>33.201369664000005</v>
      </c>
    </row>
    <row r="18" spans="1:13" x14ac:dyDescent="0.3">
      <c r="A18" t="s">
        <v>7</v>
      </c>
      <c r="B18" s="3">
        <v>0.97299999999999998</v>
      </c>
      <c r="C18" s="1">
        <f>B18-B21</f>
        <v>0.874</v>
      </c>
      <c r="D18" s="1">
        <v>16</v>
      </c>
      <c r="E18" s="7">
        <f t="shared" si="0"/>
        <v>15.164016183999999</v>
      </c>
    </row>
    <row r="19" spans="1:13" x14ac:dyDescent="0.3">
      <c r="A19" t="s">
        <v>8</v>
      </c>
      <c r="B19" s="3">
        <v>0.57200000000000006</v>
      </c>
      <c r="C19" s="1">
        <f>B19-B21</f>
        <v>0.47300000000000009</v>
      </c>
      <c r="D19" s="1">
        <v>8</v>
      </c>
      <c r="E19" s="7">
        <f t="shared" si="0"/>
        <v>7.2775098860000016</v>
      </c>
    </row>
    <row r="20" spans="1:13" x14ac:dyDescent="0.3">
      <c r="A20" t="s">
        <v>9</v>
      </c>
      <c r="B20" s="3">
        <v>0.38800000000000001</v>
      </c>
      <c r="C20" s="1">
        <f>B20-B21</f>
        <v>0.28900000000000003</v>
      </c>
      <c r="D20" s="1">
        <v>4</v>
      </c>
      <c r="E20" s="7">
        <f t="shared" si="0"/>
        <v>4.2974996140000004</v>
      </c>
    </row>
    <row r="21" spans="1:13" x14ac:dyDescent="0.3">
      <c r="A21" t="s">
        <v>10</v>
      </c>
      <c r="B21" s="5">
        <v>9.9000000000000005E-2</v>
      </c>
      <c r="C21" s="1">
        <f>B21-B21</f>
        <v>0</v>
      </c>
      <c r="D21" s="1">
        <v>0</v>
      </c>
      <c r="E21" s="7">
        <f t="shared" si="0"/>
        <v>0.42809999999999998</v>
      </c>
    </row>
    <row r="26" spans="1:13" x14ac:dyDescent="0.3">
      <c r="K26" s="8" t="s">
        <v>11</v>
      </c>
      <c r="L26" s="8"/>
      <c r="M26" s="8"/>
    </row>
    <row r="31" spans="1:13" x14ac:dyDescent="0.3">
      <c r="A31" s="9" t="s">
        <v>12</v>
      </c>
      <c r="B31" s="2" t="s">
        <v>13</v>
      </c>
      <c r="C31" s="4" t="s">
        <v>10</v>
      </c>
      <c r="D31" s="1" t="s">
        <v>2</v>
      </c>
      <c r="E31" s="10" t="s">
        <v>14</v>
      </c>
    </row>
    <row r="32" spans="1:13" x14ac:dyDescent="0.3">
      <c r="A32" s="9" t="s">
        <v>15</v>
      </c>
      <c r="B32" s="2">
        <v>1.0640000000000001</v>
      </c>
      <c r="C32" s="5">
        <v>9.9000000000000005E-2</v>
      </c>
      <c r="D32" s="1">
        <f>(B32-C32)</f>
        <v>0.96500000000000008</v>
      </c>
      <c r="E32" s="7">
        <f>(5.934*D32*D32)+(11.674*D32)+(0.4281)</f>
        <v>17.219399150000001</v>
      </c>
    </row>
    <row r="33" spans="1:5" x14ac:dyDescent="0.3">
      <c r="A33" s="9" t="s">
        <v>16</v>
      </c>
      <c r="B33" s="2">
        <v>0.42699999999999999</v>
      </c>
      <c r="C33" s="5">
        <v>9.9000000000000005E-2</v>
      </c>
      <c r="D33" s="1">
        <f>(B33-C33)</f>
        <v>0.32799999999999996</v>
      </c>
      <c r="E33" s="7">
        <f>(5.934*D33*D33)+(11.674*D33)+(0.4281)</f>
        <v>4.8955754559999987</v>
      </c>
    </row>
    <row r="34" spans="1:5" x14ac:dyDescent="0.3">
      <c r="A34" s="9" t="s">
        <v>17</v>
      </c>
      <c r="B34" s="2">
        <v>0.38500000000000001</v>
      </c>
      <c r="C34" s="5">
        <v>9.9000000000000005E-2</v>
      </c>
      <c r="D34" s="1">
        <f>(B34-C34)</f>
        <v>0.28600000000000003</v>
      </c>
      <c r="E34" s="7">
        <f>(5.934*D34*D34)+(11.674*D34)+(0.4281)</f>
        <v>4.2522414639999999</v>
      </c>
    </row>
    <row r="35" spans="1:5" x14ac:dyDescent="0.3">
      <c r="A35" s="9" t="s">
        <v>18</v>
      </c>
      <c r="B35" s="2">
        <v>0.435</v>
      </c>
      <c r="C35" s="5">
        <v>9.9000000000000005E-2</v>
      </c>
      <c r="D35" s="1">
        <f>(B35-C35)</f>
        <v>0.33599999999999997</v>
      </c>
      <c r="E35" s="7">
        <f>(5.934*D35*D35)+(11.674*D35)+(0.4281)</f>
        <v>5.0204888639999989</v>
      </c>
    </row>
    <row r="36" spans="1:5" x14ac:dyDescent="0.3">
      <c r="A36" s="9" t="s">
        <v>19</v>
      </c>
      <c r="B36" s="2">
        <v>0.47700000000000004</v>
      </c>
      <c r="C36" s="5">
        <v>9.9000000000000005E-2</v>
      </c>
      <c r="D36" s="1">
        <f>(B36-C36)</f>
        <v>0.378</v>
      </c>
      <c r="E36" s="7">
        <f>(5.934*D36*D36)+(11.674*D36)+(0.4281)</f>
        <v>5.6887456559999992</v>
      </c>
    </row>
    <row r="37" spans="1:5" x14ac:dyDescent="0.3">
      <c r="A37" s="9" t="s">
        <v>20</v>
      </c>
      <c r="B37" s="2">
        <v>0.51100000000000001</v>
      </c>
      <c r="C37" s="5">
        <v>9.9000000000000005E-2</v>
      </c>
      <c r="D37" s="1">
        <f>(B37-C37)</f>
        <v>0.41200000000000003</v>
      </c>
      <c r="E37" s="7">
        <f>(5.934*D37*D37)+(11.674*D37)+(0.4281)</f>
        <v>6.2450488960000001</v>
      </c>
    </row>
    <row r="38" spans="1:5" x14ac:dyDescent="0.3">
      <c r="A38" s="9" t="s">
        <v>21</v>
      </c>
      <c r="B38" s="2">
        <v>0.54700000000000004</v>
      </c>
      <c r="C38" s="5">
        <v>9.9000000000000005E-2</v>
      </c>
      <c r="D38" s="1">
        <f>(B38-C38)</f>
        <v>0.44800000000000006</v>
      </c>
      <c r="E38" s="7">
        <f>(5.934*D38*D38)+(11.674*D38)+(0.4281)</f>
        <v>6.8490295360000006</v>
      </c>
    </row>
    <row r="39" spans="1:5" x14ac:dyDescent="0.3">
      <c r="A39" s="9" t="s">
        <v>22</v>
      </c>
      <c r="B39" s="2">
        <v>0.45400000000000001</v>
      </c>
      <c r="C39" s="5">
        <v>9.9000000000000005E-2</v>
      </c>
      <c r="D39" s="1">
        <f>(B39-C39)</f>
        <v>0.35499999999999998</v>
      </c>
      <c r="E39" s="7">
        <f>(5.934*D39*D39)+(11.674*D39)+(0.4281)</f>
        <v>5.3202023499999997</v>
      </c>
    </row>
    <row r="40" spans="1:5" x14ac:dyDescent="0.3">
      <c r="A40" s="9" t="s">
        <v>23</v>
      </c>
      <c r="B40" s="2">
        <v>0.39700000000000002</v>
      </c>
      <c r="C40" s="5">
        <v>9.9000000000000005E-2</v>
      </c>
      <c r="D40" s="1">
        <f>(B40-C40)</f>
        <v>0.29800000000000004</v>
      </c>
      <c r="E40" s="7">
        <f>(5.934*D40*D40)+(11.674*D40)+(0.4281)</f>
        <v>4.4339149359999999</v>
      </c>
    </row>
    <row r="41" spans="1:5" x14ac:dyDescent="0.3">
      <c r="A41" s="9" t="s">
        <v>24</v>
      </c>
      <c r="B41" s="2">
        <v>0.71599999999999997</v>
      </c>
      <c r="C41" s="5">
        <v>9.9000000000000005E-2</v>
      </c>
      <c r="D41" s="1">
        <f>(B41-C41)</f>
        <v>0.61699999999999999</v>
      </c>
      <c r="E41" s="7">
        <f>(5.934*D41*D41)+(11.674*D41)+(0.4281)</f>
        <v>9.8899665260000003</v>
      </c>
    </row>
    <row r="42" spans="1:5" x14ac:dyDescent="0.3">
      <c r="A42" s="9" t="s">
        <v>25</v>
      </c>
      <c r="B42" s="2">
        <v>0.42799999999999999</v>
      </c>
      <c r="C42" s="5">
        <v>9.9000000000000005E-2</v>
      </c>
      <c r="D42" s="1">
        <f>(B42-C42)</f>
        <v>0.32899999999999996</v>
      </c>
      <c r="E42" s="7">
        <f>(5.934*D42*D42)+(11.674*D42)+(0.4281)</f>
        <v>4.9111480939999987</v>
      </c>
    </row>
    <row r="43" spans="1:5" x14ac:dyDescent="0.3">
      <c r="A43" s="9" t="s">
        <v>26</v>
      </c>
      <c r="B43" s="2">
        <v>0.41000000000000003</v>
      </c>
      <c r="C43" s="5">
        <v>9.9000000000000005E-2</v>
      </c>
      <c r="D43" s="1">
        <f>(B43-C43)</f>
        <v>0.31100000000000005</v>
      </c>
      <c r="E43" s="7">
        <f>(5.934*D43*D43)+(11.674*D43)+(0.4281)</f>
        <v>4.6326564140000004</v>
      </c>
    </row>
    <row r="44" spans="1:5" x14ac:dyDescent="0.3">
      <c r="A44" s="9" t="s">
        <v>27</v>
      </c>
      <c r="B44" s="2">
        <v>0.45900000000000002</v>
      </c>
      <c r="C44" s="5">
        <v>9.9000000000000005E-2</v>
      </c>
      <c r="D44" s="1">
        <f>(B44-C44)</f>
        <v>0.36</v>
      </c>
      <c r="E44" s="7">
        <f>(5.934*D44*D44)+(11.674*D44)+(0.4281)</f>
        <v>5.3997863999999991</v>
      </c>
    </row>
    <row r="45" spans="1:5" x14ac:dyDescent="0.3">
      <c r="A45" s="9" t="s">
        <v>28</v>
      </c>
      <c r="B45" s="2">
        <v>0.61499999999999999</v>
      </c>
      <c r="C45" s="5">
        <v>9.9000000000000005E-2</v>
      </c>
      <c r="D45" s="1">
        <f>(B45-C45)</f>
        <v>0.51600000000000001</v>
      </c>
      <c r="E45" s="7">
        <f>(5.934*D45*D45)+(11.674*D45)+(0.4281)</f>
        <v>8.0318471040000006</v>
      </c>
    </row>
    <row r="46" spans="1:5" x14ac:dyDescent="0.3">
      <c r="A46" s="9" t="s">
        <v>29</v>
      </c>
      <c r="B46" s="2">
        <v>0.51300000000000001</v>
      </c>
      <c r="C46" s="5">
        <v>9.9000000000000005E-2</v>
      </c>
      <c r="D46" s="1">
        <f>(B46-C46)</f>
        <v>0.41400000000000003</v>
      </c>
      <c r="E46" s="7">
        <f>(5.934*D46*D46)+(11.674*D46)+(0.4281)</f>
        <v>6.2781998640000003</v>
      </c>
    </row>
    <row r="47" spans="1:5" x14ac:dyDescent="0.3">
      <c r="A47" s="9" t="s">
        <v>30</v>
      </c>
      <c r="B47" s="2">
        <v>0.42299999999999999</v>
      </c>
      <c r="C47" s="5">
        <v>9.9000000000000005E-2</v>
      </c>
      <c r="D47" s="1">
        <f>(B47-C47)</f>
        <v>0.32399999999999995</v>
      </c>
      <c r="E47" s="7">
        <f>(5.934*D47*D47)+(11.674*D47)+(0.4281)</f>
        <v>4.8334035839999991</v>
      </c>
    </row>
    <row r="48" spans="1:5" x14ac:dyDescent="0.3">
      <c r="A48" s="9" t="s">
        <v>31</v>
      </c>
      <c r="B48" s="2">
        <v>0.47600000000000003</v>
      </c>
      <c r="C48" s="5">
        <v>9.9000000000000005E-2</v>
      </c>
      <c r="D48" s="1">
        <f>(B48-C48)</f>
        <v>0.377</v>
      </c>
      <c r="E48" s="7">
        <f>(5.934*D48*D48)+(11.674*D48)+(0.4281)</f>
        <v>5.672591486</v>
      </c>
    </row>
    <row r="49" spans="1:5" x14ac:dyDescent="0.3">
      <c r="A49" s="9" t="s">
        <v>32</v>
      </c>
      <c r="B49" s="2">
        <v>0.46100000000000002</v>
      </c>
      <c r="C49" s="5">
        <v>9.9000000000000005E-2</v>
      </c>
      <c r="D49" s="1">
        <f>(B49-C49)</f>
        <v>0.36199999999999999</v>
      </c>
      <c r="E49" s="7">
        <f>(5.934*D49*D49)+(11.674*D49)+(0.4281)</f>
        <v>5.4317030959999997</v>
      </c>
    </row>
    <row r="50" spans="1:5" x14ac:dyDescent="0.3">
      <c r="A50" s="9" t="s">
        <v>33</v>
      </c>
      <c r="B50" s="2">
        <v>1.119</v>
      </c>
      <c r="C50" s="5">
        <v>9.9000000000000005E-2</v>
      </c>
      <c r="D50" s="1">
        <f>(B50-C50)</f>
        <v>1.02</v>
      </c>
      <c r="E50" s="7">
        <f>(5.934*D50*D50)+(11.674*D50)+(0.4281)</f>
        <v>18.509313599999999</v>
      </c>
    </row>
    <row r="51" spans="1:5" x14ac:dyDescent="0.3">
      <c r="A51" s="9" t="s">
        <v>34</v>
      </c>
      <c r="B51" s="2">
        <v>1.5820000000000001</v>
      </c>
      <c r="C51" s="5">
        <v>9.9000000000000005E-2</v>
      </c>
      <c r="D51" s="1">
        <f>(B51-C51)</f>
        <v>1.4830000000000001</v>
      </c>
      <c r="E51" s="7">
        <f>(5.934*D51*D51)+(11.674*D51)+(0.4281)</f>
        <v>30.791222926000003</v>
      </c>
    </row>
    <row r="52" spans="1:5" x14ac:dyDescent="0.3">
      <c r="A52" s="9" t="s">
        <v>35</v>
      </c>
      <c r="B52" s="2">
        <v>0.53900000000000003</v>
      </c>
      <c r="C52" s="5">
        <v>9.9000000000000005E-2</v>
      </c>
      <c r="D52" s="1">
        <f>(B52-C52)</f>
        <v>0.44000000000000006</v>
      </c>
      <c r="E52" s="7">
        <f>(5.934*D52*D52)+(11.674*D52)+(0.4281)</f>
        <v>6.7134824000000002</v>
      </c>
    </row>
    <row r="53" spans="1:5" x14ac:dyDescent="0.3">
      <c r="A53" s="9" t="s">
        <v>36</v>
      </c>
      <c r="B53" s="2">
        <v>0.53600000000000003</v>
      </c>
      <c r="C53" s="5">
        <v>9.9000000000000005E-2</v>
      </c>
      <c r="D53" s="1">
        <f>(B53-C53)</f>
        <v>0.43700000000000006</v>
      </c>
      <c r="E53" s="7">
        <f>(5.934*D53*D53)+(11.674*D53)+(0.4281)</f>
        <v>6.6628480460000006</v>
      </c>
    </row>
    <row r="54" spans="1:5" x14ac:dyDescent="0.3">
      <c r="A54" s="9" t="s">
        <v>37</v>
      </c>
      <c r="B54" s="2">
        <v>0.65200000000000002</v>
      </c>
      <c r="C54" s="5">
        <v>9.9000000000000005E-2</v>
      </c>
      <c r="D54" s="1">
        <f>(B54-C54)</f>
        <v>0.55300000000000005</v>
      </c>
      <c r="E54" s="7">
        <f>(5.934*D54*D54)+(11.674*D54)+(0.4281)</f>
        <v>8.6984926060000021</v>
      </c>
    </row>
    <row r="55" spans="1:5" x14ac:dyDescent="0.3">
      <c r="A55" s="9" t="s">
        <v>38</v>
      </c>
      <c r="B55" s="2">
        <v>0.433</v>
      </c>
      <c r="C55" s="5">
        <v>9.9000000000000005E-2</v>
      </c>
      <c r="D55" s="1">
        <f>(B55-C55)</f>
        <v>0.33399999999999996</v>
      </c>
      <c r="E55" s="7">
        <f>(5.934*D55*D55)+(11.674*D55)+(0.4281)</f>
        <v>4.989189303999999</v>
      </c>
    </row>
    <row r="56" spans="1:5" x14ac:dyDescent="0.3">
      <c r="A56" s="9" t="s">
        <v>39</v>
      </c>
      <c r="B56" s="2">
        <v>0.47200000000000003</v>
      </c>
      <c r="C56" s="5">
        <v>9.9000000000000005E-2</v>
      </c>
      <c r="D56" s="1">
        <f>(B56-C56)</f>
        <v>0.373</v>
      </c>
      <c r="E56" s="7">
        <f>(5.934*D56*D56)+(11.674*D56)+(0.4281)</f>
        <v>5.6080934859999996</v>
      </c>
    </row>
    <row r="57" spans="1:5" x14ac:dyDescent="0.3">
      <c r="A57" s="9" t="s">
        <v>40</v>
      </c>
      <c r="B57" s="2">
        <v>0.437</v>
      </c>
      <c r="C57" s="5">
        <v>9.9000000000000005E-2</v>
      </c>
      <c r="D57" s="1">
        <f>(B57-C57)</f>
        <v>0.33799999999999997</v>
      </c>
      <c r="E57" s="7">
        <f>(5.934*D57*D57)+(11.674*D57)+(0.4281)</f>
        <v>5.0518358959999992</v>
      </c>
    </row>
    <row r="58" spans="1:5" x14ac:dyDescent="0.3">
      <c r="A58" s="9" t="s">
        <v>41</v>
      </c>
      <c r="B58" s="2">
        <v>0.39600000000000002</v>
      </c>
      <c r="C58" s="5">
        <v>9.9000000000000005E-2</v>
      </c>
      <c r="D58" s="1">
        <f>(B58-C58)</f>
        <v>0.29700000000000004</v>
      </c>
      <c r="E58" s="7">
        <f>(5.934*D58*D58)+(11.674*D58)+(0.4281)</f>
        <v>4.418710206000001</v>
      </c>
    </row>
    <row r="59" spans="1:5" x14ac:dyDescent="0.3">
      <c r="A59" s="9" t="s">
        <v>42</v>
      </c>
      <c r="B59" s="2">
        <v>0.45700000000000002</v>
      </c>
      <c r="C59" s="5">
        <v>9.9000000000000005E-2</v>
      </c>
      <c r="D59" s="1">
        <f>(B59-C59)</f>
        <v>0.35799999999999998</v>
      </c>
      <c r="E59" s="7">
        <f>(5.934*D59*D59)+(11.674*D59)+(0.4281)</f>
        <v>5.3679171759999988</v>
      </c>
    </row>
    <row r="60" spans="1:5" x14ac:dyDescent="0.3">
      <c r="A60" s="9" t="s">
        <v>43</v>
      </c>
      <c r="B60" s="2">
        <v>0.56800000000000006</v>
      </c>
      <c r="C60" s="5">
        <v>9.9000000000000005E-2</v>
      </c>
      <c r="D60" s="1">
        <f>(B60-C60)</f>
        <v>0.46900000000000008</v>
      </c>
      <c r="E60" s="7">
        <f>(5.934*D60*D60)+(11.674*D60)+(0.4281)</f>
        <v>7.2084545740000019</v>
      </c>
    </row>
    <row r="61" spans="1:5" x14ac:dyDescent="0.3">
      <c r="A61" s="9" t="s">
        <v>44</v>
      </c>
      <c r="B61" s="2">
        <v>0.503</v>
      </c>
      <c r="C61" s="5">
        <v>9.9000000000000005E-2</v>
      </c>
      <c r="D61" s="1">
        <f>(B61-C61)</f>
        <v>0.40400000000000003</v>
      </c>
      <c r="E61" s="7">
        <f>(5.934*D61*D61)+(11.674*D61)+(0.4281)</f>
        <v>6.112919744</v>
      </c>
    </row>
    <row r="62" spans="1:5" x14ac:dyDescent="0.3">
      <c r="A62" s="9" t="s">
        <v>45</v>
      </c>
      <c r="B62" s="2">
        <v>0.52900000000000003</v>
      </c>
      <c r="C62" s="5">
        <v>9.9000000000000005E-2</v>
      </c>
      <c r="D62" s="1">
        <f>(B62-C62)</f>
        <v>0.43000000000000005</v>
      </c>
      <c r="E62" s="7">
        <f>(5.934*D62*D62)+(11.674*D62)+(0.4281)</f>
        <v>6.5451166000000001</v>
      </c>
    </row>
    <row r="63" spans="1:5" x14ac:dyDescent="0.3">
      <c r="A63" s="9" t="s">
        <v>46</v>
      </c>
      <c r="B63" s="2">
        <v>0.50800000000000001</v>
      </c>
      <c r="C63" s="5">
        <v>9.9000000000000005E-2</v>
      </c>
      <c r="D63" s="1">
        <f>(B63-C63)</f>
        <v>0.40900000000000003</v>
      </c>
      <c r="E63" s="7">
        <f>(5.934*D63*D63)+(11.674*D63)+(0.4281)</f>
        <v>6.1954114539999994</v>
      </c>
    </row>
    <row r="64" spans="1:5" x14ac:dyDescent="0.3">
      <c r="A64" s="9" t="s">
        <v>47</v>
      </c>
      <c r="B64" s="2">
        <v>0.623</v>
      </c>
      <c r="C64" s="5">
        <v>9.9000000000000005E-2</v>
      </c>
      <c r="D64" s="1">
        <f>(B64-C64)</f>
        <v>0.52400000000000002</v>
      </c>
      <c r="E64" s="7">
        <f>(5.934*D64*D64)+(11.674*D64)+(0.4281)</f>
        <v>8.1746099839999999</v>
      </c>
    </row>
    <row r="65" spans="1:5" x14ac:dyDescent="0.3">
      <c r="A65" s="9" t="s">
        <v>48</v>
      </c>
      <c r="B65" s="2">
        <v>0.33300000000000002</v>
      </c>
      <c r="C65" s="5">
        <v>9.9000000000000005E-2</v>
      </c>
      <c r="D65" s="1">
        <f>(B65-C65)</f>
        <v>0.23400000000000001</v>
      </c>
      <c r="E65" s="7">
        <f>(5.934*D65*D65)+(11.674*D65)+(0.4281)</f>
        <v>3.4847381040000003</v>
      </c>
    </row>
    <row r="66" spans="1:5" x14ac:dyDescent="0.3">
      <c r="A66" s="9" t="s">
        <v>49</v>
      </c>
      <c r="B66" s="2">
        <v>0.52200000000000002</v>
      </c>
      <c r="C66" s="5">
        <v>9.9000000000000005E-2</v>
      </c>
      <c r="D66" s="1">
        <f>(B66-C66)</f>
        <v>0.42300000000000004</v>
      </c>
      <c r="E66" s="7">
        <f>(5.934*D66*D66)+(11.674*D66)+(0.4281)</f>
        <v>6.4279666860000004</v>
      </c>
    </row>
    <row r="67" spans="1:5" x14ac:dyDescent="0.3">
      <c r="A67" s="9" t="s">
        <v>50</v>
      </c>
      <c r="B67" s="2">
        <v>0.38400000000000001</v>
      </c>
      <c r="C67" s="5">
        <v>9.9000000000000005E-2</v>
      </c>
      <c r="D67" s="1">
        <f>(B67-C67)</f>
        <v>0.28500000000000003</v>
      </c>
      <c r="E67" s="7">
        <f>(5.934*D67*D67)+(11.674*D67)+(0.4281)</f>
        <v>4.2371791500000002</v>
      </c>
    </row>
    <row r="68" spans="1:5" x14ac:dyDescent="0.3">
      <c r="A68" s="9" t="s">
        <v>51</v>
      </c>
      <c r="B68" s="2">
        <v>0.42199999999999999</v>
      </c>
      <c r="C68" s="5">
        <v>9.9000000000000005E-2</v>
      </c>
      <c r="D68" s="1">
        <f>(B68-C68)</f>
        <v>0.32299999999999995</v>
      </c>
      <c r="E68" s="7">
        <f>(5.934*D68*D68)+(11.674*D68)+(0.4281)</f>
        <v>4.817890285999999</v>
      </c>
    </row>
    <row r="69" spans="1:5" x14ac:dyDescent="0.3">
      <c r="A69" s="9" t="s">
        <v>52</v>
      </c>
      <c r="B69" s="2">
        <v>0.50600000000000001</v>
      </c>
      <c r="C69" s="5">
        <v>9.9000000000000005E-2</v>
      </c>
      <c r="D69" s="1">
        <f>(B69-C69)</f>
        <v>0.40700000000000003</v>
      </c>
      <c r="E69" s="7">
        <f>(5.934*D69*D69)+(11.674*D69)+(0.4281)</f>
        <v>6.162379166</v>
      </c>
    </row>
    <row r="70" spans="1:5" x14ac:dyDescent="0.3">
      <c r="A70" s="9" t="s">
        <v>53</v>
      </c>
      <c r="B70" s="2">
        <v>0.45800000000000002</v>
      </c>
      <c r="C70" s="5">
        <v>9.9000000000000005E-2</v>
      </c>
      <c r="D70" s="1">
        <f>(B70-C70)</f>
        <v>0.35899999999999999</v>
      </c>
      <c r="E70" s="7">
        <f>(5.934*D70*D70)+(11.674*D70)+(0.4281)</f>
        <v>5.3838458539999996</v>
      </c>
    </row>
    <row r="71" spans="1:5" x14ac:dyDescent="0.3">
      <c r="A71" s="9" t="s">
        <v>54</v>
      </c>
      <c r="B71" s="2">
        <v>0.38900000000000001</v>
      </c>
      <c r="C71" s="5">
        <v>9.9000000000000005E-2</v>
      </c>
      <c r="D71" s="1">
        <f>(B71-C71)</f>
        <v>0.29000000000000004</v>
      </c>
      <c r="E71" s="7">
        <f>(5.934*D71*D71)+(11.674*D71)+(0.4281)</f>
        <v>4.3126094000000004</v>
      </c>
    </row>
    <row r="72" spans="1:5" x14ac:dyDescent="0.3">
      <c r="A72" s="9" t="s">
        <v>55</v>
      </c>
      <c r="B72" s="2">
        <v>0.32900000000000001</v>
      </c>
      <c r="C72" s="5">
        <v>9.9000000000000005E-2</v>
      </c>
      <c r="D72" s="1">
        <f>(B72-C72)</f>
        <v>0.23</v>
      </c>
      <c r="E72" s="7">
        <f>(5.934*D72*D72)+(11.674*D72)+(0.4281)</f>
        <v>3.4270286000000003</v>
      </c>
    </row>
    <row r="73" spans="1:5" x14ac:dyDescent="0.3">
      <c r="A73" s="9" t="s">
        <v>56</v>
      </c>
      <c r="B73" s="2">
        <v>0.68500000000000005</v>
      </c>
      <c r="C73" s="5">
        <v>9.9000000000000005E-2</v>
      </c>
      <c r="D73" s="1">
        <f>(B73-C73)</f>
        <v>0.58600000000000008</v>
      </c>
      <c r="E73" s="7">
        <f>(5.934*D73*D73)+(11.674*D73)+(0.4281)</f>
        <v>9.3067758640000022</v>
      </c>
    </row>
    <row r="74" spans="1:5" x14ac:dyDescent="0.3">
      <c r="A74" s="9" t="s">
        <v>57</v>
      </c>
      <c r="B74" s="2">
        <v>0.377</v>
      </c>
      <c r="C74" s="5">
        <v>9.9000000000000005E-2</v>
      </c>
      <c r="D74" s="1">
        <f>(B74-C74)</f>
        <v>0.27800000000000002</v>
      </c>
      <c r="E74" s="7">
        <f>(5.934*D74*D74)+(11.674*D74)+(0.4281)</f>
        <v>4.1320752560000003</v>
      </c>
    </row>
    <row r="75" spans="1:5" x14ac:dyDescent="0.3">
      <c r="A75" s="9" t="s">
        <v>58</v>
      </c>
      <c r="B75" s="2">
        <v>0.33700000000000002</v>
      </c>
      <c r="C75" s="5">
        <v>9.9000000000000005E-2</v>
      </c>
      <c r="D75" s="1">
        <f>(B75-C75)</f>
        <v>0.23800000000000002</v>
      </c>
      <c r="E75" s="7">
        <f>(5.934*D75*D75)+(11.674*D75)+(0.4281)</f>
        <v>3.5426374960000002</v>
      </c>
    </row>
    <row r="76" spans="1:5" x14ac:dyDescent="0.3">
      <c r="A76" s="9" t="s">
        <v>59</v>
      </c>
      <c r="B76" s="2">
        <v>0.437</v>
      </c>
      <c r="C76" s="5">
        <v>9.9000000000000005E-2</v>
      </c>
      <c r="D76" s="1">
        <f>(B76-C76)</f>
        <v>0.33799999999999997</v>
      </c>
      <c r="E76" s="7">
        <f>(5.934*D76*D76)+(11.674*D76)+(0.4281)</f>
        <v>5.0518358959999992</v>
      </c>
    </row>
    <row r="77" spans="1:5" x14ac:dyDescent="0.3">
      <c r="A77" s="9" t="s">
        <v>60</v>
      </c>
      <c r="B77" s="2">
        <v>0.59099999999999997</v>
      </c>
      <c r="C77" s="5">
        <v>9.9000000000000005E-2</v>
      </c>
      <c r="D77" s="1">
        <f>(B77-C77)</f>
        <v>0.49199999999999999</v>
      </c>
      <c r="E77" s="7">
        <f>(5.934*D77*D77)+(11.674*D77)+(0.4281)</f>
        <v>7.608115776</v>
      </c>
    </row>
    <row r="78" spans="1:5" x14ac:dyDescent="0.3">
      <c r="A78" s="9" t="s">
        <v>61</v>
      </c>
      <c r="B78" s="2">
        <v>0.36799999999999999</v>
      </c>
      <c r="C78" s="5">
        <v>9.9000000000000005E-2</v>
      </c>
      <c r="D78" s="1">
        <f>(B78-C78)</f>
        <v>0.26900000000000002</v>
      </c>
      <c r="E78" s="7">
        <f>(5.934*D78*D78)+(11.674*D78)+(0.4281)</f>
        <v>3.9977961740000003</v>
      </c>
    </row>
    <row r="79" spans="1:5" x14ac:dyDescent="0.3">
      <c r="A79" s="9" t="s">
        <v>62</v>
      </c>
      <c r="B79" s="2">
        <v>0.48</v>
      </c>
      <c r="C79" s="5">
        <v>9.9000000000000005E-2</v>
      </c>
      <c r="D79" s="1">
        <f>(B79-C79)</f>
        <v>0.38100000000000001</v>
      </c>
      <c r="E79" s="7">
        <f>(5.934*D79*D79)+(11.674*D79)+(0.4281)</f>
        <v>5.7372793739999999</v>
      </c>
    </row>
    <row r="80" spans="1:5" x14ac:dyDescent="0.3">
      <c r="A80" s="9" t="s">
        <v>63</v>
      </c>
      <c r="B80" s="2">
        <v>0.44400000000000001</v>
      </c>
      <c r="C80" s="5">
        <v>9.9000000000000005E-2</v>
      </c>
      <c r="D80" s="1">
        <f>(B80-C80)</f>
        <v>0.34499999999999997</v>
      </c>
      <c r="E80" s="7">
        <f>(5.934*D80*D80)+(11.674*D80)+(0.4281)</f>
        <v>5.1619243499999996</v>
      </c>
    </row>
    <row r="81" spans="1:5" x14ac:dyDescent="0.3">
      <c r="A81" s="9" t="s">
        <v>64</v>
      </c>
      <c r="B81" s="2">
        <v>0.433</v>
      </c>
      <c r="C81" s="5">
        <v>9.9000000000000005E-2</v>
      </c>
      <c r="D81" s="1">
        <f>(B81-C81)</f>
        <v>0.33399999999999996</v>
      </c>
      <c r="E81" s="7">
        <f>(5.934*D81*D81)+(11.674*D81)+(0.4281)</f>
        <v>4.989189303999999</v>
      </c>
    </row>
    <row r="82" spans="1:5" x14ac:dyDescent="0.3">
      <c r="A82" s="9" t="s">
        <v>65</v>
      </c>
      <c r="B82" s="2">
        <v>0.59599999999999997</v>
      </c>
      <c r="C82" s="5">
        <v>9.9000000000000005E-2</v>
      </c>
      <c r="D82" s="1">
        <f>(B82-C82)</f>
        <v>0.497</v>
      </c>
      <c r="E82" s="7">
        <f>(5.934*D82*D82)+(11.674*D82)+(0.4281)</f>
        <v>7.6958294059999997</v>
      </c>
    </row>
    <row r="83" spans="1:5" x14ac:dyDescent="0.3">
      <c r="A83" s="9" t="s">
        <v>66</v>
      </c>
      <c r="B83" s="2">
        <v>1.522</v>
      </c>
      <c r="C83" s="5">
        <v>9.9000000000000005E-2</v>
      </c>
      <c r="D83" s="1">
        <f>(B83-C83)</f>
        <v>1.423</v>
      </c>
      <c r="E83" s="7">
        <f>(5.934*D83*D83)+(11.674*D83)+(0.4281)</f>
        <v>29.056130686000003</v>
      </c>
    </row>
    <row r="84" spans="1:5" x14ac:dyDescent="0.3">
      <c r="A84" s="9" t="s">
        <v>67</v>
      </c>
      <c r="B84" s="2">
        <v>0.437</v>
      </c>
      <c r="C84" s="5">
        <v>9.9000000000000005E-2</v>
      </c>
      <c r="D84" s="1">
        <f>(B84-C84)</f>
        <v>0.33799999999999997</v>
      </c>
      <c r="E84" s="7">
        <f>(5.934*D84*D84)+(11.674*D84)+(0.4281)</f>
        <v>5.0518358959999992</v>
      </c>
    </row>
    <row r="85" spans="1:5" x14ac:dyDescent="0.3">
      <c r="A85" s="9" t="s">
        <v>68</v>
      </c>
      <c r="B85" s="2">
        <v>0.37</v>
      </c>
      <c r="C85" s="5">
        <v>9.9000000000000005E-2</v>
      </c>
      <c r="D85" s="1">
        <f>(B85-C85)</f>
        <v>0.27100000000000002</v>
      </c>
      <c r="E85" s="7">
        <f>(5.934*D85*D85)+(11.674*D85)+(0.4281)</f>
        <v>4.0275528940000003</v>
      </c>
    </row>
    <row r="86" spans="1:5" x14ac:dyDescent="0.3">
      <c r="A86" s="9" t="s">
        <v>69</v>
      </c>
      <c r="B86" s="2">
        <v>0.47700000000000004</v>
      </c>
      <c r="C86" s="5">
        <v>9.9000000000000005E-2</v>
      </c>
      <c r="D86" s="1">
        <f>(B86-C86)</f>
        <v>0.378</v>
      </c>
      <c r="E86" s="7">
        <f>(5.934*D86*D86)+(11.674*D86)+(0.4281)</f>
        <v>5.6887456559999992</v>
      </c>
    </row>
    <row r="87" spans="1:5" x14ac:dyDescent="0.3">
      <c r="A87" s="9" t="s">
        <v>70</v>
      </c>
      <c r="B87" s="2">
        <v>0.40800000000000003</v>
      </c>
      <c r="C87" s="5">
        <v>9.9000000000000005E-2</v>
      </c>
      <c r="D87" s="1">
        <f>(B87-C87)</f>
        <v>0.30900000000000005</v>
      </c>
      <c r="E87" s="7">
        <f>(5.934*D87*D87)+(11.674*D87)+(0.4281)</f>
        <v>4.6019502540000001</v>
      </c>
    </row>
    <row r="88" spans="1:5" x14ac:dyDescent="0.3">
      <c r="A88" s="9" t="s">
        <v>71</v>
      </c>
      <c r="B88" s="2">
        <v>0.45400000000000001</v>
      </c>
      <c r="C88" s="5">
        <v>9.9000000000000005E-2</v>
      </c>
      <c r="D88" s="1">
        <f>(B88-C88)</f>
        <v>0.35499999999999998</v>
      </c>
      <c r="E88" s="7">
        <f>(5.934*D88*D88)+(11.674*D88)+(0.4281)</f>
        <v>5.3202023499999997</v>
      </c>
    </row>
    <row r="89" spans="1:5" x14ac:dyDescent="0.3">
      <c r="A89" s="9" t="s">
        <v>72</v>
      </c>
      <c r="B89" s="2">
        <v>0.40400000000000003</v>
      </c>
      <c r="C89" s="5">
        <v>9.9000000000000005E-2</v>
      </c>
      <c r="D89" s="1">
        <f>(B89-C89)</f>
        <v>0.30500000000000005</v>
      </c>
      <c r="E89" s="7">
        <f>(5.934*D89*D89)+(11.674*D89)+(0.4281)</f>
        <v>4.5406803499999997</v>
      </c>
    </row>
    <row r="90" spans="1:5" x14ac:dyDescent="0.3">
      <c r="A90" s="9" t="s">
        <v>73</v>
      </c>
      <c r="B90" s="2">
        <v>0.438</v>
      </c>
      <c r="C90" s="5">
        <v>9.9000000000000005E-2</v>
      </c>
      <c r="D90" s="1">
        <f>(B90-C90)</f>
        <v>0.33899999999999997</v>
      </c>
      <c r="E90" s="7">
        <f>(5.934*D90*D90)+(11.674*D90)+(0.4281)</f>
        <v>5.0675272139999992</v>
      </c>
    </row>
    <row r="91" spans="1:5" x14ac:dyDescent="0.3">
      <c r="A91" s="9" t="s">
        <v>74</v>
      </c>
      <c r="B91" s="2">
        <v>0.44800000000000001</v>
      </c>
      <c r="C91" s="5">
        <v>9.9000000000000005E-2</v>
      </c>
      <c r="D91" s="1">
        <f>(B91-C91)</f>
        <v>0.34899999999999998</v>
      </c>
      <c r="E91" s="7">
        <f>(5.934*D91*D91)+(11.674*D91)+(0.4281)</f>
        <v>5.2250931339999989</v>
      </c>
    </row>
    <row r="92" spans="1:5" x14ac:dyDescent="0.3">
      <c r="A92" s="9" t="s">
        <v>75</v>
      </c>
      <c r="B92" s="2">
        <v>0.50900000000000001</v>
      </c>
      <c r="C92" s="5">
        <v>9.9000000000000005E-2</v>
      </c>
      <c r="D92" s="1">
        <f>(B92-C92)</f>
        <v>0.41000000000000003</v>
      </c>
      <c r="E92" s="7">
        <f>(5.934*D92*D92)+(11.674*D92)+(0.4281)</f>
        <v>6.2119454000000003</v>
      </c>
    </row>
    <row r="93" spans="1:5" x14ac:dyDescent="0.3">
      <c r="A93" s="9" t="s">
        <v>76</v>
      </c>
      <c r="B93" s="2">
        <v>0.434</v>
      </c>
      <c r="C93" s="5">
        <v>9.9000000000000005E-2</v>
      </c>
      <c r="D93" s="1">
        <f>(B93-C93)</f>
        <v>0.33499999999999996</v>
      </c>
      <c r="E93" s="7">
        <f>(5.934*D93*D93)+(11.674*D93)+(0.4281)</f>
        <v>5.0048331499999987</v>
      </c>
    </row>
    <row r="94" spans="1:5" x14ac:dyDescent="0.3">
      <c r="A94" s="9" t="s">
        <v>77</v>
      </c>
      <c r="B94" s="2">
        <v>0.39400000000000002</v>
      </c>
      <c r="C94" s="5">
        <v>9.9000000000000005E-2</v>
      </c>
      <c r="D94" s="1">
        <f>(B94-C94)</f>
        <v>0.29500000000000004</v>
      </c>
      <c r="E94" s="7">
        <f>(5.934*D94*D94)+(11.674*D94)+(0.4281)</f>
        <v>4.3883363500000003</v>
      </c>
    </row>
    <row r="95" spans="1:5" x14ac:dyDescent="0.3">
      <c r="A95" s="9" t="s">
        <v>78</v>
      </c>
      <c r="B95" s="2">
        <v>0.438</v>
      </c>
      <c r="C95" s="5">
        <v>9.9000000000000005E-2</v>
      </c>
      <c r="D95" s="1">
        <f>(B95-C95)</f>
        <v>0.33899999999999997</v>
      </c>
      <c r="E95" s="7">
        <f>(5.934*D95*D95)+(11.674*D95)+(0.4281)</f>
        <v>5.0675272139999992</v>
      </c>
    </row>
    <row r="96" spans="1:5" x14ac:dyDescent="0.3">
      <c r="A96" s="9" t="s">
        <v>79</v>
      </c>
      <c r="B96" s="2">
        <v>0.41400000000000003</v>
      </c>
      <c r="C96" s="5">
        <v>9.9000000000000005E-2</v>
      </c>
      <c r="D96" s="1">
        <f>(B96-C96)</f>
        <v>0.31500000000000006</v>
      </c>
      <c r="E96" s="7">
        <f>(5.934*D96*D96)+(11.674*D96)+(0.4281)</f>
        <v>4.6942111500000001</v>
      </c>
    </row>
    <row r="97" spans="1:5" x14ac:dyDescent="0.3">
      <c r="A97" s="9" t="s">
        <v>80</v>
      </c>
      <c r="B97" s="2">
        <v>0.34400000000000003</v>
      </c>
      <c r="C97" s="5">
        <v>9.9000000000000005E-2</v>
      </c>
      <c r="D97" s="1">
        <f>(B97-C97)</f>
        <v>0.24500000000000002</v>
      </c>
      <c r="E97" s="7">
        <f>(5.934*D97*D97)+(11.674*D97)+(0.4281)</f>
        <v>3.6444183500000005</v>
      </c>
    </row>
    <row r="98" spans="1:5" x14ac:dyDescent="0.3">
      <c r="A98" s="9" t="s">
        <v>81</v>
      </c>
      <c r="B98" s="2">
        <v>0.34400000000000003</v>
      </c>
      <c r="C98" s="5">
        <v>9.9000000000000005E-2</v>
      </c>
      <c r="D98" s="1">
        <f>(B98-C98)</f>
        <v>0.24500000000000002</v>
      </c>
      <c r="E98" s="7">
        <f>(5.934*D98*D98)+(11.674*D98)+(0.4281)</f>
        <v>3.6444183500000005</v>
      </c>
    </row>
    <row r="99" spans="1:5" x14ac:dyDescent="0.3">
      <c r="A99" s="9" t="s">
        <v>82</v>
      </c>
      <c r="B99" s="2">
        <v>0.36799999999999999</v>
      </c>
      <c r="C99" s="5">
        <v>9.9000000000000005E-2</v>
      </c>
      <c r="D99" s="1">
        <f>(B99-C99)</f>
        <v>0.26900000000000002</v>
      </c>
      <c r="E99" s="7">
        <f>(5.934*D99*D99)+(11.674*D99)+(0.4281)</f>
        <v>3.9977961740000003</v>
      </c>
    </row>
    <row r="100" spans="1:5" x14ac:dyDescent="0.3">
      <c r="A100" s="9" t="s">
        <v>83</v>
      </c>
      <c r="B100" s="2">
        <v>0.34500000000000003</v>
      </c>
      <c r="C100" s="5">
        <v>9.9000000000000005E-2</v>
      </c>
      <c r="D100" s="1">
        <f>(B100-C100)</f>
        <v>0.24600000000000002</v>
      </c>
      <c r="E100" s="7">
        <f>(5.934*D100*D100)+(11.674*D100)+(0.4281)</f>
        <v>3.6590059440000005</v>
      </c>
    </row>
    <row r="101" spans="1:5" x14ac:dyDescent="0.3">
      <c r="A101" s="9" t="s">
        <v>86</v>
      </c>
      <c r="B101" s="2">
        <v>0.29899999999999999</v>
      </c>
      <c r="C101" s="5">
        <v>9.9000000000000005E-2</v>
      </c>
      <c r="D101" s="1">
        <f>(B101-C101)</f>
        <v>0.19999999999999998</v>
      </c>
      <c r="E101" s="7">
        <f>(5.934*D101*D101)+(11.674*D101)+(0.4281)</f>
        <v>3.0002599999999995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2"/>
  <sheetViews>
    <sheetView workbookViewId="0">
      <selection activeCell="O7" sqref="O7"/>
    </sheetView>
  </sheetViews>
  <sheetFormatPr defaultRowHeight="14.4" x14ac:dyDescent="0.3"/>
  <cols>
    <col min="1" max="1" width="15.33203125" customWidth="1"/>
    <col min="2" max="2" width="12.109375" customWidth="1"/>
    <col min="3" max="3" width="11.44140625" customWidth="1"/>
    <col min="4" max="4" width="12.5546875" customWidth="1"/>
    <col min="5" max="5" width="16.77734375" customWidth="1"/>
  </cols>
  <sheetData>
    <row r="2" spans="1:10" x14ac:dyDescent="0.3">
      <c r="A2" s="3">
        <v>2.6539999999999999</v>
      </c>
      <c r="B2" s="2">
        <v>0.42699999999999999</v>
      </c>
      <c r="C2" s="2">
        <v>0.23400000000000001</v>
      </c>
      <c r="D2" s="2">
        <v>0.29399999999999998</v>
      </c>
      <c r="E2" s="2">
        <v>0.28800000000000003</v>
      </c>
      <c r="F2" s="2">
        <v>0.34400000000000003</v>
      </c>
      <c r="G2" s="2">
        <v>0.27300000000000002</v>
      </c>
      <c r="H2" s="2">
        <v>0.29799999999999999</v>
      </c>
      <c r="I2" s="2">
        <v>0.30199999999999999</v>
      </c>
      <c r="J2" s="2">
        <v>0.25700000000000001</v>
      </c>
    </row>
    <row r="3" spans="1:10" x14ac:dyDescent="0.3">
      <c r="A3" s="3">
        <v>1.643</v>
      </c>
      <c r="B3" s="2">
        <v>0.30299999999999999</v>
      </c>
      <c r="C3" s="2">
        <v>0.50600000000000001</v>
      </c>
      <c r="D3" s="2">
        <v>0.32400000000000001</v>
      </c>
      <c r="E3" s="2">
        <v>0.34200000000000003</v>
      </c>
      <c r="F3" s="2">
        <v>0.28000000000000003</v>
      </c>
      <c r="G3" s="2">
        <v>0.53600000000000003</v>
      </c>
      <c r="H3" s="2">
        <v>0.33700000000000002</v>
      </c>
      <c r="I3" s="2">
        <v>0.29299999999999998</v>
      </c>
      <c r="J3" s="2">
        <v>0.26300000000000001</v>
      </c>
    </row>
    <row r="4" spans="1:10" x14ac:dyDescent="0.3">
      <c r="A4" s="3">
        <v>0.99399999999999999</v>
      </c>
      <c r="B4" s="2">
        <v>0.29399999999999998</v>
      </c>
      <c r="C4" s="2">
        <v>0.36399999999999999</v>
      </c>
      <c r="D4" s="2">
        <v>0.85099999999999998</v>
      </c>
      <c r="E4" s="2">
        <v>0.32300000000000001</v>
      </c>
      <c r="F4" s="2">
        <v>0.39200000000000002</v>
      </c>
      <c r="G4" s="2">
        <v>0.30399999999999999</v>
      </c>
      <c r="H4" s="2">
        <v>0.45</v>
      </c>
      <c r="I4" s="2">
        <v>0.32</v>
      </c>
      <c r="J4" s="2">
        <v>0.28000000000000003</v>
      </c>
    </row>
    <row r="5" spans="1:10" x14ac:dyDescent="0.3">
      <c r="A5" s="3">
        <v>0.56999999999999995</v>
      </c>
      <c r="B5" s="2">
        <v>0.28800000000000003</v>
      </c>
      <c r="C5" s="2">
        <v>0.29299999999999998</v>
      </c>
      <c r="D5" s="2">
        <v>1.268</v>
      </c>
      <c r="E5" s="2">
        <v>0.33</v>
      </c>
      <c r="F5" s="2">
        <v>0.29199999999999998</v>
      </c>
      <c r="G5" s="2">
        <v>0.26600000000000001</v>
      </c>
      <c r="H5" s="2">
        <v>1.099</v>
      </c>
      <c r="I5" s="2">
        <v>0.313</v>
      </c>
      <c r="J5" s="2">
        <v>0.27900000000000003</v>
      </c>
    </row>
    <row r="6" spans="1:10" x14ac:dyDescent="0.3">
      <c r="A6" s="3">
        <v>0.36099999999999999</v>
      </c>
      <c r="B6" s="2">
        <v>0.34700000000000003</v>
      </c>
      <c r="C6" s="2">
        <v>0.39700000000000002</v>
      </c>
      <c r="D6" s="2">
        <v>0.43</v>
      </c>
      <c r="E6" s="2">
        <v>0.41899999999999998</v>
      </c>
      <c r="F6" s="2">
        <v>0.32600000000000001</v>
      </c>
      <c r="G6" s="2">
        <v>0.34600000000000003</v>
      </c>
      <c r="H6" s="2">
        <v>0.34200000000000003</v>
      </c>
      <c r="I6" s="2">
        <v>0.375</v>
      </c>
      <c r="J6" s="2">
        <v>0.29299999999999998</v>
      </c>
    </row>
    <row r="7" spans="1:10" x14ac:dyDescent="0.3">
      <c r="A7" s="5">
        <v>8.6999999999999994E-2</v>
      </c>
      <c r="B7" s="2">
        <v>0.39600000000000002</v>
      </c>
      <c r="C7" s="2">
        <v>0.52800000000000002</v>
      </c>
      <c r="D7" s="2">
        <v>0.36699999999999999</v>
      </c>
      <c r="E7" s="2">
        <v>0.35199999999999998</v>
      </c>
      <c r="F7" s="2">
        <v>0.35899999999999999</v>
      </c>
      <c r="G7" s="2">
        <v>0.41600000000000004</v>
      </c>
      <c r="H7" s="2">
        <v>0.30199999999999999</v>
      </c>
      <c r="I7" s="2">
        <v>0.34800000000000003</v>
      </c>
      <c r="J7" s="2">
        <v>0.28500000000000003</v>
      </c>
    </row>
    <row r="8" spans="1:10" x14ac:dyDescent="0.3">
      <c r="B8" s="2">
        <v>0.33900000000000002</v>
      </c>
      <c r="C8" s="2">
        <v>0.35100000000000003</v>
      </c>
      <c r="D8" s="2">
        <v>0.46800000000000003</v>
      </c>
      <c r="E8" s="2">
        <v>0.34800000000000003</v>
      </c>
      <c r="F8" s="2">
        <v>0.33</v>
      </c>
      <c r="G8" s="2">
        <v>0.3</v>
      </c>
      <c r="H8" s="2">
        <v>0.376</v>
      </c>
      <c r="I8" s="2">
        <v>0.31</v>
      </c>
      <c r="J8" s="2">
        <v>0.313</v>
      </c>
    </row>
    <row r="9" spans="1:10" x14ac:dyDescent="0.3">
      <c r="B9" s="2">
        <v>0.29199999999999998</v>
      </c>
      <c r="C9" s="2">
        <v>0.29699999999999999</v>
      </c>
      <c r="D9" s="2">
        <v>0.32500000000000001</v>
      </c>
      <c r="E9" s="2">
        <v>0.35899999999999999</v>
      </c>
      <c r="F9" s="2">
        <v>0.27100000000000002</v>
      </c>
      <c r="G9" s="2">
        <v>0.28100000000000003</v>
      </c>
      <c r="H9" s="2">
        <v>0.30099999999999999</v>
      </c>
      <c r="I9" s="2">
        <v>0.30299999999999999</v>
      </c>
      <c r="J9" s="2">
        <v>0.24</v>
      </c>
    </row>
    <row r="17" spans="1:12" x14ac:dyDescent="0.3">
      <c r="A17" s="11"/>
      <c r="B17" s="6" t="s">
        <v>1</v>
      </c>
      <c r="C17" s="6" t="s">
        <v>2</v>
      </c>
      <c r="D17" s="6" t="s">
        <v>3</v>
      </c>
      <c r="E17" s="6" t="s">
        <v>4</v>
      </c>
    </row>
    <row r="18" spans="1:12" x14ac:dyDescent="0.3">
      <c r="A18" s="11" t="s">
        <v>5</v>
      </c>
      <c r="B18" s="3">
        <v>2.6539999999999999</v>
      </c>
      <c r="C18" s="1">
        <f>B18-B23</f>
        <v>2.5669999999999997</v>
      </c>
      <c r="D18" s="1">
        <v>3200</v>
      </c>
      <c r="E18" s="7">
        <f>(215.83*C18*C18)+(691.91*C18)+(1.1757)</f>
        <v>3199.5180808699993</v>
      </c>
    </row>
    <row r="19" spans="1:12" x14ac:dyDescent="0.3">
      <c r="A19" s="11" t="s">
        <v>6</v>
      </c>
      <c r="B19" s="3">
        <v>1.643</v>
      </c>
      <c r="C19" s="1">
        <f>B19-B23</f>
        <v>1.556</v>
      </c>
      <c r="D19" s="1">
        <v>1600</v>
      </c>
      <c r="E19" s="7">
        <f t="shared" ref="E19:E82" si="0">(215.83*C19*C19)+(691.91*C19)+(1.1757)</f>
        <v>1600.3414428799999</v>
      </c>
    </row>
    <row r="20" spans="1:12" x14ac:dyDescent="0.3">
      <c r="A20" s="11" t="s">
        <v>7</v>
      </c>
      <c r="B20" s="3">
        <v>0.99399999999999999</v>
      </c>
      <c r="C20" s="1">
        <f>B20-B23</f>
        <v>0.90700000000000003</v>
      </c>
      <c r="D20" s="1">
        <v>800</v>
      </c>
      <c r="E20" s="7">
        <f t="shared" si="0"/>
        <v>806.29040367000005</v>
      </c>
    </row>
    <row r="21" spans="1:12" x14ac:dyDescent="0.3">
      <c r="A21" s="11" t="s">
        <v>8</v>
      </c>
      <c r="B21" s="3">
        <v>0.56999999999999995</v>
      </c>
      <c r="C21" s="1">
        <f>B21-B23</f>
        <v>0.48299999999999998</v>
      </c>
      <c r="D21" s="1">
        <v>400</v>
      </c>
      <c r="E21" s="7">
        <f t="shared" si="0"/>
        <v>385.71899486999996</v>
      </c>
    </row>
    <row r="22" spans="1:12" x14ac:dyDescent="0.3">
      <c r="A22" s="11" t="s">
        <v>9</v>
      </c>
      <c r="B22" s="3">
        <v>0.36099999999999999</v>
      </c>
      <c r="C22" s="1">
        <f>B22-B23</f>
        <v>0.27400000000000002</v>
      </c>
      <c r="D22" s="1">
        <v>200</v>
      </c>
      <c r="E22" s="7">
        <f t="shared" si="0"/>
        <v>206.96269308000001</v>
      </c>
    </row>
    <row r="23" spans="1:12" x14ac:dyDescent="0.3">
      <c r="A23" s="11" t="s">
        <v>10</v>
      </c>
      <c r="B23" s="5">
        <v>8.6999999999999994E-2</v>
      </c>
      <c r="C23" s="1">
        <f>B23-B23</f>
        <v>0</v>
      </c>
      <c r="D23" s="1">
        <v>0</v>
      </c>
      <c r="E23" s="7">
        <f t="shared" si="0"/>
        <v>1.1757</v>
      </c>
    </row>
    <row r="27" spans="1:12" x14ac:dyDescent="0.3">
      <c r="H27" s="11"/>
      <c r="J27" s="8" t="s">
        <v>84</v>
      </c>
      <c r="K27" s="8"/>
      <c r="L27" s="8"/>
    </row>
    <row r="32" spans="1:12" x14ac:dyDescent="0.3">
      <c r="A32" s="9" t="s">
        <v>12</v>
      </c>
      <c r="B32" s="2" t="s">
        <v>13</v>
      </c>
      <c r="C32" s="4" t="s">
        <v>10</v>
      </c>
      <c r="D32" s="1" t="s">
        <v>2</v>
      </c>
      <c r="E32" s="10" t="s">
        <v>85</v>
      </c>
    </row>
    <row r="33" spans="1:5" x14ac:dyDescent="0.3">
      <c r="A33" s="9" t="s">
        <v>15</v>
      </c>
      <c r="B33" s="2">
        <v>0.42699999999999999</v>
      </c>
      <c r="C33" s="5">
        <v>8.6999999999999994E-2</v>
      </c>
      <c r="D33" s="1">
        <f>(B33-C33)</f>
        <v>0.33999999999999997</v>
      </c>
      <c r="E33" s="7">
        <f>(215.83*D33*D33)+(691.91*D33)+(1.1757)</f>
        <v>261.37504799999999</v>
      </c>
    </row>
    <row r="34" spans="1:5" x14ac:dyDescent="0.3">
      <c r="A34" s="9" t="s">
        <v>16</v>
      </c>
      <c r="B34" s="2">
        <v>0.30299999999999999</v>
      </c>
      <c r="C34" s="5">
        <v>8.6999999999999994E-2</v>
      </c>
      <c r="D34" s="1">
        <f>(B34-C34)</f>
        <v>0.216</v>
      </c>
      <c r="E34" s="7">
        <f>(215.83*D34*D34)+(691.91*D34)+(1.1757)</f>
        <v>160.69802448000002</v>
      </c>
    </row>
    <row r="35" spans="1:5" x14ac:dyDescent="0.3">
      <c r="A35" s="9" t="s">
        <v>17</v>
      </c>
      <c r="B35" s="2">
        <v>0.29399999999999998</v>
      </c>
      <c r="C35" s="5">
        <v>8.6999999999999994E-2</v>
      </c>
      <c r="D35" s="1">
        <f>(B35-C35)</f>
        <v>0.20699999999999999</v>
      </c>
      <c r="E35" s="7">
        <f>(215.83*D35*D35)+(691.91*D35)+(1.1757)</f>
        <v>153.64916966999999</v>
      </c>
    </row>
    <row r="36" spans="1:5" x14ac:dyDescent="0.3">
      <c r="A36" s="9" t="s">
        <v>18</v>
      </c>
      <c r="B36" s="2">
        <v>0.28800000000000003</v>
      </c>
      <c r="C36" s="5">
        <v>8.6999999999999994E-2</v>
      </c>
      <c r="D36" s="1">
        <f>(B36-C36)</f>
        <v>0.20100000000000004</v>
      </c>
      <c r="E36" s="7">
        <f>(215.83*D36*D36)+(691.91*D36)+(1.1757)</f>
        <v>148.96935783000004</v>
      </c>
    </row>
    <row r="37" spans="1:5" x14ac:dyDescent="0.3">
      <c r="A37" s="9" t="s">
        <v>19</v>
      </c>
      <c r="B37" s="2">
        <v>0.34700000000000003</v>
      </c>
      <c r="C37" s="5">
        <v>8.6999999999999994E-2</v>
      </c>
      <c r="D37" s="1">
        <f>(B37-C37)</f>
        <v>0.26</v>
      </c>
      <c r="E37" s="7">
        <f>(215.83*D37*D37)+(691.91*D37)+(1.1757)</f>
        <v>195.66240800000003</v>
      </c>
    </row>
    <row r="38" spans="1:5" x14ac:dyDescent="0.3">
      <c r="A38" s="9" t="s">
        <v>20</v>
      </c>
      <c r="B38" s="2">
        <v>0.39600000000000002</v>
      </c>
      <c r="C38" s="5">
        <v>8.6999999999999994E-2</v>
      </c>
      <c r="D38" s="1">
        <f>(B38-C38)</f>
        <v>0.30900000000000005</v>
      </c>
      <c r="E38" s="7">
        <f>(215.83*D38*D38)+(691.91*D38)+(1.1757)</f>
        <v>235.58355423000003</v>
      </c>
    </row>
    <row r="39" spans="1:5" x14ac:dyDescent="0.3">
      <c r="A39" s="9" t="s">
        <v>21</v>
      </c>
      <c r="B39" s="2">
        <v>0.33900000000000002</v>
      </c>
      <c r="C39" s="5">
        <v>8.6999999999999994E-2</v>
      </c>
      <c r="D39" s="1">
        <f>(B39-C39)</f>
        <v>0.252</v>
      </c>
      <c r="E39" s="7">
        <f>(215.83*D39*D39)+(691.91*D39)+(1.1757)</f>
        <v>189.24308832000003</v>
      </c>
    </row>
    <row r="40" spans="1:5" x14ac:dyDescent="0.3">
      <c r="A40" s="9" t="s">
        <v>22</v>
      </c>
      <c r="B40" s="2">
        <v>0.29199999999999998</v>
      </c>
      <c r="C40" s="5">
        <v>8.6999999999999994E-2</v>
      </c>
      <c r="D40" s="1">
        <f>(B40-C40)</f>
        <v>0.20499999999999999</v>
      </c>
      <c r="E40" s="7">
        <f>(215.83*D40*D40)+(691.91*D40)+(1.1757)</f>
        <v>152.08750574999999</v>
      </c>
    </row>
    <row r="41" spans="1:5" x14ac:dyDescent="0.3">
      <c r="A41" s="9" t="s">
        <v>23</v>
      </c>
      <c r="B41" s="2">
        <v>0.23400000000000001</v>
      </c>
      <c r="C41" s="5">
        <v>8.6999999999999994E-2</v>
      </c>
      <c r="D41" s="1">
        <f>(B41-C41)</f>
        <v>0.14700000000000002</v>
      </c>
      <c r="E41" s="7">
        <f>(215.83*D41*D41)+(691.91*D41)+(1.1757)</f>
        <v>107.55034047000002</v>
      </c>
    </row>
    <row r="42" spans="1:5" x14ac:dyDescent="0.3">
      <c r="A42" s="9" t="s">
        <v>24</v>
      </c>
      <c r="B42" s="2">
        <v>0.50600000000000001</v>
      </c>
      <c r="C42" s="5">
        <v>8.6999999999999994E-2</v>
      </c>
      <c r="D42" s="1">
        <f>(B42-C42)</f>
        <v>0.41900000000000004</v>
      </c>
      <c r="E42" s="7">
        <f>(215.83*D42*D42)+(691.91*D42)+(1.1757)</f>
        <v>328.97732063000007</v>
      </c>
    </row>
    <row r="43" spans="1:5" x14ac:dyDescent="0.3">
      <c r="A43" s="9" t="s">
        <v>25</v>
      </c>
      <c r="B43" s="2">
        <v>0.36399999999999999</v>
      </c>
      <c r="C43" s="5">
        <v>8.6999999999999994E-2</v>
      </c>
      <c r="D43" s="1">
        <f>(B43-C43)</f>
        <v>0.27700000000000002</v>
      </c>
      <c r="E43" s="7">
        <f>(215.83*D43*D43)+(691.91*D43)+(1.1757)</f>
        <v>209.39519007000001</v>
      </c>
    </row>
    <row r="44" spans="1:5" x14ac:dyDescent="0.3">
      <c r="A44" s="9" t="s">
        <v>26</v>
      </c>
      <c r="B44" s="2">
        <v>0.29299999999999998</v>
      </c>
      <c r="C44" s="5">
        <v>8.6999999999999994E-2</v>
      </c>
      <c r="D44" s="1">
        <f>(B44-C44)</f>
        <v>0.20599999999999999</v>
      </c>
      <c r="E44" s="7">
        <f>(215.83*D44*D44)+(691.91*D44)+(1.1757)</f>
        <v>152.86812187999999</v>
      </c>
    </row>
    <row r="45" spans="1:5" x14ac:dyDescent="0.3">
      <c r="A45" s="9" t="s">
        <v>27</v>
      </c>
      <c r="B45" s="2">
        <v>0.39700000000000002</v>
      </c>
      <c r="C45" s="5">
        <v>8.6999999999999994E-2</v>
      </c>
      <c r="D45" s="1">
        <f>(B45-C45)</f>
        <v>0.31000000000000005</v>
      </c>
      <c r="E45" s="7">
        <f>(215.83*D45*D45)+(691.91*D45)+(1.1757)</f>
        <v>236.40906300000003</v>
      </c>
    </row>
    <row r="46" spans="1:5" x14ac:dyDescent="0.3">
      <c r="A46" s="9" t="s">
        <v>28</v>
      </c>
      <c r="B46" s="2">
        <v>0.52800000000000002</v>
      </c>
      <c r="C46" s="5">
        <v>8.6999999999999994E-2</v>
      </c>
      <c r="D46" s="1">
        <f>(B46-C46)</f>
        <v>0.44100000000000006</v>
      </c>
      <c r="E46" s="7">
        <f>(215.83*D46*D46)+(691.91*D46)+(1.1757)</f>
        <v>348.28284423000002</v>
      </c>
    </row>
    <row r="47" spans="1:5" x14ac:dyDescent="0.3">
      <c r="A47" s="9" t="s">
        <v>29</v>
      </c>
      <c r="B47" s="2">
        <v>0.35100000000000003</v>
      </c>
      <c r="C47" s="5">
        <v>8.6999999999999994E-2</v>
      </c>
      <c r="D47" s="1">
        <f>(B47-C47)</f>
        <v>0.26400000000000001</v>
      </c>
      <c r="E47" s="7">
        <f>(215.83*D47*D47)+(691.91*D47)+(1.1757)</f>
        <v>198.88242768000001</v>
      </c>
    </row>
    <row r="48" spans="1:5" x14ac:dyDescent="0.3">
      <c r="A48" s="9" t="s">
        <v>30</v>
      </c>
      <c r="B48" s="2">
        <v>0.29699999999999999</v>
      </c>
      <c r="C48" s="5">
        <v>8.6999999999999994E-2</v>
      </c>
      <c r="D48" s="1">
        <f>(B48-C48)</f>
        <v>0.21</v>
      </c>
      <c r="E48" s="7">
        <f>(215.83*D48*D48)+(691.91*D48)+(1.1757)</f>
        <v>155.99490299999999</v>
      </c>
    </row>
    <row r="49" spans="1:5" x14ac:dyDescent="0.3">
      <c r="A49" s="9" t="s">
        <v>31</v>
      </c>
      <c r="B49" s="2">
        <v>0.29399999999999998</v>
      </c>
      <c r="C49" s="5">
        <v>8.6999999999999994E-2</v>
      </c>
      <c r="D49" s="1">
        <f>(B49-C49)</f>
        <v>0.20699999999999999</v>
      </c>
      <c r="E49" s="7">
        <f>(215.83*D49*D49)+(691.91*D49)+(1.1757)</f>
        <v>153.64916966999999</v>
      </c>
    </row>
    <row r="50" spans="1:5" x14ac:dyDescent="0.3">
      <c r="A50" s="9" t="s">
        <v>32</v>
      </c>
      <c r="B50" s="2">
        <v>0.32400000000000001</v>
      </c>
      <c r="C50" s="5">
        <v>8.6999999999999994E-2</v>
      </c>
      <c r="D50" s="1">
        <f>(B50-C50)</f>
        <v>0.23700000000000002</v>
      </c>
      <c r="E50" s="7">
        <f>(215.83*D50*D50)+(691.91*D50)+(1.1757)</f>
        <v>177.28132527000002</v>
      </c>
    </row>
    <row r="51" spans="1:5" x14ac:dyDescent="0.3">
      <c r="A51" s="9" t="s">
        <v>33</v>
      </c>
      <c r="B51" s="2">
        <v>0.85099999999999998</v>
      </c>
      <c r="C51" s="5">
        <v>8.6999999999999994E-2</v>
      </c>
      <c r="D51" s="1">
        <f>(B51-C51)</f>
        <v>0.76400000000000001</v>
      </c>
      <c r="E51" s="7">
        <f>(215.83*D51*D51)+(691.91*D51)+(1.1757)</f>
        <v>655.77404767999997</v>
      </c>
    </row>
    <row r="52" spans="1:5" x14ac:dyDescent="0.3">
      <c r="A52" s="9" t="s">
        <v>34</v>
      </c>
      <c r="B52" s="2">
        <v>1.268</v>
      </c>
      <c r="C52" s="5">
        <v>8.6999999999999994E-2</v>
      </c>
      <c r="D52" s="1">
        <f>(B52-C52)</f>
        <v>1.181</v>
      </c>
      <c r="E52" s="7">
        <f>(215.83*D52*D52)+(691.91*D52)+(1.1757)</f>
        <v>1119.3526766300001</v>
      </c>
    </row>
    <row r="53" spans="1:5" x14ac:dyDescent="0.3">
      <c r="A53" s="9" t="s">
        <v>35</v>
      </c>
      <c r="B53" s="2">
        <v>0.43</v>
      </c>
      <c r="C53" s="5">
        <v>8.6999999999999994E-2</v>
      </c>
      <c r="D53" s="1">
        <f>(B53-C53)</f>
        <v>0.34299999999999997</v>
      </c>
      <c r="E53" s="7">
        <f>(215.83*D53*D53)+(691.91*D53)+(1.1757)</f>
        <v>263.89301366999996</v>
      </c>
    </row>
    <row r="54" spans="1:5" x14ac:dyDescent="0.3">
      <c r="A54" s="9" t="s">
        <v>36</v>
      </c>
      <c r="B54" s="2">
        <v>0.36699999999999999</v>
      </c>
      <c r="C54" s="5">
        <v>8.6999999999999994E-2</v>
      </c>
      <c r="D54" s="1">
        <f>(B54-C54)</f>
        <v>0.28000000000000003</v>
      </c>
      <c r="E54" s="7">
        <f>(215.83*D54*D54)+(691.91*D54)+(1.1757)</f>
        <v>211.83157200000002</v>
      </c>
    </row>
    <row r="55" spans="1:5" x14ac:dyDescent="0.3">
      <c r="A55" s="9" t="s">
        <v>37</v>
      </c>
      <c r="B55" s="2">
        <v>0.46800000000000003</v>
      </c>
      <c r="C55" s="5">
        <v>8.6999999999999994E-2</v>
      </c>
      <c r="D55" s="1">
        <f>(B55-C55)</f>
        <v>0.38100000000000001</v>
      </c>
      <c r="E55" s="7">
        <f>(215.83*D55*D55)+(691.91*D55)+(1.1757)</f>
        <v>296.12350863</v>
      </c>
    </row>
    <row r="56" spans="1:5" x14ac:dyDescent="0.3">
      <c r="A56" s="9" t="s">
        <v>38</v>
      </c>
      <c r="B56" s="2">
        <v>0.32500000000000001</v>
      </c>
      <c r="C56" s="5">
        <v>8.6999999999999994E-2</v>
      </c>
      <c r="D56" s="1">
        <f>(B56-C56)</f>
        <v>0.23800000000000002</v>
      </c>
      <c r="E56" s="7">
        <f>(215.83*D56*D56)+(691.91*D56)+(1.1757)</f>
        <v>178.07575452</v>
      </c>
    </row>
    <row r="57" spans="1:5" x14ac:dyDescent="0.3">
      <c r="A57" s="9" t="s">
        <v>39</v>
      </c>
      <c r="B57" s="2">
        <v>0.28800000000000003</v>
      </c>
      <c r="C57" s="5">
        <v>8.6999999999999994E-2</v>
      </c>
      <c r="D57" s="1">
        <f>(B57-C57)</f>
        <v>0.20100000000000004</v>
      </c>
      <c r="E57" s="7">
        <f>(215.83*D57*D57)+(691.91*D57)+(1.1757)</f>
        <v>148.96935783000004</v>
      </c>
    </row>
    <row r="58" spans="1:5" x14ac:dyDescent="0.3">
      <c r="A58" s="9" t="s">
        <v>40</v>
      </c>
      <c r="B58" s="2">
        <v>0.34200000000000003</v>
      </c>
      <c r="C58" s="5">
        <v>8.6999999999999994E-2</v>
      </c>
      <c r="D58" s="1">
        <f>(B58-C58)</f>
        <v>0.255</v>
      </c>
      <c r="E58" s="7">
        <f>(215.83*D58*D58)+(691.91*D58)+(1.1757)</f>
        <v>191.64709575000001</v>
      </c>
    </row>
    <row r="59" spans="1:5" x14ac:dyDescent="0.3">
      <c r="A59" s="9" t="s">
        <v>41</v>
      </c>
      <c r="B59" s="2">
        <v>0.32300000000000001</v>
      </c>
      <c r="C59" s="5">
        <v>8.6999999999999994E-2</v>
      </c>
      <c r="D59" s="1">
        <f>(B59-C59)</f>
        <v>0.23600000000000002</v>
      </c>
      <c r="E59" s="7">
        <f>(215.83*D59*D59)+(691.91*D59)+(1.1757)</f>
        <v>176.48732768000002</v>
      </c>
    </row>
    <row r="60" spans="1:5" x14ac:dyDescent="0.3">
      <c r="A60" s="9" t="s">
        <v>42</v>
      </c>
      <c r="B60" s="2">
        <v>0.33</v>
      </c>
      <c r="C60" s="5">
        <v>8.6999999999999994E-2</v>
      </c>
      <c r="D60" s="1">
        <f>(B60-C60)</f>
        <v>0.24300000000000002</v>
      </c>
      <c r="E60" s="7">
        <f>(215.83*D60*D60)+(691.91*D60)+(1.1757)</f>
        <v>182.05437567000001</v>
      </c>
    </row>
    <row r="61" spans="1:5" x14ac:dyDescent="0.3">
      <c r="A61" s="9" t="s">
        <v>43</v>
      </c>
      <c r="B61" s="2">
        <v>0.41899999999999998</v>
      </c>
      <c r="C61" s="5">
        <v>8.6999999999999994E-2</v>
      </c>
      <c r="D61" s="1">
        <f>(B61-C61)</f>
        <v>0.33199999999999996</v>
      </c>
      <c r="E61" s="7">
        <f>(215.83*D61*D61)+(691.91*D61)+(1.1757)</f>
        <v>254.67946591999996</v>
      </c>
    </row>
    <row r="62" spans="1:5" x14ac:dyDescent="0.3">
      <c r="A62" s="9" t="s">
        <v>44</v>
      </c>
      <c r="B62" s="2">
        <v>0.35199999999999998</v>
      </c>
      <c r="C62" s="5">
        <v>8.6999999999999994E-2</v>
      </c>
      <c r="D62" s="1">
        <f>(B62-C62)</f>
        <v>0.26500000000000001</v>
      </c>
      <c r="E62" s="7">
        <f>(215.83*D62*D62)+(691.91*D62)+(1.1757)</f>
        <v>199.68851175000003</v>
      </c>
    </row>
    <row r="63" spans="1:5" x14ac:dyDescent="0.3">
      <c r="A63" s="9" t="s">
        <v>45</v>
      </c>
      <c r="B63" s="2">
        <v>0.34800000000000003</v>
      </c>
      <c r="C63" s="5">
        <v>8.6999999999999994E-2</v>
      </c>
      <c r="D63" s="1">
        <f>(B63-C63)</f>
        <v>0.26100000000000001</v>
      </c>
      <c r="E63" s="7">
        <f>(215.83*D63*D63)+(691.91*D63)+(1.1757)</f>
        <v>196.46676542999998</v>
      </c>
    </row>
    <row r="64" spans="1:5" x14ac:dyDescent="0.3">
      <c r="A64" s="9" t="s">
        <v>46</v>
      </c>
      <c r="B64" s="2">
        <v>0.35899999999999999</v>
      </c>
      <c r="C64" s="5">
        <v>8.6999999999999994E-2</v>
      </c>
      <c r="D64" s="1">
        <f>(B64-C64)</f>
        <v>0.27200000000000002</v>
      </c>
      <c r="E64" s="7">
        <f>(215.83*D64*D64)+(691.91*D64)+(1.1757)</f>
        <v>205.34318672000001</v>
      </c>
    </row>
    <row r="65" spans="1:5" x14ac:dyDescent="0.3">
      <c r="A65" s="9" t="s">
        <v>47</v>
      </c>
      <c r="B65" s="2">
        <v>0.34400000000000003</v>
      </c>
      <c r="C65" s="5">
        <v>8.6999999999999994E-2</v>
      </c>
      <c r="D65" s="1">
        <f>(B65-C65)</f>
        <v>0.25700000000000001</v>
      </c>
      <c r="E65" s="7">
        <f>(215.83*D65*D65)+(691.91*D65)+(1.1757)</f>
        <v>193.25192566999999</v>
      </c>
    </row>
    <row r="66" spans="1:5" x14ac:dyDescent="0.3">
      <c r="A66" s="9" t="s">
        <v>48</v>
      </c>
      <c r="B66" s="2">
        <v>0.28000000000000003</v>
      </c>
      <c r="C66" s="5">
        <v>8.6999999999999994E-2</v>
      </c>
      <c r="D66" s="1">
        <f>(B66-C66)</f>
        <v>0.19300000000000003</v>
      </c>
      <c r="E66" s="7">
        <f>(215.83*D66*D66)+(691.91*D66)+(1.1757)</f>
        <v>142.75378167000002</v>
      </c>
    </row>
    <row r="67" spans="1:5" x14ac:dyDescent="0.3">
      <c r="A67" s="9" t="s">
        <v>49</v>
      </c>
      <c r="B67" s="2">
        <v>0.39200000000000002</v>
      </c>
      <c r="C67" s="5">
        <v>8.6999999999999994E-2</v>
      </c>
      <c r="D67" s="1">
        <f>(B67-C67)</f>
        <v>0.30500000000000005</v>
      </c>
      <c r="E67" s="7">
        <f>(215.83*D67*D67)+(691.91*D67)+(1.1757)</f>
        <v>232.28583575000002</v>
      </c>
    </row>
    <row r="68" spans="1:5" x14ac:dyDescent="0.3">
      <c r="A68" s="9" t="s">
        <v>50</v>
      </c>
      <c r="B68" s="2">
        <v>0.29199999999999998</v>
      </c>
      <c r="C68" s="5">
        <v>8.6999999999999994E-2</v>
      </c>
      <c r="D68" s="1">
        <f>(B68-C68)</f>
        <v>0.20499999999999999</v>
      </c>
      <c r="E68" s="7">
        <f>(215.83*D68*D68)+(691.91*D68)+(1.1757)</f>
        <v>152.08750574999999</v>
      </c>
    </row>
    <row r="69" spans="1:5" x14ac:dyDescent="0.3">
      <c r="A69" s="9" t="s">
        <v>51</v>
      </c>
      <c r="B69" s="2">
        <v>0.32600000000000001</v>
      </c>
      <c r="C69" s="5">
        <v>8.6999999999999994E-2</v>
      </c>
      <c r="D69" s="1">
        <f>(B69-C69)</f>
        <v>0.23900000000000002</v>
      </c>
      <c r="E69" s="7">
        <f>(215.83*D69*D69)+(691.91*D69)+(1.1757)</f>
        <v>178.87061543000002</v>
      </c>
    </row>
    <row r="70" spans="1:5" x14ac:dyDescent="0.3">
      <c r="A70" s="9" t="s">
        <v>52</v>
      </c>
      <c r="B70" s="2">
        <v>0.35899999999999999</v>
      </c>
      <c r="C70" s="5">
        <v>8.6999999999999994E-2</v>
      </c>
      <c r="D70" s="1">
        <f>(B70-C70)</f>
        <v>0.27200000000000002</v>
      </c>
      <c r="E70" s="7">
        <f>(215.83*D70*D70)+(691.91*D70)+(1.1757)</f>
        <v>205.34318672000001</v>
      </c>
    </row>
    <row r="71" spans="1:5" x14ac:dyDescent="0.3">
      <c r="A71" s="9" t="s">
        <v>53</v>
      </c>
      <c r="B71" s="2">
        <v>0.33</v>
      </c>
      <c r="C71" s="5">
        <v>8.6999999999999994E-2</v>
      </c>
      <c r="D71" s="1">
        <f>(B71-C71)</f>
        <v>0.24300000000000002</v>
      </c>
      <c r="E71" s="7">
        <f>(215.83*D71*D71)+(691.91*D71)+(1.1757)</f>
        <v>182.05437567000001</v>
      </c>
    </row>
    <row r="72" spans="1:5" x14ac:dyDescent="0.3">
      <c r="A72" s="9" t="s">
        <v>54</v>
      </c>
      <c r="B72" s="2">
        <v>0.27100000000000002</v>
      </c>
      <c r="C72" s="5">
        <v>8.6999999999999994E-2</v>
      </c>
      <c r="D72" s="1">
        <f>(B72-C72)</f>
        <v>0.18400000000000002</v>
      </c>
      <c r="E72" s="7">
        <f>(215.83*D72*D72)+(691.91*D72)+(1.1757)</f>
        <v>135.79428048000003</v>
      </c>
    </row>
    <row r="73" spans="1:5" x14ac:dyDescent="0.3">
      <c r="A73" s="9" t="s">
        <v>55</v>
      </c>
      <c r="B73" s="2">
        <v>0.27300000000000002</v>
      </c>
      <c r="C73" s="5">
        <v>8.6999999999999994E-2</v>
      </c>
      <c r="D73" s="1">
        <f>(B73-C73)</f>
        <v>0.18600000000000003</v>
      </c>
      <c r="E73" s="7">
        <f>(215.83*D73*D73)+(691.91*D73)+(1.1757)</f>
        <v>137.33781468000004</v>
      </c>
    </row>
    <row r="74" spans="1:5" x14ac:dyDescent="0.3">
      <c r="A74" s="9" t="s">
        <v>56</v>
      </c>
      <c r="B74" s="2">
        <v>0.53600000000000003</v>
      </c>
      <c r="C74" s="5">
        <v>8.6999999999999994E-2</v>
      </c>
      <c r="D74" s="1">
        <f>(B74-C74)</f>
        <v>0.44900000000000007</v>
      </c>
      <c r="E74" s="7">
        <f>(215.83*D74*D74)+(691.91*D74)+(1.1757)</f>
        <v>355.35483383000002</v>
      </c>
    </row>
    <row r="75" spans="1:5" x14ac:dyDescent="0.3">
      <c r="A75" s="9" t="s">
        <v>57</v>
      </c>
      <c r="B75" s="2">
        <v>0.30399999999999999</v>
      </c>
      <c r="C75" s="5">
        <v>8.6999999999999994E-2</v>
      </c>
      <c r="D75" s="1">
        <f>(B75-C75)</f>
        <v>0.217</v>
      </c>
      <c r="E75" s="7">
        <f>(215.83*D75*D75)+(691.91*D75)+(1.1757)</f>
        <v>161.48338887</v>
      </c>
    </row>
    <row r="76" spans="1:5" x14ac:dyDescent="0.3">
      <c r="A76" s="9" t="s">
        <v>58</v>
      </c>
      <c r="B76" s="2">
        <v>0.26600000000000001</v>
      </c>
      <c r="C76" s="5">
        <v>8.6999999999999994E-2</v>
      </c>
      <c r="D76" s="1">
        <f>(B76-C76)</f>
        <v>0.17900000000000002</v>
      </c>
      <c r="E76" s="7">
        <f>(215.83*D76*D76)+(691.91*D76)+(1.1757)</f>
        <v>131.94299903000001</v>
      </c>
    </row>
    <row r="77" spans="1:5" x14ac:dyDescent="0.3">
      <c r="A77" s="9" t="s">
        <v>59</v>
      </c>
      <c r="B77" s="2">
        <v>0.34600000000000003</v>
      </c>
      <c r="C77" s="5">
        <v>8.6999999999999994E-2</v>
      </c>
      <c r="D77" s="1">
        <f>(B77-C77)</f>
        <v>0.25900000000000001</v>
      </c>
      <c r="E77" s="7">
        <f>(215.83*D77*D77)+(691.91*D77)+(1.1757)</f>
        <v>194.85848222999999</v>
      </c>
    </row>
    <row r="78" spans="1:5" x14ac:dyDescent="0.3">
      <c r="A78" s="9" t="s">
        <v>60</v>
      </c>
      <c r="B78" s="2">
        <v>0.41600000000000004</v>
      </c>
      <c r="C78" s="5">
        <v>8.6999999999999994E-2</v>
      </c>
      <c r="D78" s="1">
        <f>(B78-C78)</f>
        <v>0.32900000000000007</v>
      </c>
      <c r="E78" s="7">
        <f>(215.83*D78*D78)+(691.91*D78)+(1.1757)</f>
        <v>252.17574503000006</v>
      </c>
    </row>
    <row r="79" spans="1:5" x14ac:dyDescent="0.3">
      <c r="A79" s="9" t="s">
        <v>61</v>
      </c>
      <c r="B79" s="2">
        <v>0.3</v>
      </c>
      <c r="C79" s="5">
        <v>8.6999999999999994E-2</v>
      </c>
      <c r="D79" s="1">
        <f>(B79-C79)</f>
        <v>0.21299999999999999</v>
      </c>
      <c r="E79" s="7">
        <f>(215.83*D79*D79)+(691.91*D79)+(1.1757)</f>
        <v>158.34452127</v>
      </c>
    </row>
    <row r="80" spans="1:5" x14ac:dyDescent="0.3">
      <c r="A80" s="9" t="s">
        <v>62</v>
      </c>
      <c r="B80" s="2">
        <v>0.28100000000000003</v>
      </c>
      <c r="C80" s="5">
        <v>8.6999999999999994E-2</v>
      </c>
      <c r="D80" s="1">
        <f>(B80-C80)</f>
        <v>0.19400000000000003</v>
      </c>
      <c r="E80" s="7">
        <f>(215.83*D80*D80)+(691.91*D80)+(1.1757)</f>
        <v>143.52921788000003</v>
      </c>
    </row>
    <row r="81" spans="1:5" x14ac:dyDescent="0.3">
      <c r="A81" s="9" t="s">
        <v>63</v>
      </c>
      <c r="B81" s="2">
        <v>0.29799999999999999</v>
      </c>
      <c r="C81" s="5">
        <v>8.6999999999999994E-2</v>
      </c>
      <c r="D81" s="1">
        <f>(B81-C81)</f>
        <v>0.21099999999999999</v>
      </c>
      <c r="E81" s="7">
        <f>(215.83*D81*D81)+(691.91*D81)+(1.1757)</f>
        <v>156.77767743000001</v>
      </c>
    </row>
    <row r="82" spans="1:5" x14ac:dyDescent="0.3">
      <c r="A82" s="9" t="s">
        <v>64</v>
      </c>
      <c r="B82" s="2">
        <v>0.33700000000000002</v>
      </c>
      <c r="C82" s="5">
        <v>8.6999999999999994E-2</v>
      </c>
      <c r="D82" s="1">
        <f>(B82-C82)</f>
        <v>0.25</v>
      </c>
      <c r="E82" s="7">
        <f>(215.83*D82*D82)+(691.91*D82)+(1.1757)</f>
        <v>187.64257499999999</v>
      </c>
    </row>
    <row r="83" spans="1:5" x14ac:dyDescent="0.3">
      <c r="A83" s="9" t="s">
        <v>65</v>
      </c>
      <c r="B83" s="2">
        <v>0.45</v>
      </c>
      <c r="C83" s="5">
        <v>8.6999999999999994E-2</v>
      </c>
      <c r="D83" s="1">
        <f>(B83-C83)</f>
        <v>0.36299999999999999</v>
      </c>
      <c r="E83" s="7">
        <f>(215.83*D83*D83)+(691.91*D83)+(1.1757)</f>
        <v>280.77873326999998</v>
      </c>
    </row>
    <row r="84" spans="1:5" x14ac:dyDescent="0.3">
      <c r="A84" s="9" t="s">
        <v>66</v>
      </c>
      <c r="B84" s="2">
        <v>1.099</v>
      </c>
      <c r="C84" s="5">
        <v>8.6999999999999994E-2</v>
      </c>
      <c r="D84" s="1">
        <f>(B84-C84)</f>
        <v>1.012</v>
      </c>
      <c r="E84" s="7">
        <f>(215.83*D84*D84)+(691.91*D84)+(1.1757)</f>
        <v>922.42961951999996</v>
      </c>
    </row>
    <row r="85" spans="1:5" x14ac:dyDescent="0.3">
      <c r="A85" s="9" t="s">
        <v>67</v>
      </c>
      <c r="B85" s="2">
        <v>0.34200000000000003</v>
      </c>
      <c r="C85" s="5">
        <v>8.6999999999999994E-2</v>
      </c>
      <c r="D85" s="1">
        <f>(B85-C85)</f>
        <v>0.255</v>
      </c>
      <c r="E85" s="7">
        <f>(215.83*D85*D85)+(691.91*D85)+(1.1757)</f>
        <v>191.64709575000001</v>
      </c>
    </row>
    <row r="86" spans="1:5" x14ac:dyDescent="0.3">
      <c r="A86" s="9" t="s">
        <v>68</v>
      </c>
      <c r="B86" s="2">
        <v>0.30199999999999999</v>
      </c>
      <c r="C86" s="5">
        <v>8.6999999999999994E-2</v>
      </c>
      <c r="D86" s="1">
        <f>(B86-C86)</f>
        <v>0.215</v>
      </c>
      <c r="E86" s="7">
        <f>(215.83*D86*D86)+(691.91*D86)+(1.1757)</f>
        <v>159.91309175000001</v>
      </c>
    </row>
    <row r="87" spans="1:5" x14ac:dyDescent="0.3">
      <c r="A87" s="9" t="s">
        <v>69</v>
      </c>
      <c r="B87" s="2">
        <v>0.376</v>
      </c>
      <c r="C87" s="5">
        <v>8.6999999999999994E-2</v>
      </c>
      <c r="D87" s="1">
        <f>(B87-C87)</f>
        <v>0.28900000000000003</v>
      </c>
      <c r="E87" s="7">
        <f>(215.83*D87*D87)+(691.91*D87)+(1.1757)</f>
        <v>219.16402743000003</v>
      </c>
    </row>
    <row r="88" spans="1:5" x14ac:dyDescent="0.3">
      <c r="A88" s="9" t="s">
        <v>70</v>
      </c>
      <c r="B88" s="2">
        <v>0.30099999999999999</v>
      </c>
      <c r="C88" s="5">
        <v>8.6999999999999994E-2</v>
      </c>
      <c r="D88" s="1">
        <f>(B88-C88)</f>
        <v>0.214</v>
      </c>
      <c r="E88" s="7">
        <f>(215.83*D88*D88)+(691.91*D88)+(1.1757)</f>
        <v>159.12859068</v>
      </c>
    </row>
    <row r="89" spans="1:5" x14ac:dyDescent="0.3">
      <c r="A89" s="9" t="s">
        <v>71</v>
      </c>
      <c r="B89" s="2">
        <v>0.30199999999999999</v>
      </c>
      <c r="C89" s="5">
        <v>8.6999999999999994E-2</v>
      </c>
      <c r="D89" s="1">
        <f>(B89-C89)</f>
        <v>0.215</v>
      </c>
      <c r="E89" s="7">
        <f>(215.83*D89*D89)+(691.91*D89)+(1.1757)</f>
        <v>159.91309175000001</v>
      </c>
    </row>
    <row r="90" spans="1:5" x14ac:dyDescent="0.3">
      <c r="A90" s="9" t="s">
        <v>72</v>
      </c>
      <c r="B90" s="2">
        <v>0.29299999999999998</v>
      </c>
      <c r="C90" s="5">
        <v>8.6999999999999994E-2</v>
      </c>
      <c r="D90" s="1">
        <f>(B90-C90)</f>
        <v>0.20599999999999999</v>
      </c>
      <c r="E90" s="7">
        <f>(215.83*D90*D90)+(691.91*D90)+(1.1757)</f>
        <v>152.86812187999999</v>
      </c>
    </row>
    <row r="91" spans="1:5" x14ac:dyDescent="0.3">
      <c r="A91" s="9" t="s">
        <v>73</v>
      </c>
      <c r="B91" s="2">
        <v>0.32</v>
      </c>
      <c r="C91" s="5">
        <v>8.6999999999999994E-2</v>
      </c>
      <c r="D91" s="1">
        <f>(B91-C91)</f>
        <v>0.23300000000000001</v>
      </c>
      <c r="E91" s="7">
        <f>(215.83*D91*D91)+(691.91*D91)+(1.1757)</f>
        <v>174.10792487000003</v>
      </c>
    </row>
    <row r="92" spans="1:5" x14ac:dyDescent="0.3">
      <c r="A92" s="9" t="s">
        <v>74</v>
      </c>
      <c r="B92" s="2">
        <v>0.313</v>
      </c>
      <c r="C92" s="5">
        <v>8.6999999999999994E-2</v>
      </c>
      <c r="D92" s="1">
        <f>(B92-C92)</f>
        <v>0.22600000000000001</v>
      </c>
      <c r="E92" s="7">
        <f>(215.83*D92*D92)+(691.91*D92)+(1.1757)</f>
        <v>168.57109308</v>
      </c>
    </row>
    <row r="93" spans="1:5" x14ac:dyDescent="0.3">
      <c r="A93" s="9" t="s">
        <v>75</v>
      </c>
      <c r="B93" s="2">
        <v>0.375</v>
      </c>
      <c r="C93" s="5">
        <v>8.6999999999999994E-2</v>
      </c>
      <c r="D93" s="1">
        <f>(B93-C93)</f>
        <v>0.28800000000000003</v>
      </c>
      <c r="E93" s="7">
        <f>(215.83*D93*D93)+(691.91*D93)+(1.1757)</f>
        <v>218.34758352000003</v>
      </c>
    </row>
    <row r="94" spans="1:5" x14ac:dyDescent="0.3">
      <c r="A94" s="9" t="s">
        <v>76</v>
      </c>
      <c r="B94" s="2">
        <v>0.34800000000000003</v>
      </c>
      <c r="C94" s="5">
        <v>8.6999999999999994E-2</v>
      </c>
      <c r="D94" s="1">
        <f>(B94-C94)</f>
        <v>0.26100000000000001</v>
      </c>
      <c r="E94" s="7">
        <f>(215.83*D94*D94)+(691.91*D94)+(1.1757)</f>
        <v>196.46676542999998</v>
      </c>
    </row>
    <row r="95" spans="1:5" x14ac:dyDescent="0.3">
      <c r="A95" s="9" t="s">
        <v>77</v>
      </c>
      <c r="B95" s="2">
        <v>0.31</v>
      </c>
      <c r="C95" s="5">
        <v>8.6999999999999994E-2</v>
      </c>
      <c r="D95" s="1">
        <f>(B95-C95)</f>
        <v>0.223</v>
      </c>
      <c r="E95" s="7">
        <f>(215.83*D95*D95)+(691.91*D95)+(1.1757)</f>
        <v>166.20464007000001</v>
      </c>
    </row>
    <row r="96" spans="1:5" x14ac:dyDescent="0.3">
      <c r="A96" s="9" t="s">
        <v>78</v>
      </c>
      <c r="B96" s="2">
        <v>0.30299999999999999</v>
      </c>
      <c r="C96" s="5">
        <v>8.6999999999999994E-2</v>
      </c>
      <c r="D96" s="1">
        <f>(B96-C96)</f>
        <v>0.216</v>
      </c>
      <c r="E96" s="7">
        <f>(215.83*D96*D96)+(691.91*D96)+(1.1757)</f>
        <v>160.69802448000002</v>
      </c>
    </row>
    <row r="97" spans="1:5" x14ac:dyDescent="0.3">
      <c r="A97" s="9" t="s">
        <v>79</v>
      </c>
      <c r="B97" s="2">
        <v>0.25700000000000001</v>
      </c>
      <c r="C97" s="5">
        <v>8.6999999999999994E-2</v>
      </c>
      <c r="D97" s="1">
        <f>(B97-C97)</f>
        <v>0.17</v>
      </c>
      <c r="E97" s="7">
        <f>(215.83*D97*D97)+(691.91*D97)+(1.1757)</f>
        <v>125.03788700000001</v>
      </c>
    </row>
    <row r="98" spans="1:5" x14ac:dyDescent="0.3">
      <c r="A98" s="9" t="s">
        <v>80</v>
      </c>
      <c r="B98" s="2">
        <v>0.26300000000000001</v>
      </c>
      <c r="C98" s="5">
        <v>8.6999999999999994E-2</v>
      </c>
      <c r="D98" s="1">
        <f>(B98-C98)</f>
        <v>0.17600000000000002</v>
      </c>
      <c r="E98" s="7">
        <f>(215.83*D98*D98)+(691.91*D98)+(1.1757)</f>
        <v>129.63741008000002</v>
      </c>
    </row>
    <row r="99" spans="1:5" x14ac:dyDescent="0.3">
      <c r="A99" s="9" t="s">
        <v>81</v>
      </c>
      <c r="B99" s="2">
        <v>0.28000000000000003</v>
      </c>
      <c r="C99" s="5">
        <v>8.6999999999999994E-2</v>
      </c>
      <c r="D99" s="1">
        <f>(B99-C99)</f>
        <v>0.19300000000000003</v>
      </c>
      <c r="E99" s="7">
        <f>(215.83*D99*D99)+(691.91*D99)+(1.1757)</f>
        <v>142.75378167000002</v>
      </c>
    </row>
    <row r="100" spans="1:5" x14ac:dyDescent="0.3">
      <c r="A100" s="9" t="s">
        <v>82</v>
      </c>
      <c r="B100" s="2">
        <v>0.27900000000000003</v>
      </c>
      <c r="C100" s="5">
        <v>8.6999999999999994E-2</v>
      </c>
      <c r="D100" s="1">
        <f>(B100-C100)</f>
        <v>0.19200000000000003</v>
      </c>
      <c r="E100" s="7">
        <f>(215.83*D100*D100)+(691.91*D100)+(1.1757)</f>
        <v>141.97877712000002</v>
      </c>
    </row>
    <row r="101" spans="1:5" x14ac:dyDescent="0.3">
      <c r="A101" s="9" t="s">
        <v>83</v>
      </c>
      <c r="B101" s="2">
        <v>0.29299999999999998</v>
      </c>
      <c r="C101" s="5">
        <v>8.6999999999999994E-2</v>
      </c>
      <c r="D101" s="1">
        <f>(B101-C101)</f>
        <v>0.20599999999999999</v>
      </c>
      <c r="E101" s="7">
        <f>(215.83*D101*D101)+(691.91*D101)+(1.1757)</f>
        <v>152.86812187999999</v>
      </c>
    </row>
    <row r="102" spans="1:5" x14ac:dyDescent="0.3">
      <c r="A102" s="9" t="s">
        <v>86</v>
      </c>
      <c r="B102" s="2">
        <v>0.28500000000000003</v>
      </c>
      <c r="C102" s="5">
        <v>8.6999999999999994E-2</v>
      </c>
      <c r="D102" s="1">
        <f>(B102-C102)</f>
        <v>0.19800000000000004</v>
      </c>
      <c r="E102" s="7">
        <f>(215.83*D102*D102)+(691.91*D102)+(1.1757)</f>
        <v>146.63527932000002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3"/>
  <sheetViews>
    <sheetView workbookViewId="0">
      <selection activeCell="R19" sqref="R19"/>
    </sheetView>
  </sheetViews>
  <sheetFormatPr defaultRowHeight="14.4" x14ac:dyDescent="0.3"/>
  <cols>
    <col min="1" max="1" width="16.21875" customWidth="1"/>
    <col min="2" max="2" width="12.6640625" customWidth="1"/>
    <col min="3" max="3" width="12.21875" customWidth="1"/>
    <col min="4" max="4" width="12.33203125" customWidth="1"/>
    <col min="5" max="5" width="18.6640625" customWidth="1"/>
  </cols>
  <sheetData>
    <row r="2" spans="1:12" x14ac:dyDescent="0.3">
      <c r="A2" s="3">
        <v>2.7450000000000001</v>
      </c>
      <c r="B2" s="2">
        <v>0.94000000000000006</v>
      </c>
      <c r="C2" s="2">
        <v>1.4259999999999999</v>
      </c>
      <c r="D2" s="2">
        <v>1.9870000000000001</v>
      </c>
      <c r="E2" s="2">
        <v>1.1759999999999999</v>
      </c>
      <c r="F2" s="2">
        <v>1.6830000000000001</v>
      </c>
      <c r="G2" s="2">
        <v>0.93500000000000005</v>
      </c>
      <c r="H2" s="2">
        <v>1.829</v>
      </c>
      <c r="I2" s="2">
        <v>1.22</v>
      </c>
      <c r="J2" s="2">
        <v>0.67900000000000005</v>
      </c>
      <c r="K2" s="2">
        <v>0.61</v>
      </c>
      <c r="L2" s="2">
        <v>1.49</v>
      </c>
    </row>
    <row r="3" spans="1:12" x14ac:dyDescent="0.3">
      <c r="A3" s="3">
        <v>1.726</v>
      </c>
      <c r="B3" s="2">
        <v>1.0740000000000001</v>
      </c>
      <c r="C3" s="2">
        <v>0.79900000000000004</v>
      </c>
      <c r="D3" s="2">
        <v>1.4650000000000001</v>
      </c>
      <c r="E3" s="2">
        <v>1.1260000000000001</v>
      </c>
      <c r="F3" s="2">
        <v>0.94400000000000006</v>
      </c>
      <c r="G3" s="2">
        <v>0.70699999999999996</v>
      </c>
      <c r="H3" s="2">
        <v>1.4319999999999999</v>
      </c>
      <c r="I3" s="2">
        <v>0.86799999999999999</v>
      </c>
      <c r="J3" s="2">
        <v>0.874</v>
      </c>
      <c r="K3" s="2">
        <v>0.86599999999999999</v>
      </c>
      <c r="L3" s="2">
        <v>0.76400000000000001</v>
      </c>
    </row>
    <row r="4" spans="1:12" x14ac:dyDescent="0.3">
      <c r="A4" s="3">
        <v>0.96699999999999997</v>
      </c>
      <c r="B4" s="2">
        <v>0.83100000000000007</v>
      </c>
      <c r="C4" s="2">
        <v>1.21</v>
      </c>
      <c r="D4" s="2">
        <v>1.1520000000000001</v>
      </c>
      <c r="E4" s="2">
        <v>1.01</v>
      </c>
      <c r="F4" s="2">
        <v>0.79</v>
      </c>
      <c r="G4" s="2">
        <v>1.131</v>
      </c>
      <c r="H4" s="2">
        <v>1.0900000000000001</v>
      </c>
      <c r="I4" s="2">
        <v>1.0589999999999999</v>
      </c>
      <c r="J4" s="2">
        <v>0.83699999999999997</v>
      </c>
      <c r="K4" s="2">
        <v>1.105</v>
      </c>
      <c r="L4" s="2">
        <v>0.83599999999999997</v>
      </c>
    </row>
    <row r="5" spans="1:12" x14ac:dyDescent="0.3">
      <c r="A5" s="3">
        <v>0.51300000000000001</v>
      </c>
      <c r="B5" s="2">
        <v>0.85</v>
      </c>
      <c r="C5" s="2">
        <v>1.47</v>
      </c>
      <c r="D5" s="2">
        <v>1.1520000000000001</v>
      </c>
      <c r="E5" s="2">
        <v>1.232</v>
      </c>
      <c r="F5" s="2">
        <v>0.78900000000000003</v>
      </c>
      <c r="G5" s="2">
        <v>1.482</v>
      </c>
      <c r="H5" s="2">
        <v>0.626</v>
      </c>
      <c r="I5" s="2">
        <v>1.304</v>
      </c>
      <c r="J5" s="2">
        <v>1.236</v>
      </c>
      <c r="K5" s="2">
        <v>0.71499999999999997</v>
      </c>
      <c r="L5" s="2">
        <v>0.73099999999999998</v>
      </c>
    </row>
    <row r="6" spans="1:12" x14ac:dyDescent="0.3">
      <c r="A6" s="3">
        <v>0.35399999999999998</v>
      </c>
      <c r="B6" s="2">
        <v>0.88100000000000001</v>
      </c>
      <c r="C6" s="2">
        <v>0.58599999999999997</v>
      </c>
      <c r="D6" s="2">
        <v>1.41</v>
      </c>
      <c r="E6" s="2">
        <v>0.68</v>
      </c>
      <c r="F6" s="2">
        <v>0.85299999999999998</v>
      </c>
      <c r="G6" s="2">
        <v>0.55300000000000005</v>
      </c>
      <c r="H6" s="2">
        <v>1.101</v>
      </c>
      <c r="I6" s="2">
        <v>0.624</v>
      </c>
      <c r="J6" s="2">
        <v>1.9990000000000001</v>
      </c>
      <c r="K6" s="2">
        <v>1.036</v>
      </c>
      <c r="L6" s="2">
        <v>1.05</v>
      </c>
    </row>
    <row r="7" spans="1:12" x14ac:dyDescent="0.3">
      <c r="A7" s="5">
        <v>8.5000000000000006E-2</v>
      </c>
      <c r="B7" s="2">
        <v>0.67700000000000005</v>
      </c>
      <c r="C7" s="2">
        <v>0.65700000000000003</v>
      </c>
      <c r="D7" s="2">
        <v>0.82900000000000007</v>
      </c>
      <c r="E7" s="2">
        <v>0.90900000000000003</v>
      </c>
      <c r="F7" s="2">
        <v>0.628</v>
      </c>
      <c r="G7" s="2">
        <v>0.66500000000000004</v>
      </c>
      <c r="H7" s="2">
        <v>0.755</v>
      </c>
      <c r="I7" s="2">
        <v>0.79400000000000004</v>
      </c>
      <c r="J7" s="2">
        <v>0.45600000000000002</v>
      </c>
      <c r="K7" s="2">
        <v>0.65700000000000003</v>
      </c>
      <c r="L7" s="2">
        <v>0.94700000000000006</v>
      </c>
    </row>
    <row r="8" spans="1:12" x14ac:dyDescent="0.3">
      <c r="A8" s="2">
        <v>1.4510000000000001</v>
      </c>
      <c r="B8" s="2">
        <v>0.65300000000000002</v>
      </c>
      <c r="C8" s="2">
        <v>0.80700000000000005</v>
      </c>
      <c r="D8" s="2">
        <v>0.74199999999999999</v>
      </c>
      <c r="E8" s="2">
        <v>0.998</v>
      </c>
      <c r="F8" s="2">
        <v>0.57100000000000006</v>
      </c>
      <c r="G8" s="2">
        <v>0.60299999999999998</v>
      </c>
      <c r="H8" s="2">
        <v>0.72199999999999998</v>
      </c>
      <c r="I8" s="2">
        <v>0.80100000000000005</v>
      </c>
      <c r="J8" s="2">
        <v>1.462</v>
      </c>
      <c r="K8" s="2">
        <v>1.081</v>
      </c>
      <c r="L8" s="2">
        <v>0.84199999999999997</v>
      </c>
    </row>
    <row r="9" spans="1:12" x14ac:dyDescent="0.3">
      <c r="A9" s="2">
        <v>1.2230000000000001</v>
      </c>
      <c r="B9" s="2">
        <v>1.2390000000000001</v>
      </c>
      <c r="C9" s="2">
        <v>1.1879999999999999</v>
      </c>
      <c r="D9" s="2">
        <v>1.244</v>
      </c>
      <c r="E9" s="2">
        <v>1.1240000000000001</v>
      </c>
      <c r="F9" s="2">
        <v>1.5609999999999999</v>
      </c>
      <c r="G9" s="2">
        <v>1.2670000000000001</v>
      </c>
      <c r="H9" s="2">
        <v>1.0589999999999999</v>
      </c>
      <c r="I9" s="2">
        <v>1.141</v>
      </c>
      <c r="J9" s="2">
        <v>1.302</v>
      </c>
      <c r="K9" s="2">
        <v>0.74</v>
      </c>
      <c r="L9" s="2">
        <v>0.53100000000000003</v>
      </c>
    </row>
    <row r="16" spans="1:12" x14ac:dyDescent="0.3">
      <c r="A16" s="12"/>
      <c r="B16" s="6" t="s">
        <v>1</v>
      </c>
      <c r="C16" s="6" t="s">
        <v>2</v>
      </c>
      <c r="D16" s="6" t="s">
        <v>3</v>
      </c>
      <c r="E16" s="6" t="s">
        <v>4</v>
      </c>
    </row>
    <row r="17" spans="1:13" x14ac:dyDescent="0.3">
      <c r="A17" s="12" t="s">
        <v>5</v>
      </c>
      <c r="B17" s="3">
        <v>2.7450000000000001</v>
      </c>
      <c r="C17" s="1">
        <f>B17-B22</f>
        <v>2.66</v>
      </c>
      <c r="D17" s="1">
        <v>8</v>
      </c>
      <c r="E17" s="7">
        <f>(0.4854*C17*C17)+(1.6784*C17)+(0.0647)</f>
        <v>7.9637402399999999</v>
      </c>
    </row>
    <row r="18" spans="1:13" x14ac:dyDescent="0.3">
      <c r="A18" s="12" t="s">
        <v>6</v>
      </c>
      <c r="B18" s="3">
        <v>1.726</v>
      </c>
      <c r="C18" s="1">
        <f>B18-B22</f>
        <v>1.641</v>
      </c>
      <c r="D18" s="1">
        <v>4</v>
      </c>
      <c r="E18" s="7">
        <f t="shared" ref="E18:E81" si="0">(0.4854*C18*C18)+(1.6784*C18)+(0.0647)</f>
        <v>4.1260788373999997</v>
      </c>
    </row>
    <row r="19" spans="1:13" x14ac:dyDescent="0.3">
      <c r="A19" s="12" t="s">
        <v>7</v>
      </c>
      <c r="B19" s="3">
        <v>0.96699999999999997</v>
      </c>
      <c r="C19" s="1">
        <f>B19-B22</f>
        <v>0.88200000000000001</v>
      </c>
      <c r="D19" s="1">
        <v>2</v>
      </c>
      <c r="E19" s="7">
        <f t="shared" si="0"/>
        <v>1.9226531095999999</v>
      </c>
    </row>
    <row r="20" spans="1:13" x14ac:dyDescent="0.3">
      <c r="A20" s="12" t="s">
        <v>8</v>
      </c>
      <c r="B20" s="3">
        <v>0.51300000000000001</v>
      </c>
      <c r="C20" s="1">
        <f>B20-B22</f>
        <v>0.42799999999999999</v>
      </c>
      <c r="D20" s="1">
        <v>1</v>
      </c>
      <c r="E20" s="7">
        <f t="shared" si="0"/>
        <v>0.87197271359999995</v>
      </c>
    </row>
    <row r="21" spans="1:13" x14ac:dyDescent="0.3">
      <c r="A21" s="12" t="s">
        <v>9</v>
      </c>
      <c r="B21" s="3">
        <v>0.35399999999999998</v>
      </c>
      <c r="C21" s="1">
        <f>B21-B22</f>
        <v>0.26899999999999996</v>
      </c>
      <c r="D21" s="1">
        <v>0.5</v>
      </c>
      <c r="E21" s="7">
        <f t="shared" si="0"/>
        <v>0.55131362939999984</v>
      </c>
    </row>
    <row r="22" spans="1:13" x14ac:dyDescent="0.3">
      <c r="A22" s="12" t="s">
        <v>10</v>
      </c>
      <c r="B22" s="5">
        <v>8.5000000000000006E-2</v>
      </c>
      <c r="C22" s="1">
        <f>B22-B22</f>
        <v>0</v>
      </c>
      <c r="D22" s="1">
        <v>0</v>
      </c>
      <c r="E22" s="7">
        <f t="shared" si="0"/>
        <v>6.4699999999999994E-2</v>
      </c>
    </row>
    <row r="28" spans="1:13" x14ac:dyDescent="0.3">
      <c r="I28" s="12"/>
      <c r="K28" s="8" t="s">
        <v>11</v>
      </c>
      <c r="L28" s="8"/>
      <c r="M28" s="8"/>
    </row>
    <row r="33" spans="1:5" x14ac:dyDescent="0.3">
      <c r="A33" s="9" t="s">
        <v>12</v>
      </c>
      <c r="B33" s="2" t="s">
        <v>13</v>
      </c>
      <c r="C33" s="4" t="s">
        <v>10</v>
      </c>
      <c r="D33" s="1" t="s">
        <v>2</v>
      </c>
      <c r="E33" s="10" t="s">
        <v>14</v>
      </c>
    </row>
    <row r="34" spans="1:5" x14ac:dyDescent="0.3">
      <c r="A34" s="9" t="s">
        <v>15</v>
      </c>
      <c r="B34" s="2">
        <v>1.4510000000000001</v>
      </c>
      <c r="C34" s="5">
        <v>8.5000000000000006E-2</v>
      </c>
      <c r="D34" s="1">
        <f>(B34-C34)</f>
        <v>1.3660000000000001</v>
      </c>
      <c r="E34" s="7">
        <f>(0.4854*D34*D34)+(1.6784*D34)+(0.0647)</f>
        <v>3.2631294424000008</v>
      </c>
    </row>
    <row r="35" spans="1:5" x14ac:dyDescent="0.3">
      <c r="A35" s="9" t="s">
        <v>16</v>
      </c>
      <c r="B35" s="2">
        <v>1.2230000000000001</v>
      </c>
      <c r="C35" s="5">
        <v>8.5000000000000006E-2</v>
      </c>
      <c r="D35" s="1">
        <f>(B35-C35)</f>
        <v>1.1380000000000001</v>
      </c>
      <c r="E35" s="7">
        <f>(0.4854*D35*D35)+(1.6784*D35)+(0.0647)</f>
        <v>2.6033335576000001</v>
      </c>
    </row>
    <row r="36" spans="1:5" x14ac:dyDescent="0.3">
      <c r="A36" s="9" t="s">
        <v>17</v>
      </c>
      <c r="B36" s="2">
        <v>0.94000000000000006</v>
      </c>
      <c r="C36" s="5">
        <v>8.5000000000000006E-2</v>
      </c>
      <c r="D36" s="1">
        <f>(B36-C36)</f>
        <v>0.85500000000000009</v>
      </c>
      <c r="E36" s="7">
        <f>(0.4854*D36*D36)+(1.6784*D36)+(0.0647)</f>
        <v>1.854571535</v>
      </c>
    </row>
    <row r="37" spans="1:5" x14ac:dyDescent="0.3">
      <c r="A37" s="9" t="s">
        <v>18</v>
      </c>
      <c r="B37" s="2">
        <v>1.0740000000000001</v>
      </c>
      <c r="C37" s="5">
        <v>8.5000000000000006E-2</v>
      </c>
      <c r="D37" s="1">
        <f>(B37-C37)</f>
        <v>0.9890000000000001</v>
      </c>
      <c r="E37" s="7">
        <f>(0.4854*D37*D37)+(1.6784*D37)+(0.0647)</f>
        <v>2.1994175334000006</v>
      </c>
    </row>
    <row r="38" spans="1:5" x14ac:dyDescent="0.3">
      <c r="A38" s="9" t="s">
        <v>19</v>
      </c>
      <c r="B38" s="2">
        <v>0.83100000000000007</v>
      </c>
      <c r="C38" s="5">
        <v>8.5000000000000006E-2</v>
      </c>
      <c r="D38" s="1">
        <f>(B38-C38)</f>
        <v>0.74600000000000011</v>
      </c>
      <c r="E38" s="7">
        <f>(0.4854*D38*D38)+(1.6784*D38)+(0.0647)</f>
        <v>1.5869192664</v>
      </c>
    </row>
    <row r="39" spans="1:5" x14ac:dyDescent="0.3">
      <c r="A39" s="9" t="s">
        <v>20</v>
      </c>
      <c r="B39" s="2">
        <v>0.85</v>
      </c>
      <c r="C39" s="5">
        <v>8.5000000000000006E-2</v>
      </c>
      <c r="D39" s="1">
        <f>(B39-C39)</f>
        <v>0.76500000000000001</v>
      </c>
      <c r="E39" s="7">
        <f>(0.4854*D39*D39)+(1.6784*D39)+(0.0647)</f>
        <v>1.632744215</v>
      </c>
    </row>
    <row r="40" spans="1:5" x14ac:dyDescent="0.3">
      <c r="A40" s="9" t="s">
        <v>21</v>
      </c>
      <c r="B40" s="2">
        <v>0.88100000000000001</v>
      </c>
      <c r="C40" s="5">
        <v>8.5000000000000006E-2</v>
      </c>
      <c r="D40" s="1">
        <f>(B40-C40)</f>
        <v>0.79600000000000004</v>
      </c>
      <c r="E40" s="7">
        <f>(0.4854*D40*D40)+(1.6784*D40)+(0.0647)</f>
        <v>1.7082636064000001</v>
      </c>
    </row>
    <row r="41" spans="1:5" x14ac:dyDescent="0.3">
      <c r="A41" s="9" t="s">
        <v>22</v>
      </c>
      <c r="B41" s="2">
        <v>0.67700000000000005</v>
      </c>
      <c r="C41" s="5">
        <v>8.5000000000000006E-2</v>
      </c>
      <c r="D41" s="1">
        <f>(B41-C41)</f>
        <v>0.59200000000000008</v>
      </c>
      <c r="E41" s="7">
        <f>(0.4854*D41*D41)+(1.6784*D41)+(0.0647)</f>
        <v>1.2284280256000002</v>
      </c>
    </row>
    <row r="42" spans="1:5" x14ac:dyDescent="0.3">
      <c r="A42" s="9" t="s">
        <v>23</v>
      </c>
      <c r="B42" s="2">
        <v>0.65300000000000002</v>
      </c>
      <c r="C42" s="5">
        <v>8.5000000000000006E-2</v>
      </c>
      <c r="D42" s="1">
        <f>(B42-C42)</f>
        <v>0.56800000000000006</v>
      </c>
      <c r="E42" s="7">
        <f>(0.4854*D42*D42)+(1.6784*D42)+(0.0647)</f>
        <v>1.1746328896</v>
      </c>
    </row>
    <row r="43" spans="1:5" x14ac:dyDescent="0.3">
      <c r="A43" s="9" t="s">
        <v>24</v>
      </c>
      <c r="B43" s="2">
        <v>1.2390000000000001</v>
      </c>
      <c r="C43" s="5">
        <v>8.5000000000000006E-2</v>
      </c>
      <c r="D43" s="1">
        <f>(B43-C43)</f>
        <v>1.1540000000000001</v>
      </c>
      <c r="E43" s="7">
        <f>(0.4854*D43*D43)+(1.6784*D43)+(0.0647)</f>
        <v>2.6479885464000006</v>
      </c>
    </row>
    <row r="44" spans="1:5" x14ac:dyDescent="0.3">
      <c r="A44" s="9" t="s">
        <v>25</v>
      </c>
      <c r="B44" s="2">
        <v>1.4259999999999999</v>
      </c>
      <c r="C44" s="5">
        <v>8.5000000000000006E-2</v>
      </c>
      <c r="D44" s="1">
        <f>(B44-C44)</f>
        <v>1.341</v>
      </c>
      <c r="E44" s="7">
        <f>(0.4854*D44*D44)+(1.6784*D44)+(0.0647)</f>
        <v>3.1883199973999998</v>
      </c>
    </row>
    <row r="45" spans="1:5" x14ac:dyDescent="0.3">
      <c r="A45" s="9" t="s">
        <v>26</v>
      </c>
      <c r="B45" s="2">
        <v>0.79900000000000004</v>
      </c>
      <c r="C45" s="5">
        <v>8.5000000000000006E-2</v>
      </c>
      <c r="D45" s="1">
        <f>(B45-C45)</f>
        <v>0.71400000000000008</v>
      </c>
      <c r="E45" s="7">
        <f>(0.4854*D45*D45)+(1.6784*D45)+(0.0647)</f>
        <v>1.5105325784000001</v>
      </c>
    </row>
    <row r="46" spans="1:5" x14ac:dyDescent="0.3">
      <c r="A46" s="9" t="s">
        <v>27</v>
      </c>
      <c r="B46" s="2">
        <v>1.21</v>
      </c>
      <c r="C46" s="5">
        <v>8.5000000000000006E-2</v>
      </c>
      <c r="D46" s="1">
        <f>(B46-C46)</f>
        <v>1.125</v>
      </c>
      <c r="E46" s="7">
        <f>(0.4854*D46*D46)+(1.6784*D46)+(0.0647)</f>
        <v>2.567234375</v>
      </c>
    </row>
    <row r="47" spans="1:5" x14ac:dyDescent="0.3">
      <c r="A47" s="9" t="s">
        <v>28</v>
      </c>
      <c r="B47" s="2">
        <v>1.47</v>
      </c>
      <c r="C47" s="5">
        <v>8.5000000000000006E-2</v>
      </c>
      <c r="D47" s="1">
        <f>(B47-C47)</f>
        <v>1.385</v>
      </c>
      <c r="E47" s="7">
        <f>(0.4854*D47*D47)+(1.6784*D47)+(0.0647)</f>
        <v>3.3203904149999999</v>
      </c>
    </row>
    <row r="48" spans="1:5" x14ac:dyDescent="0.3">
      <c r="A48" s="9" t="s">
        <v>29</v>
      </c>
      <c r="B48" s="2">
        <v>0.58599999999999997</v>
      </c>
      <c r="C48" s="5">
        <v>8.5000000000000006E-2</v>
      </c>
      <c r="D48" s="1">
        <f>(B48-C48)</f>
        <v>0.501</v>
      </c>
      <c r="E48" s="7">
        <f>(0.4854*D48*D48)+(1.6784*D48)+(0.0647)</f>
        <v>1.0274142853999999</v>
      </c>
    </row>
    <row r="49" spans="1:5" x14ac:dyDescent="0.3">
      <c r="A49" s="9" t="s">
        <v>30</v>
      </c>
      <c r="B49" s="2">
        <v>0.65700000000000003</v>
      </c>
      <c r="C49" s="5">
        <v>8.5000000000000006E-2</v>
      </c>
      <c r="D49" s="1">
        <f>(B49-C49)</f>
        <v>0.57200000000000006</v>
      </c>
      <c r="E49" s="7">
        <f>(0.4854*D49*D49)+(1.6784*D49)+(0.0647)</f>
        <v>1.1835599136000001</v>
      </c>
    </row>
    <row r="50" spans="1:5" x14ac:dyDescent="0.3">
      <c r="A50" s="9" t="s">
        <v>31</v>
      </c>
      <c r="B50" s="2">
        <v>0.80700000000000005</v>
      </c>
      <c r="C50" s="5">
        <v>8.5000000000000006E-2</v>
      </c>
      <c r="D50" s="1">
        <f>(B50-C50)</f>
        <v>0.72200000000000009</v>
      </c>
      <c r="E50" s="7">
        <f>(0.4854*D50*D50)+(1.6784*D50)+(0.0647)</f>
        <v>1.5295360536000002</v>
      </c>
    </row>
    <row r="51" spans="1:5" x14ac:dyDescent="0.3">
      <c r="A51" s="9" t="s">
        <v>32</v>
      </c>
      <c r="B51" s="2">
        <v>1.1879999999999999</v>
      </c>
      <c r="C51" s="5">
        <v>8.5000000000000006E-2</v>
      </c>
      <c r="D51" s="1">
        <f>(B51-C51)</f>
        <v>1.103</v>
      </c>
      <c r="E51" s="7">
        <f>(0.4854*D51*D51)+(1.6784*D51)+(0.0647)</f>
        <v>2.5065172086</v>
      </c>
    </row>
    <row r="52" spans="1:5" x14ac:dyDescent="0.3">
      <c r="A52" s="9" t="s">
        <v>33</v>
      </c>
      <c r="B52" s="2">
        <v>1.9870000000000001</v>
      </c>
      <c r="C52" s="5">
        <v>8.5000000000000006E-2</v>
      </c>
      <c r="D52" s="1">
        <f>(B52-C52)</f>
        <v>1.9020000000000001</v>
      </c>
      <c r="E52" s="7">
        <f>(0.4854*D52*D52)+(1.6784*D52)+(0.0647)</f>
        <v>5.0130017815999999</v>
      </c>
    </row>
    <row r="53" spans="1:5" x14ac:dyDescent="0.3">
      <c r="A53" s="9" t="s">
        <v>34</v>
      </c>
      <c r="B53" s="2">
        <v>1.4650000000000001</v>
      </c>
      <c r="C53" s="5">
        <v>8.5000000000000006E-2</v>
      </c>
      <c r="D53" s="1">
        <f>(B53-C53)</f>
        <v>1.3800000000000001</v>
      </c>
      <c r="E53" s="7">
        <f>(0.4854*D53*D53)+(1.6784*D53)+(0.0647)</f>
        <v>3.3052877600000006</v>
      </c>
    </row>
    <row r="54" spans="1:5" x14ac:dyDescent="0.3">
      <c r="A54" s="9" t="s">
        <v>35</v>
      </c>
      <c r="B54" s="2">
        <v>1.1520000000000001</v>
      </c>
      <c r="C54" s="5">
        <v>8.5000000000000006E-2</v>
      </c>
      <c r="D54" s="1">
        <f>(B54-C54)</f>
        <v>1.0670000000000002</v>
      </c>
      <c r="E54" s="7">
        <f>(0.4854*D54*D54)+(1.6784*D54)+(0.0647)</f>
        <v>2.4081753606000005</v>
      </c>
    </row>
    <row r="55" spans="1:5" x14ac:dyDescent="0.3">
      <c r="A55" s="9" t="s">
        <v>36</v>
      </c>
      <c r="B55" s="2">
        <v>1.1520000000000001</v>
      </c>
      <c r="C55" s="5">
        <v>8.5000000000000006E-2</v>
      </c>
      <c r="D55" s="1">
        <f>(B55-C55)</f>
        <v>1.0670000000000002</v>
      </c>
      <c r="E55" s="7">
        <f>(0.4854*D55*D55)+(1.6784*D55)+(0.0647)</f>
        <v>2.4081753606000005</v>
      </c>
    </row>
    <row r="56" spans="1:5" x14ac:dyDescent="0.3">
      <c r="A56" s="9" t="s">
        <v>37</v>
      </c>
      <c r="B56" s="2">
        <v>1.41</v>
      </c>
      <c r="C56" s="5">
        <v>8.5000000000000006E-2</v>
      </c>
      <c r="D56" s="1">
        <f>(B56-C56)</f>
        <v>1.325</v>
      </c>
      <c r="E56" s="7">
        <f>(0.4854*D56*D56)+(1.6784*D56)+(0.0647)</f>
        <v>3.1407603750000002</v>
      </c>
    </row>
    <row r="57" spans="1:5" x14ac:dyDescent="0.3">
      <c r="A57" s="9" t="s">
        <v>38</v>
      </c>
      <c r="B57" s="2">
        <v>0.82900000000000007</v>
      </c>
      <c r="C57" s="5">
        <v>8.5000000000000006E-2</v>
      </c>
      <c r="D57" s="1">
        <f>(B57-C57)</f>
        <v>0.74400000000000011</v>
      </c>
      <c r="E57" s="7">
        <f>(0.4854*D57*D57)+(1.6784*D57)+(0.0647)</f>
        <v>1.5821159744000002</v>
      </c>
    </row>
    <row r="58" spans="1:5" x14ac:dyDescent="0.3">
      <c r="A58" s="9" t="s">
        <v>39</v>
      </c>
      <c r="B58" s="2">
        <v>0.74199999999999999</v>
      </c>
      <c r="C58" s="5">
        <v>8.5000000000000006E-2</v>
      </c>
      <c r="D58" s="1">
        <f>(B58-C58)</f>
        <v>0.65700000000000003</v>
      </c>
      <c r="E58" s="7">
        <f>(0.4854*D58*D58)+(1.6784*D58)+(0.0647)</f>
        <v>1.3769312246000001</v>
      </c>
    </row>
    <row r="59" spans="1:5" x14ac:dyDescent="0.3">
      <c r="A59" s="9" t="s">
        <v>40</v>
      </c>
      <c r="B59" s="2">
        <v>1.244</v>
      </c>
      <c r="C59" s="5">
        <v>8.5000000000000006E-2</v>
      </c>
      <c r="D59" s="1">
        <f>(B59-C59)</f>
        <v>1.159</v>
      </c>
      <c r="E59" s="7">
        <f>(0.4854*D59*D59)+(1.6784*D59)+(0.0647)</f>
        <v>2.6619941974000003</v>
      </c>
    </row>
    <row r="60" spans="1:5" x14ac:dyDescent="0.3">
      <c r="A60" s="9" t="s">
        <v>41</v>
      </c>
      <c r="B60" s="2">
        <v>1.1759999999999999</v>
      </c>
      <c r="C60" s="5">
        <v>8.5000000000000006E-2</v>
      </c>
      <c r="D60" s="1">
        <f>(B60-C60)</f>
        <v>1.091</v>
      </c>
      <c r="E60" s="7">
        <f>(0.4854*D60*D60)+(1.6784*D60)+(0.0647)</f>
        <v>2.4735967973999999</v>
      </c>
    </row>
    <row r="61" spans="1:5" x14ac:dyDescent="0.3">
      <c r="A61" s="9" t="s">
        <v>42</v>
      </c>
      <c r="B61" s="2">
        <v>1.1260000000000001</v>
      </c>
      <c r="C61" s="5">
        <v>8.5000000000000006E-2</v>
      </c>
      <c r="D61" s="1">
        <f>(B61-C61)</f>
        <v>1.0410000000000001</v>
      </c>
      <c r="E61" s="7">
        <f>(0.4854*D61*D61)+(1.6784*D61)+(0.0647)</f>
        <v>2.3379331574000002</v>
      </c>
    </row>
    <row r="62" spans="1:5" x14ac:dyDescent="0.3">
      <c r="A62" s="9" t="s">
        <v>43</v>
      </c>
      <c r="B62" s="2">
        <v>1.01</v>
      </c>
      <c r="C62" s="5">
        <v>8.5000000000000006E-2</v>
      </c>
      <c r="D62" s="1">
        <f>(B62-C62)</f>
        <v>0.92500000000000004</v>
      </c>
      <c r="E62" s="7">
        <f>(0.4854*D62*D62)+(1.6784*D62)+(0.0647)</f>
        <v>2.032540375</v>
      </c>
    </row>
    <row r="63" spans="1:5" x14ac:dyDescent="0.3">
      <c r="A63" s="9" t="s">
        <v>44</v>
      </c>
      <c r="B63" s="2">
        <v>1.232</v>
      </c>
      <c r="C63" s="5">
        <v>8.5000000000000006E-2</v>
      </c>
      <c r="D63" s="1">
        <f>(B63-C63)</f>
        <v>1.147</v>
      </c>
      <c r="E63" s="7">
        <f>(0.4854*D63*D63)+(1.6784*D63)+(0.0647)</f>
        <v>2.6284214086</v>
      </c>
    </row>
    <row r="64" spans="1:5" x14ac:dyDescent="0.3">
      <c r="A64" s="9" t="s">
        <v>45</v>
      </c>
      <c r="B64" s="2">
        <v>0.68</v>
      </c>
      <c r="C64" s="5">
        <v>8.5000000000000006E-2</v>
      </c>
      <c r="D64" s="1">
        <f>(B64-C64)</f>
        <v>0.59500000000000008</v>
      </c>
      <c r="E64" s="7">
        <f>(0.4854*D64*D64)+(1.6784*D64)+(0.0647)</f>
        <v>1.2351917350000001</v>
      </c>
    </row>
    <row r="65" spans="1:5" x14ac:dyDescent="0.3">
      <c r="A65" s="9" t="s">
        <v>46</v>
      </c>
      <c r="B65" s="2">
        <v>0.90900000000000003</v>
      </c>
      <c r="C65" s="5">
        <v>8.5000000000000006E-2</v>
      </c>
      <c r="D65" s="1">
        <f>(B65-C65)</f>
        <v>0.82400000000000007</v>
      </c>
      <c r="E65" s="7">
        <f>(0.4854*D65*D65)+(1.6784*D65)+(0.0647)</f>
        <v>1.7772765504000001</v>
      </c>
    </row>
    <row r="66" spans="1:5" x14ac:dyDescent="0.3">
      <c r="A66" s="9" t="s">
        <v>47</v>
      </c>
      <c r="B66" s="2">
        <v>0.998</v>
      </c>
      <c r="C66" s="5">
        <v>8.5000000000000006E-2</v>
      </c>
      <c r="D66" s="1">
        <f>(B66-C66)</f>
        <v>0.91300000000000003</v>
      </c>
      <c r="E66" s="7">
        <f>(0.4854*D66*D66)+(1.6784*D66)+(0.0647)</f>
        <v>2.0016935926000001</v>
      </c>
    </row>
    <row r="67" spans="1:5" x14ac:dyDescent="0.3">
      <c r="A67" s="9" t="s">
        <v>48</v>
      </c>
      <c r="B67" s="2">
        <v>1.1240000000000001</v>
      </c>
      <c r="C67" s="5">
        <v>8.5000000000000006E-2</v>
      </c>
      <c r="D67" s="1">
        <f>(B67-C67)</f>
        <v>1.0390000000000001</v>
      </c>
      <c r="E67" s="7">
        <f>(0.4854*D67*D67)+(1.6784*D67)+(0.0647)</f>
        <v>2.3325570934000006</v>
      </c>
    </row>
    <row r="68" spans="1:5" x14ac:dyDescent="0.3">
      <c r="A68" s="9" t="s">
        <v>49</v>
      </c>
      <c r="B68" s="2">
        <v>1.6830000000000001</v>
      </c>
      <c r="C68" s="5">
        <v>8.5000000000000006E-2</v>
      </c>
      <c r="D68" s="1">
        <f>(B68-C68)</f>
        <v>1.5980000000000001</v>
      </c>
      <c r="E68" s="7">
        <f>(0.4854*D68*D68)+(1.6784*D68)+(0.0647)</f>
        <v>3.9863025816000004</v>
      </c>
    </row>
    <row r="69" spans="1:5" x14ac:dyDescent="0.3">
      <c r="A69" s="9" t="s">
        <v>50</v>
      </c>
      <c r="B69" s="2">
        <v>0.94400000000000006</v>
      </c>
      <c r="C69" s="5">
        <v>8.5000000000000006E-2</v>
      </c>
      <c r="D69" s="1">
        <f>(B69-C69)</f>
        <v>0.8590000000000001</v>
      </c>
      <c r="E69" s="7">
        <f>(0.4854*D69*D69)+(1.6784*D69)+(0.0647)</f>
        <v>1.8646130374000001</v>
      </c>
    </row>
    <row r="70" spans="1:5" x14ac:dyDescent="0.3">
      <c r="A70" s="9" t="s">
        <v>51</v>
      </c>
      <c r="B70" s="2">
        <v>0.79</v>
      </c>
      <c r="C70" s="5">
        <v>8.5000000000000006E-2</v>
      </c>
      <c r="D70" s="1">
        <f>(B70-C70)</f>
        <v>0.70500000000000007</v>
      </c>
      <c r="E70" s="7">
        <f>(0.4854*D70*D70)+(1.6784*D70)+(0.0647)</f>
        <v>1.4892279350000002</v>
      </c>
    </row>
    <row r="71" spans="1:5" x14ac:dyDescent="0.3">
      <c r="A71" s="9" t="s">
        <v>52</v>
      </c>
      <c r="B71" s="2">
        <v>0.78900000000000003</v>
      </c>
      <c r="C71" s="5">
        <v>8.5000000000000006E-2</v>
      </c>
      <c r="D71" s="1">
        <f>(B71-C71)</f>
        <v>0.70400000000000007</v>
      </c>
      <c r="E71" s="7">
        <f>(0.4854*D71*D71)+(1.6784*D71)+(0.0647)</f>
        <v>1.4868656064000001</v>
      </c>
    </row>
    <row r="72" spans="1:5" x14ac:dyDescent="0.3">
      <c r="A72" s="9" t="s">
        <v>53</v>
      </c>
      <c r="B72" s="2">
        <v>0.85299999999999998</v>
      </c>
      <c r="C72" s="5">
        <v>8.5000000000000006E-2</v>
      </c>
      <c r="D72" s="1">
        <f>(B72-C72)</f>
        <v>0.76800000000000002</v>
      </c>
      <c r="E72" s="7">
        <f>(0.4854*D72*D72)+(1.6784*D72)+(0.0647)</f>
        <v>1.6400117696000001</v>
      </c>
    </row>
    <row r="73" spans="1:5" x14ac:dyDescent="0.3">
      <c r="A73" s="9" t="s">
        <v>54</v>
      </c>
      <c r="B73" s="2">
        <v>0.628</v>
      </c>
      <c r="C73" s="5">
        <v>8.5000000000000006E-2</v>
      </c>
      <c r="D73" s="1">
        <f>(B73-C73)</f>
        <v>0.54300000000000004</v>
      </c>
      <c r="E73" s="7">
        <f>(0.4854*D73*D73)+(1.6784*D73)+(0.0647)</f>
        <v>1.1191909046000001</v>
      </c>
    </row>
    <row r="74" spans="1:5" x14ac:dyDescent="0.3">
      <c r="A74" s="9" t="s">
        <v>55</v>
      </c>
      <c r="B74" s="2">
        <v>0.57100000000000006</v>
      </c>
      <c r="C74" s="5">
        <v>8.5000000000000006E-2</v>
      </c>
      <c r="D74" s="1">
        <f>(B74-C74)</f>
        <v>0.48600000000000004</v>
      </c>
      <c r="E74" s="7">
        <f>(0.4854*D74*D74)+(1.6784*D74)+(0.0647)</f>
        <v>0.99505193840000006</v>
      </c>
    </row>
    <row r="75" spans="1:5" x14ac:dyDescent="0.3">
      <c r="A75" s="9" t="s">
        <v>56</v>
      </c>
      <c r="B75" s="2">
        <v>1.5609999999999999</v>
      </c>
      <c r="C75" s="5">
        <v>8.5000000000000006E-2</v>
      </c>
      <c r="D75" s="1">
        <f>(B75-C75)</f>
        <v>1.476</v>
      </c>
      <c r="E75" s="7">
        <f>(0.4854*D75*D75)+(1.6784*D75)+(0.0647)</f>
        <v>3.5994991903999995</v>
      </c>
    </row>
    <row r="76" spans="1:5" x14ac:dyDescent="0.3">
      <c r="A76" s="9" t="s">
        <v>57</v>
      </c>
      <c r="B76" s="2">
        <v>0.93500000000000005</v>
      </c>
      <c r="C76" s="5">
        <v>8.5000000000000006E-2</v>
      </c>
      <c r="D76" s="1">
        <f>(B76-C76)</f>
        <v>0.85000000000000009</v>
      </c>
      <c r="E76" s="7">
        <f>(0.4854*D76*D76)+(1.6784*D76)+(0.0647)</f>
        <v>1.8420415000000003</v>
      </c>
    </row>
    <row r="77" spans="1:5" x14ac:dyDescent="0.3">
      <c r="A77" s="9" t="s">
        <v>58</v>
      </c>
      <c r="B77" s="2">
        <v>0.70699999999999996</v>
      </c>
      <c r="C77" s="5">
        <v>8.5000000000000006E-2</v>
      </c>
      <c r="D77" s="1">
        <f>(B77-C77)</f>
        <v>0.622</v>
      </c>
      <c r="E77" s="7">
        <f>(0.4854*D77*D77)+(1.6784*D77)+(0.0647)</f>
        <v>1.2964582936</v>
      </c>
    </row>
    <row r="78" spans="1:5" x14ac:dyDescent="0.3">
      <c r="A78" s="9" t="s">
        <v>59</v>
      </c>
      <c r="B78" s="2">
        <v>1.131</v>
      </c>
      <c r="C78" s="5">
        <v>8.5000000000000006E-2</v>
      </c>
      <c r="D78" s="1">
        <f>(B78-C78)</f>
        <v>1.046</v>
      </c>
      <c r="E78" s="7">
        <f>(0.4854*D78*D78)+(1.6784*D78)+(0.0647)</f>
        <v>2.3513903064000004</v>
      </c>
    </row>
    <row r="79" spans="1:5" x14ac:dyDescent="0.3">
      <c r="A79" s="9" t="s">
        <v>60</v>
      </c>
      <c r="B79" s="2">
        <v>1.482</v>
      </c>
      <c r="C79" s="5">
        <v>8.5000000000000006E-2</v>
      </c>
      <c r="D79" s="1">
        <f>(B79-C79)</f>
        <v>1.397</v>
      </c>
      <c r="E79" s="7">
        <f>(0.4854*D79*D79)+(1.6784*D79)+(0.0647)</f>
        <v>3.3567358085999999</v>
      </c>
    </row>
    <row r="80" spans="1:5" x14ac:dyDescent="0.3">
      <c r="A80" s="9" t="s">
        <v>61</v>
      </c>
      <c r="B80" s="2">
        <v>0.55300000000000005</v>
      </c>
      <c r="C80" s="5">
        <v>8.5000000000000006E-2</v>
      </c>
      <c r="D80" s="1">
        <f>(B80-C80)</f>
        <v>0.46800000000000003</v>
      </c>
      <c r="E80" s="7">
        <f>(0.4854*D80*D80)+(1.6784*D80)+(0.0647)</f>
        <v>0.95650544959999995</v>
      </c>
    </row>
    <row r="81" spans="1:5" x14ac:dyDescent="0.3">
      <c r="A81" s="9" t="s">
        <v>62</v>
      </c>
      <c r="B81" s="2">
        <v>0.66500000000000004</v>
      </c>
      <c r="C81" s="5">
        <v>8.5000000000000006E-2</v>
      </c>
      <c r="D81" s="1">
        <f>(B81-C81)</f>
        <v>0.58000000000000007</v>
      </c>
      <c r="E81" s="7">
        <f>(0.4854*D81*D81)+(1.6784*D81)+(0.0647)</f>
        <v>1.2014605600000001</v>
      </c>
    </row>
    <row r="82" spans="1:5" x14ac:dyDescent="0.3">
      <c r="A82" s="9" t="s">
        <v>63</v>
      </c>
      <c r="B82" s="2">
        <v>0.60299999999999998</v>
      </c>
      <c r="C82" s="5">
        <v>8.5000000000000006E-2</v>
      </c>
      <c r="D82" s="1">
        <f>(B82-C82)</f>
        <v>0.51800000000000002</v>
      </c>
      <c r="E82" s="7">
        <f>(0.4854*D82*D82)+(1.6784*D82)+(0.0647)</f>
        <v>1.0643556696000001</v>
      </c>
    </row>
    <row r="83" spans="1:5" x14ac:dyDescent="0.3">
      <c r="A83" s="9" t="s">
        <v>64</v>
      </c>
      <c r="B83" s="2">
        <v>1.2670000000000001</v>
      </c>
      <c r="C83" s="5">
        <v>8.5000000000000006E-2</v>
      </c>
      <c r="D83" s="1">
        <f>(B83-C83)</f>
        <v>1.1820000000000002</v>
      </c>
      <c r="E83" s="7">
        <f>(0.4854*D83*D83)+(1.6784*D83)+(0.0647)</f>
        <v>2.7267327896000007</v>
      </c>
    </row>
    <row r="84" spans="1:5" x14ac:dyDescent="0.3">
      <c r="A84" s="9" t="s">
        <v>65</v>
      </c>
      <c r="B84" s="2">
        <v>1.829</v>
      </c>
      <c r="C84" s="5">
        <v>8.5000000000000006E-2</v>
      </c>
      <c r="D84" s="1">
        <f>(B84-C84)</f>
        <v>1.744</v>
      </c>
      <c r="E84" s="7">
        <f>(0.4854*D84*D84)+(1.6784*D84)+(0.0647)</f>
        <v>4.4681911744000002</v>
      </c>
    </row>
    <row r="85" spans="1:5" x14ac:dyDescent="0.3">
      <c r="A85" s="9" t="s">
        <v>66</v>
      </c>
      <c r="B85" s="2">
        <v>1.4319999999999999</v>
      </c>
      <c r="C85" s="5">
        <v>8.5000000000000006E-2</v>
      </c>
      <c r="D85" s="1">
        <f>(B85-C85)</f>
        <v>1.347</v>
      </c>
      <c r="E85" s="7">
        <f>(0.4854*D85*D85)+(1.6784*D85)+(0.0647)</f>
        <v>3.2062189286000002</v>
      </c>
    </row>
    <row r="86" spans="1:5" x14ac:dyDescent="0.3">
      <c r="A86" s="9" t="s">
        <v>67</v>
      </c>
      <c r="B86" s="2">
        <v>1.0900000000000001</v>
      </c>
      <c r="C86" s="5">
        <v>8.5000000000000006E-2</v>
      </c>
      <c r="D86" s="1">
        <f>(B86-C86)</f>
        <v>1.0050000000000001</v>
      </c>
      <c r="E86" s="7">
        <f>(0.4854*D86*D86)+(1.6784*D86)+(0.0647)</f>
        <v>2.2417581350000004</v>
      </c>
    </row>
    <row r="87" spans="1:5" x14ac:dyDescent="0.3">
      <c r="A87" s="9" t="s">
        <v>68</v>
      </c>
      <c r="B87" s="2">
        <v>0.626</v>
      </c>
      <c r="C87" s="5">
        <v>8.5000000000000006E-2</v>
      </c>
      <c r="D87" s="1">
        <f>(B87-C87)</f>
        <v>0.54100000000000004</v>
      </c>
      <c r="E87" s="7">
        <f>(0.4854*D87*D87)+(1.6784*D87)+(0.0647)</f>
        <v>1.1147817574000001</v>
      </c>
    </row>
    <row r="88" spans="1:5" x14ac:dyDescent="0.3">
      <c r="A88" s="9" t="s">
        <v>69</v>
      </c>
      <c r="B88" s="2">
        <v>1.101</v>
      </c>
      <c r="C88" s="5">
        <v>8.5000000000000006E-2</v>
      </c>
      <c r="D88" s="1">
        <f>(B88-C88)</f>
        <v>1.016</v>
      </c>
      <c r="E88" s="7">
        <f>(0.4854*D88*D88)+(1.6784*D88)+(0.0647)</f>
        <v>2.2710114624000002</v>
      </c>
    </row>
    <row r="89" spans="1:5" x14ac:dyDescent="0.3">
      <c r="A89" s="9" t="s">
        <v>70</v>
      </c>
      <c r="B89" s="2">
        <v>0.755</v>
      </c>
      <c r="C89" s="5">
        <v>8.5000000000000006E-2</v>
      </c>
      <c r="D89" s="1">
        <f>(B89-C89)</f>
        <v>0.67</v>
      </c>
      <c r="E89" s="7">
        <f>(0.4854*D89*D89)+(1.6784*D89)+(0.0647)</f>
        <v>1.4071240599999999</v>
      </c>
    </row>
    <row r="90" spans="1:5" x14ac:dyDescent="0.3">
      <c r="A90" s="9" t="s">
        <v>71</v>
      </c>
      <c r="B90" s="2">
        <v>0.72199999999999998</v>
      </c>
      <c r="C90" s="5">
        <v>8.5000000000000006E-2</v>
      </c>
      <c r="D90" s="1">
        <f>(B90-C90)</f>
        <v>0.63700000000000001</v>
      </c>
      <c r="E90" s="7">
        <f>(0.4854*D90*D90)+(1.6784*D90)+(0.0647)</f>
        <v>1.3308010725999999</v>
      </c>
    </row>
    <row r="91" spans="1:5" x14ac:dyDescent="0.3">
      <c r="A91" s="9" t="s">
        <v>72</v>
      </c>
      <c r="B91" s="2">
        <v>1.0589999999999999</v>
      </c>
      <c r="C91" s="5">
        <v>8.5000000000000006E-2</v>
      </c>
      <c r="D91" s="1">
        <f>(B91-C91)</f>
        <v>0.97399999999999998</v>
      </c>
      <c r="E91" s="7">
        <f>(0.4854*D91*D91)+(1.6784*D91)+(0.0647)</f>
        <v>2.1599489304000001</v>
      </c>
    </row>
    <row r="92" spans="1:5" x14ac:dyDescent="0.3">
      <c r="A92" s="9" t="s">
        <v>73</v>
      </c>
      <c r="B92" s="2">
        <v>1.22</v>
      </c>
      <c r="C92" s="5">
        <v>8.5000000000000006E-2</v>
      </c>
      <c r="D92" s="1">
        <f>(B92-C92)</f>
        <v>1.135</v>
      </c>
      <c r="E92" s="7">
        <f>(0.4854*D92*D92)+(1.6784*D92)+(0.0647)</f>
        <v>2.594988415</v>
      </c>
    </row>
    <row r="93" spans="1:5" x14ac:dyDescent="0.3">
      <c r="A93" s="9" t="s">
        <v>74</v>
      </c>
      <c r="B93" s="2">
        <v>0.86799999999999999</v>
      </c>
      <c r="C93" s="5">
        <v>8.5000000000000006E-2</v>
      </c>
      <c r="D93" s="1">
        <f>(B93-C93)</f>
        <v>0.78300000000000003</v>
      </c>
      <c r="E93" s="7">
        <f>(0.4854*D93*D93)+(1.6784*D93)+(0.0647)</f>
        <v>1.6764806005999999</v>
      </c>
    </row>
    <row r="94" spans="1:5" x14ac:dyDescent="0.3">
      <c r="A94" s="9" t="s">
        <v>75</v>
      </c>
      <c r="B94" s="2">
        <v>1.0589999999999999</v>
      </c>
      <c r="C94" s="5">
        <v>8.5000000000000006E-2</v>
      </c>
      <c r="D94" s="1">
        <f>(B94-C94)</f>
        <v>0.97399999999999998</v>
      </c>
      <c r="E94" s="7">
        <f>(0.4854*D94*D94)+(1.6784*D94)+(0.0647)</f>
        <v>2.1599489304000001</v>
      </c>
    </row>
    <row r="95" spans="1:5" x14ac:dyDescent="0.3">
      <c r="A95" s="9" t="s">
        <v>76</v>
      </c>
      <c r="B95" s="2">
        <v>1.304</v>
      </c>
      <c r="C95" s="5">
        <v>8.5000000000000006E-2</v>
      </c>
      <c r="D95" s="1">
        <f>(B95-C95)</f>
        <v>1.2190000000000001</v>
      </c>
      <c r="E95" s="7">
        <f>(0.4854*D95*D95)+(1.6784*D95)+(0.0647)</f>
        <v>2.8319550694000002</v>
      </c>
    </row>
    <row r="96" spans="1:5" x14ac:dyDescent="0.3">
      <c r="A96" s="9" t="s">
        <v>77</v>
      </c>
      <c r="B96" s="2">
        <v>0.624</v>
      </c>
      <c r="C96" s="5">
        <v>8.5000000000000006E-2</v>
      </c>
      <c r="D96" s="1">
        <f>(B96-C96)</f>
        <v>0.53900000000000003</v>
      </c>
      <c r="E96" s="7">
        <f>(0.4854*D96*D96)+(1.6784*D96)+(0.0647)</f>
        <v>1.1103764934</v>
      </c>
    </row>
    <row r="97" spans="1:5" x14ac:dyDescent="0.3">
      <c r="A97" s="9" t="s">
        <v>78</v>
      </c>
      <c r="B97" s="2">
        <v>0.79400000000000004</v>
      </c>
      <c r="C97" s="5">
        <v>8.5000000000000006E-2</v>
      </c>
      <c r="D97" s="1">
        <f>(B97-C97)</f>
        <v>0.70900000000000007</v>
      </c>
      <c r="E97" s="7">
        <f>(0.4854*D97*D97)+(1.6784*D97)+(0.0647)</f>
        <v>1.4986869573999999</v>
      </c>
    </row>
    <row r="98" spans="1:5" x14ac:dyDescent="0.3">
      <c r="A98" s="9" t="s">
        <v>79</v>
      </c>
      <c r="B98" s="2">
        <v>0.80100000000000005</v>
      </c>
      <c r="C98" s="5">
        <v>8.5000000000000006E-2</v>
      </c>
      <c r="D98" s="1">
        <f>(B98-C98)</f>
        <v>0.71600000000000008</v>
      </c>
      <c r="E98" s="7">
        <f>(0.4854*D98*D98)+(1.6784*D98)+(0.0647)</f>
        <v>1.5152776224000002</v>
      </c>
    </row>
    <row r="99" spans="1:5" x14ac:dyDescent="0.3">
      <c r="A99" s="9" t="s">
        <v>80</v>
      </c>
      <c r="B99" s="2">
        <v>1.141</v>
      </c>
      <c r="C99" s="5">
        <v>8.5000000000000006E-2</v>
      </c>
      <c r="D99" s="1">
        <f>(B99-C99)</f>
        <v>1.056</v>
      </c>
      <c r="E99" s="7">
        <f>(0.4854*D99*D99)+(1.6784*D99)+(0.0647)</f>
        <v>2.3783774144000001</v>
      </c>
    </row>
    <row r="100" spans="1:5" x14ac:dyDescent="0.3">
      <c r="A100" s="9" t="s">
        <v>81</v>
      </c>
      <c r="B100" s="2">
        <v>0.67900000000000005</v>
      </c>
      <c r="C100" s="5">
        <v>8.5000000000000006E-2</v>
      </c>
      <c r="D100" s="1">
        <f>(B100-C100)</f>
        <v>0.59400000000000008</v>
      </c>
      <c r="E100" s="7">
        <f>(0.4854*D100*D100)+(1.6784*D100)+(0.0647)</f>
        <v>1.2329361944000001</v>
      </c>
    </row>
    <row r="101" spans="1:5" x14ac:dyDescent="0.3">
      <c r="A101" s="9" t="s">
        <v>82</v>
      </c>
      <c r="B101" s="2">
        <v>0.874</v>
      </c>
      <c r="C101" s="5">
        <v>8.5000000000000006E-2</v>
      </c>
      <c r="D101" s="1">
        <f>(B101-C101)</f>
        <v>0.78900000000000003</v>
      </c>
      <c r="E101" s="7">
        <f>(0.4854*D101*D101)+(1.6784*D101)+(0.0647)</f>
        <v>1.6911292934</v>
      </c>
    </row>
    <row r="102" spans="1:5" x14ac:dyDescent="0.3">
      <c r="A102" s="9" t="s">
        <v>83</v>
      </c>
      <c r="B102" s="2">
        <v>0.83699999999999997</v>
      </c>
      <c r="C102" s="5">
        <v>8.5000000000000006E-2</v>
      </c>
      <c r="D102" s="1">
        <f>(B102-C102)</f>
        <v>0.752</v>
      </c>
      <c r="E102" s="7">
        <f>(0.4854*D102*D102)+(1.6784*D102)+(0.0647)</f>
        <v>1.6013524415999998</v>
      </c>
    </row>
    <row r="103" spans="1:5" x14ac:dyDescent="0.3">
      <c r="A103" s="9" t="s">
        <v>86</v>
      </c>
      <c r="B103" s="2">
        <v>1.236</v>
      </c>
      <c r="C103" s="5">
        <v>8.5000000000000006E-2</v>
      </c>
      <c r="D103" s="1">
        <f>(B103-C103)</f>
        <v>1.151</v>
      </c>
      <c r="E103" s="7">
        <f>(0.4854*D103*D103)+(1.6784*D103)+(0.0647)</f>
        <v>2.6395968054000001</v>
      </c>
    </row>
    <row r="104" spans="1:5" x14ac:dyDescent="0.3">
      <c r="A104" s="9" t="s">
        <v>87</v>
      </c>
      <c r="B104" s="2">
        <v>1.9990000000000001</v>
      </c>
      <c r="C104" s="5">
        <v>8.5000000000000006E-2</v>
      </c>
      <c r="D104" s="1">
        <f>(B104-C104)</f>
        <v>1.9140000000000001</v>
      </c>
      <c r="E104" s="7">
        <f>(0.4854*D104*D104)+(1.6784*D104)+(0.0647)</f>
        <v>5.0553700184000006</v>
      </c>
    </row>
    <row r="105" spans="1:5" x14ac:dyDescent="0.3">
      <c r="A105" s="9" t="s">
        <v>88</v>
      </c>
      <c r="B105" s="2">
        <v>0.45600000000000002</v>
      </c>
      <c r="C105" s="5">
        <v>8.5000000000000006E-2</v>
      </c>
      <c r="D105" s="1">
        <f>(B105-C105)</f>
        <v>0.371</v>
      </c>
      <c r="E105" s="7">
        <f>(0.4854*D105*D105)+(1.6784*D105)+(0.0647)</f>
        <v>0.75419734139999994</v>
      </c>
    </row>
    <row r="106" spans="1:5" x14ac:dyDescent="0.3">
      <c r="A106" s="9" t="s">
        <v>89</v>
      </c>
      <c r="B106" s="2">
        <v>1.462</v>
      </c>
      <c r="C106" s="5">
        <v>8.5000000000000006E-2</v>
      </c>
      <c r="D106" s="1">
        <f>(B106-C106)</f>
        <v>1.377</v>
      </c>
      <c r="E106" s="7">
        <f>(0.4854*D106*D106)+(1.6784*D106)+(0.0647)</f>
        <v>3.2962378166000001</v>
      </c>
    </row>
    <row r="107" spans="1:5" x14ac:dyDescent="0.3">
      <c r="A107" s="9" t="s">
        <v>90</v>
      </c>
      <c r="B107" s="2">
        <v>1.302</v>
      </c>
      <c r="C107" s="5">
        <v>8.5000000000000006E-2</v>
      </c>
      <c r="D107" s="1">
        <f>(B107-C107)</f>
        <v>1.2170000000000001</v>
      </c>
      <c r="E107" s="7">
        <f>(0.4854*D107*D107)+(1.6784*D107)+(0.0647)</f>
        <v>2.8262334006000005</v>
      </c>
    </row>
    <row r="108" spans="1:5" x14ac:dyDescent="0.3">
      <c r="A108" s="9" t="s">
        <v>91</v>
      </c>
      <c r="B108" s="2">
        <v>0.61</v>
      </c>
      <c r="C108" s="5">
        <v>8.5000000000000006E-2</v>
      </c>
      <c r="D108" s="1">
        <f>(B108-C108)</f>
        <v>0.52500000000000002</v>
      </c>
      <c r="E108" s="7">
        <f>(0.4854*D108*D108)+(1.6784*D108)+(0.0647)</f>
        <v>1.0796483749999999</v>
      </c>
    </row>
    <row r="109" spans="1:5" x14ac:dyDescent="0.3">
      <c r="A109" s="9" t="s">
        <v>92</v>
      </c>
      <c r="B109" s="2">
        <v>0.86599999999999999</v>
      </c>
      <c r="C109" s="5">
        <v>8.5000000000000006E-2</v>
      </c>
      <c r="D109" s="1">
        <f>(B109-C109)</f>
        <v>0.78100000000000003</v>
      </c>
      <c r="E109" s="7">
        <f>(0.4854*D109*D109)+(1.6784*D109)+(0.0647)</f>
        <v>1.6716054694</v>
      </c>
    </row>
    <row r="110" spans="1:5" x14ac:dyDescent="0.3">
      <c r="A110" s="9" t="s">
        <v>93</v>
      </c>
      <c r="B110" s="2">
        <v>1.105</v>
      </c>
      <c r="C110" s="5">
        <v>8.5000000000000006E-2</v>
      </c>
      <c r="D110" s="1">
        <f>(B110-C110)</f>
        <v>1.02</v>
      </c>
      <c r="E110" s="7">
        <f>(0.4854*D110*D110)+(1.6784*D110)+(0.0647)</f>
        <v>2.2816781600000002</v>
      </c>
    </row>
    <row r="111" spans="1:5" x14ac:dyDescent="0.3">
      <c r="A111" s="9" t="s">
        <v>94</v>
      </c>
      <c r="B111" s="2">
        <v>0.71499999999999997</v>
      </c>
      <c r="C111" s="5">
        <v>8.5000000000000006E-2</v>
      </c>
      <c r="D111" s="1">
        <f>(B111-C111)</f>
        <v>0.63</v>
      </c>
      <c r="E111" s="7">
        <f>(0.4854*D111*D111)+(1.6784*D111)+(0.0647)</f>
        <v>1.3147472599999999</v>
      </c>
    </row>
    <row r="112" spans="1:5" x14ac:dyDescent="0.3">
      <c r="A112" s="9" t="s">
        <v>95</v>
      </c>
      <c r="B112" s="2">
        <v>1.036</v>
      </c>
      <c r="C112" s="5">
        <v>8.5000000000000006E-2</v>
      </c>
      <c r="D112" s="1">
        <f>(B112-C112)</f>
        <v>0.95100000000000007</v>
      </c>
      <c r="E112" s="7">
        <f>(0.4854*D112*D112)+(1.6784*D112)+(0.0647)</f>
        <v>2.0998546454000002</v>
      </c>
    </row>
    <row r="113" spans="1:5" x14ac:dyDescent="0.3">
      <c r="A113" s="9" t="s">
        <v>96</v>
      </c>
      <c r="B113" s="2">
        <v>0.65700000000000003</v>
      </c>
      <c r="C113" s="5">
        <v>8.5000000000000006E-2</v>
      </c>
      <c r="D113" s="1">
        <f>(B113-C113)</f>
        <v>0.57200000000000006</v>
      </c>
      <c r="E113" s="7">
        <f>(0.4854*D113*D113)+(1.6784*D113)+(0.0647)</f>
        <v>1.1835599136000001</v>
      </c>
    </row>
    <row r="114" spans="1:5" x14ac:dyDescent="0.3">
      <c r="A114" s="9" t="s">
        <v>97</v>
      </c>
      <c r="B114" s="2">
        <v>1.081</v>
      </c>
      <c r="C114" s="5">
        <v>8.5000000000000006E-2</v>
      </c>
      <c r="D114" s="1">
        <f>(B114-C114)</f>
        <v>0.996</v>
      </c>
      <c r="E114" s="7">
        <f>(0.4854*D114*D114)+(1.6784*D114)+(0.0647)</f>
        <v>2.2179109663999999</v>
      </c>
    </row>
    <row r="115" spans="1:5" x14ac:dyDescent="0.3">
      <c r="A115" s="9" t="s">
        <v>98</v>
      </c>
      <c r="B115" s="2">
        <v>0.74</v>
      </c>
      <c r="C115" s="5">
        <v>8.5000000000000006E-2</v>
      </c>
      <c r="D115" s="1">
        <f>(B115-C115)</f>
        <v>0.65500000000000003</v>
      </c>
      <c r="E115" s="7">
        <f>(0.4854*D115*D115)+(1.6784*D115)+(0.0647)</f>
        <v>1.3723007349999998</v>
      </c>
    </row>
    <row r="116" spans="1:5" x14ac:dyDescent="0.3">
      <c r="A116" s="9" t="s">
        <v>99</v>
      </c>
      <c r="B116" s="2">
        <v>1.49</v>
      </c>
      <c r="C116" s="5">
        <v>8.5000000000000006E-2</v>
      </c>
      <c r="D116" s="1">
        <f>(B116-C116)</f>
        <v>1.405</v>
      </c>
      <c r="E116" s="7">
        <f>(0.4854*D116*D116)+(1.6784*D116)+(0.0647)</f>
        <v>3.3810437350000004</v>
      </c>
    </row>
    <row r="117" spans="1:5" x14ac:dyDescent="0.3">
      <c r="A117" s="9" t="s">
        <v>100</v>
      </c>
      <c r="B117" s="2">
        <v>0.76400000000000001</v>
      </c>
      <c r="C117" s="5">
        <v>8.5000000000000006E-2</v>
      </c>
      <c r="D117" s="1">
        <f>(B117-C117)</f>
        <v>0.67900000000000005</v>
      </c>
      <c r="E117" s="7">
        <f>(0.4854*D117*D117)+(1.6784*D117)+(0.0647)</f>
        <v>1.4281229014000001</v>
      </c>
    </row>
    <row r="118" spans="1:5" x14ac:dyDescent="0.3">
      <c r="A118" s="9" t="s">
        <v>101</v>
      </c>
      <c r="B118" s="2">
        <v>0.83599999999999997</v>
      </c>
      <c r="C118" s="5">
        <v>8.5000000000000006E-2</v>
      </c>
      <c r="D118" s="1">
        <f>(B118-C118)</f>
        <v>0.751</v>
      </c>
      <c r="E118" s="7">
        <f>(0.4854*D118*D118)+(1.6784*D118)+(0.0647)</f>
        <v>1.5989444853999999</v>
      </c>
    </row>
    <row r="119" spans="1:5" x14ac:dyDescent="0.3">
      <c r="A119" s="9" t="s">
        <v>102</v>
      </c>
      <c r="B119" s="2">
        <v>0.73099999999999998</v>
      </c>
      <c r="C119" s="5">
        <v>8.5000000000000006E-2</v>
      </c>
      <c r="D119" s="1">
        <f>(B119-C119)</f>
        <v>0.64600000000000002</v>
      </c>
      <c r="E119" s="7">
        <f>(0.4854*D119*D119)+(1.6784*D119)+(0.0647)</f>
        <v>1.3515115864</v>
      </c>
    </row>
    <row r="120" spans="1:5" x14ac:dyDescent="0.3">
      <c r="A120" s="9" t="s">
        <v>103</v>
      </c>
      <c r="B120" s="2">
        <v>1.05</v>
      </c>
      <c r="C120" s="5">
        <v>8.5000000000000006E-2</v>
      </c>
      <c r="D120" s="1">
        <f>(B120-C120)</f>
        <v>0.96500000000000008</v>
      </c>
      <c r="E120" s="7">
        <f>(0.4854*D120*D120)+(1.6784*D120)+(0.0647)</f>
        <v>2.1363726150000004</v>
      </c>
    </row>
    <row r="121" spans="1:5" x14ac:dyDescent="0.3">
      <c r="A121" s="9" t="s">
        <v>104</v>
      </c>
      <c r="B121" s="2">
        <v>0.94700000000000006</v>
      </c>
      <c r="C121" s="5">
        <v>8.5000000000000006E-2</v>
      </c>
      <c r="D121" s="1">
        <f>(B121-C121)</f>
        <v>0.8620000000000001</v>
      </c>
      <c r="E121" s="7">
        <f>(0.4854*D121*D121)+(1.6784*D121)+(0.0647)</f>
        <v>1.8721543576000002</v>
      </c>
    </row>
    <row r="122" spans="1:5" x14ac:dyDescent="0.3">
      <c r="A122" s="9" t="s">
        <v>105</v>
      </c>
      <c r="B122" s="2">
        <v>0.84199999999999997</v>
      </c>
      <c r="C122" s="5">
        <v>8.5000000000000006E-2</v>
      </c>
      <c r="D122" s="1">
        <f>(B122-C122)</f>
        <v>0.75700000000000001</v>
      </c>
      <c r="E122" s="7">
        <f>(0.4854*D122*D122)+(1.6784*D122)+(0.0647)</f>
        <v>1.6134067846</v>
      </c>
    </row>
    <row r="123" spans="1:5" x14ac:dyDescent="0.3">
      <c r="A123" s="9" t="s">
        <v>106</v>
      </c>
      <c r="B123" s="2">
        <v>0.53100000000000003</v>
      </c>
      <c r="C123" s="5">
        <v>8.5000000000000006E-2</v>
      </c>
      <c r="D123" s="1">
        <f>(B123-C123)</f>
        <v>0.44600000000000001</v>
      </c>
      <c r="E123" s="7">
        <f>(0.4854*D123*D123)+(1.6784*D123)+(0.0647)</f>
        <v>0.90982022639999993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0"/>
  <sheetViews>
    <sheetView workbookViewId="0">
      <selection activeCell="Q3" sqref="Q3"/>
    </sheetView>
  </sheetViews>
  <sheetFormatPr defaultRowHeight="14.4" x14ac:dyDescent="0.3"/>
  <cols>
    <col min="1" max="1" width="15.77734375" customWidth="1"/>
    <col min="2" max="2" width="11.5546875" customWidth="1"/>
    <col min="3" max="3" width="11" customWidth="1"/>
    <col min="4" max="4" width="12.88671875" customWidth="1"/>
    <col min="5" max="5" width="20.77734375" customWidth="1"/>
  </cols>
  <sheetData>
    <row r="1" spans="1:18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3">
      <c r="A2" s="12"/>
      <c r="B2" s="6" t="s">
        <v>13</v>
      </c>
      <c r="C2" s="6" t="s">
        <v>2</v>
      </c>
      <c r="D2" s="6" t="s">
        <v>3</v>
      </c>
      <c r="E2" s="6" t="s">
        <v>4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x14ac:dyDescent="0.3">
      <c r="A3" s="12" t="s">
        <v>5</v>
      </c>
      <c r="B3" s="1">
        <v>2.5110000000000001</v>
      </c>
      <c r="C3" s="1">
        <f>B3-B9</f>
        <v>2.4810000000000003</v>
      </c>
      <c r="D3" s="1">
        <v>100</v>
      </c>
      <c r="E3" s="13">
        <f>(11.04*C3*C3)+(11.948*C3)+(1.5134)</f>
        <v>99.111573440000015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 x14ac:dyDescent="0.3">
      <c r="A4" s="12" t="s">
        <v>6</v>
      </c>
      <c r="B4" s="1">
        <v>1.7030000000000001</v>
      </c>
      <c r="C4" s="1">
        <f>B4-B9</f>
        <v>1.673</v>
      </c>
      <c r="D4" s="1">
        <v>50</v>
      </c>
      <c r="E4" s="13">
        <f t="shared" ref="E4:E9" si="0">(11.04*C4*C4)+(11.948*C4)+(1.5134)</f>
        <v>52.402580159999992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</row>
    <row r="5" spans="1:18" x14ac:dyDescent="0.3">
      <c r="A5" s="12" t="s">
        <v>7</v>
      </c>
      <c r="B5" s="1">
        <v>1.024</v>
      </c>
      <c r="C5" s="1">
        <f>B5-B9</f>
        <v>0.99399999999999999</v>
      </c>
      <c r="D5" s="1">
        <v>25</v>
      </c>
      <c r="E5" s="13">
        <f t="shared" si="0"/>
        <v>24.297629439999998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</row>
    <row r="6" spans="1:18" x14ac:dyDescent="0.3">
      <c r="A6" s="12" t="s">
        <v>8</v>
      </c>
      <c r="B6" s="1">
        <v>0.54300000000000004</v>
      </c>
      <c r="C6" s="1">
        <f>B6-B9</f>
        <v>0.51300000000000001</v>
      </c>
      <c r="D6" s="1">
        <v>12.5</v>
      </c>
      <c r="E6" s="13">
        <f t="shared" si="0"/>
        <v>10.548109760000001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</row>
    <row r="7" spans="1:18" x14ac:dyDescent="0.3">
      <c r="A7" s="12" t="s">
        <v>9</v>
      </c>
      <c r="B7" s="1">
        <v>0.318</v>
      </c>
      <c r="C7" s="1">
        <f>B7-B9</f>
        <v>0.28800000000000003</v>
      </c>
      <c r="D7" s="1">
        <v>6.25</v>
      </c>
      <c r="E7" s="13">
        <f t="shared" si="0"/>
        <v>5.8701257600000005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</row>
    <row r="8" spans="1:18" x14ac:dyDescent="0.3">
      <c r="A8" s="12" t="s">
        <v>107</v>
      </c>
      <c r="B8" s="1">
        <v>0.152</v>
      </c>
      <c r="C8" s="1">
        <f>B8-B9</f>
        <v>0.122</v>
      </c>
      <c r="D8" s="1">
        <v>3.125</v>
      </c>
      <c r="E8" s="13">
        <f t="shared" si="0"/>
        <v>3.1353753600000003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</row>
    <row r="9" spans="1:18" x14ac:dyDescent="0.3">
      <c r="A9" s="12" t="s">
        <v>10</v>
      </c>
      <c r="B9" s="1">
        <v>0.03</v>
      </c>
      <c r="C9" s="1">
        <f>B9-B9</f>
        <v>0</v>
      </c>
      <c r="D9" s="1">
        <v>0</v>
      </c>
      <c r="E9" s="13">
        <f t="shared" si="0"/>
        <v>1.5134000000000001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x14ac:dyDescent="0.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</row>
    <row r="12" spans="1:18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</row>
    <row r="13" spans="1:18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</row>
    <row r="14" spans="1:18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</row>
    <row r="15" spans="1:18" x14ac:dyDescent="0.3">
      <c r="A15" s="12"/>
      <c r="B15" s="12"/>
      <c r="C15" s="12"/>
      <c r="D15" s="12"/>
      <c r="E15" s="12"/>
      <c r="F15" s="12"/>
      <c r="G15" s="12"/>
      <c r="H15" s="12"/>
      <c r="I15" s="12"/>
      <c r="J15" s="8" t="s">
        <v>108</v>
      </c>
      <c r="K15" s="8"/>
      <c r="L15" s="8"/>
      <c r="M15" s="12"/>
      <c r="N15" s="12"/>
      <c r="O15" s="12"/>
      <c r="P15" s="12"/>
      <c r="Q15" s="12"/>
      <c r="R15" s="12"/>
    </row>
    <row r="16" spans="1:18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</row>
    <row r="17" spans="1:18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</row>
    <row r="18" spans="1:18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</row>
    <row r="19" spans="1:18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 spans="1:18" x14ac:dyDescent="0.3">
      <c r="A20" s="6" t="s">
        <v>12</v>
      </c>
      <c r="B20" s="6" t="s">
        <v>13</v>
      </c>
      <c r="C20" s="6" t="s">
        <v>10</v>
      </c>
      <c r="D20" s="6" t="s">
        <v>2</v>
      </c>
      <c r="E20" s="6" t="s">
        <v>109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18" x14ac:dyDescent="0.3">
      <c r="A21" s="15" t="s">
        <v>15</v>
      </c>
      <c r="B21" s="1">
        <v>0.88700000000000001</v>
      </c>
      <c r="C21" s="1">
        <v>0.03</v>
      </c>
      <c r="D21" s="1">
        <f t="shared" ref="D21:D84" si="1">(B21-C21)</f>
        <v>0.85699999999999998</v>
      </c>
      <c r="E21" s="7">
        <f t="shared" ref="E21:E84" si="2">(11.04*D21*D21)+(11.948*D21)+(1.5134)</f>
        <v>19.861152959999998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spans="1:18" x14ac:dyDescent="0.3">
      <c r="A22" s="14" t="s">
        <v>16</v>
      </c>
      <c r="B22" s="1">
        <v>1.0349999999999999</v>
      </c>
      <c r="C22" s="1">
        <v>0.03</v>
      </c>
      <c r="D22" s="1">
        <f t="shared" si="1"/>
        <v>1.0049999999999999</v>
      </c>
      <c r="E22" s="7">
        <f t="shared" si="2"/>
        <v>24.671815999999996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18" x14ac:dyDescent="0.3">
      <c r="A23" s="14" t="s">
        <v>17</v>
      </c>
      <c r="B23" s="1">
        <v>0.20899999999999999</v>
      </c>
      <c r="C23" s="1">
        <v>0.03</v>
      </c>
      <c r="D23" s="1">
        <f t="shared" si="1"/>
        <v>0.17899999999999999</v>
      </c>
      <c r="E23" s="7">
        <f t="shared" si="2"/>
        <v>4.0058246400000002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spans="1:18" x14ac:dyDescent="0.3">
      <c r="A24" s="14" t="s">
        <v>18</v>
      </c>
      <c r="B24" s="1">
        <v>0.19</v>
      </c>
      <c r="C24" s="1">
        <v>0.03</v>
      </c>
      <c r="D24" s="1">
        <f t="shared" si="1"/>
        <v>0.16</v>
      </c>
      <c r="E24" s="7">
        <f t="shared" si="2"/>
        <v>3.7077039999999997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spans="1:18" x14ac:dyDescent="0.3">
      <c r="A25" s="14" t="s">
        <v>19</v>
      </c>
      <c r="B25" s="1">
        <v>0.22800000000000001</v>
      </c>
      <c r="C25" s="1">
        <v>0.03</v>
      </c>
      <c r="D25" s="1">
        <f t="shared" si="1"/>
        <v>0.19800000000000001</v>
      </c>
      <c r="E25" s="7">
        <f t="shared" si="2"/>
        <v>4.31191616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</row>
    <row r="26" spans="1:18" x14ac:dyDescent="0.3">
      <c r="A26" s="14" t="s">
        <v>20</v>
      </c>
      <c r="B26" s="1">
        <v>0.25800000000000001</v>
      </c>
      <c r="C26" s="1">
        <v>0.03</v>
      </c>
      <c r="D26" s="1">
        <f t="shared" si="1"/>
        <v>0.22800000000000001</v>
      </c>
      <c r="E26" s="7">
        <f t="shared" si="2"/>
        <v>4.8114473600000007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</row>
    <row r="27" spans="1:18" x14ac:dyDescent="0.3">
      <c r="A27" s="14" t="s">
        <v>21</v>
      </c>
      <c r="B27" s="1">
        <v>0.17100000000000001</v>
      </c>
      <c r="C27" s="1">
        <v>0.03</v>
      </c>
      <c r="D27" s="1">
        <f t="shared" si="1"/>
        <v>0.14100000000000001</v>
      </c>
      <c r="E27" s="7">
        <f t="shared" si="2"/>
        <v>3.4175542400000003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</row>
    <row r="28" spans="1:18" x14ac:dyDescent="0.3">
      <c r="A28" s="14" t="s">
        <v>22</v>
      </c>
      <c r="B28" s="1">
        <v>0.16700000000000001</v>
      </c>
      <c r="C28" s="1">
        <v>0.03</v>
      </c>
      <c r="D28" s="1">
        <f t="shared" si="1"/>
        <v>0.13700000000000001</v>
      </c>
      <c r="E28" s="7">
        <f t="shared" si="2"/>
        <v>3.3574857600000003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18" x14ac:dyDescent="0.3">
      <c r="A29" s="14" t="s">
        <v>23</v>
      </c>
      <c r="B29" s="1">
        <v>0.17299999999999999</v>
      </c>
      <c r="C29" s="1">
        <v>0.03</v>
      </c>
      <c r="D29" s="1">
        <f t="shared" si="1"/>
        <v>0.14299999999999999</v>
      </c>
      <c r="E29" s="7">
        <f t="shared" si="2"/>
        <v>3.4477209599999998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 x14ac:dyDescent="0.3">
      <c r="A30" s="14" t="s">
        <v>24</v>
      </c>
      <c r="B30" s="1">
        <v>0.158</v>
      </c>
      <c r="C30" s="1">
        <v>0.03</v>
      </c>
      <c r="D30" s="1">
        <f t="shared" si="1"/>
        <v>0.128</v>
      </c>
      <c r="E30" s="7">
        <f t="shared" si="2"/>
        <v>3.2236233600000004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 spans="1:18" x14ac:dyDescent="0.3">
      <c r="A31" s="14" t="s">
        <v>25</v>
      </c>
      <c r="B31" s="1">
        <v>0.28499999999999998</v>
      </c>
      <c r="C31" s="1">
        <v>0.03</v>
      </c>
      <c r="D31" s="1">
        <f t="shared" si="1"/>
        <v>0.255</v>
      </c>
      <c r="E31" s="7">
        <f t="shared" si="2"/>
        <v>5.278016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18" x14ac:dyDescent="0.3">
      <c r="A32" s="14" t="s">
        <v>26</v>
      </c>
      <c r="B32" s="1">
        <v>0.28599999999999998</v>
      </c>
      <c r="C32" s="1">
        <v>0.03</v>
      </c>
      <c r="D32" s="1">
        <f t="shared" si="1"/>
        <v>0.25600000000000001</v>
      </c>
      <c r="E32" s="7">
        <f t="shared" si="2"/>
        <v>5.2956054400000001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 spans="1:18" x14ac:dyDescent="0.3">
      <c r="A33" s="14" t="s">
        <v>27</v>
      </c>
      <c r="B33" s="1">
        <v>0.16400000000000001</v>
      </c>
      <c r="C33" s="1">
        <v>0.03</v>
      </c>
      <c r="D33" s="1">
        <f t="shared" si="1"/>
        <v>0.13400000000000001</v>
      </c>
      <c r="E33" s="7">
        <f t="shared" si="2"/>
        <v>3.3126662400000004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 spans="1:18" x14ac:dyDescent="0.3">
      <c r="A34" s="14" t="s">
        <v>28</v>
      </c>
      <c r="B34" s="1">
        <v>1.6180000000000001</v>
      </c>
      <c r="C34" s="1">
        <v>0.03</v>
      </c>
      <c r="D34" s="1">
        <f t="shared" si="1"/>
        <v>1.5880000000000001</v>
      </c>
      <c r="E34" s="7">
        <f t="shared" si="2"/>
        <v>48.326877760000002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 spans="1:18" x14ac:dyDescent="0.3">
      <c r="A35" s="14" t="s">
        <v>29</v>
      </c>
      <c r="B35" s="1">
        <v>0.39600000000000002</v>
      </c>
      <c r="C35" s="1">
        <v>0.03</v>
      </c>
      <c r="D35" s="1">
        <f t="shared" si="1"/>
        <v>0.36599999999999999</v>
      </c>
      <c r="E35" s="7">
        <f t="shared" si="2"/>
        <v>7.3652422399999997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1:18" x14ac:dyDescent="0.3">
      <c r="A36" s="14" t="s">
        <v>30</v>
      </c>
      <c r="B36" s="1">
        <v>0.96499999999999997</v>
      </c>
      <c r="C36" s="1">
        <v>0.03</v>
      </c>
      <c r="D36" s="1">
        <f t="shared" si="1"/>
        <v>0.93499999999999994</v>
      </c>
      <c r="E36" s="7">
        <f t="shared" si="2"/>
        <v>22.336223999999998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1:18" x14ac:dyDescent="0.3">
      <c r="A37" s="14" t="s">
        <v>31</v>
      </c>
      <c r="B37" s="1">
        <v>0.2</v>
      </c>
      <c r="C37" s="1">
        <v>0.03</v>
      </c>
      <c r="D37" s="1">
        <f t="shared" si="1"/>
        <v>0.17</v>
      </c>
      <c r="E37" s="7">
        <f t="shared" si="2"/>
        <v>3.8636160000000004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spans="1:18" x14ac:dyDescent="0.3">
      <c r="A38" s="14" t="s">
        <v>32</v>
      </c>
      <c r="B38" s="1">
        <v>0.19800000000000001</v>
      </c>
      <c r="C38" s="1">
        <v>0.03</v>
      </c>
      <c r="D38" s="1">
        <f t="shared" si="1"/>
        <v>0.16800000000000001</v>
      </c>
      <c r="E38" s="7">
        <f t="shared" si="2"/>
        <v>3.8322569600000005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1:18" x14ac:dyDescent="0.3">
      <c r="A39" s="14" t="s">
        <v>33</v>
      </c>
      <c r="B39" s="1">
        <v>0.192</v>
      </c>
      <c r="C39" s="1">
        <v>0.03</v>
      </c>
      <c r="D39" s="1">
        <f t="shared" si="1"/>
        <v>0.16200000000000001</v>
      </c>
      <c r="E39" s="7">
        <f t="shared" si="2"/>
        <v>3.7387097599999999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1:18" x14ac:dyDescent="0.3">
      <c r="A40" s="14" t="s">
        <v>34</v>
      </c>
      <c r="B40" s="1">
        <v>0.17100000000000001</v>
      </c>
      <c r="C40" s="1">
        <v>0.03</v>
      </c>
      <c r="D40" s="1">
        <f t="shared" si="1"/>
        <v>0.14100000000000001</v>
      </c>
      <c r="E40" s="7">
        <f t="shared" si="2"/>
        <v>3.4175542400000003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spans="1:18" x14ac:dyDescent="0.3">
      <c r="A41" s="14" t="s">
        <v>35</v>
      </c>
      <c r="B41" s="1">
        <v>0.17</v>
      </c>
      <c r="C41" s="1">
        <v>0.03</v>
      </c>
      <c r="D41" s="1">
        <f t="shared" si="1"/>
        <v>0.14000000000000001</v>
      </c>
      <c r="E41" s="7">
        <f t="shared" si="2"/>
        <v>3.4025040000000004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 x14ac:dyDescent="0.3">
      <c r="A42" s="14" t="s">
        <v>36</v>
      </c>
      <c r="B42" s="1">
        <v>0.29899999999999999</v>
      </c>
      <c r="C42" s="1">
        <v>0.03</v>
      </c>
      <c r="D42" s="1">
        <f t="shared" si="1"/>
        <v>0.26900000000000002</v>
      </c>
      <c r="E42" s="7">
        <f t="shared" si="2"/>
        <v>5.5262774400000003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spans="1:18" x14ac:dyDescent="0.3">
      <c r="A43" s="14" t="s">
        <v>37</v>
      </c>
      <c r="B43" s="1">
        <v>0.29899999999999999</v>
      </c>
      <c r="C43" s="1">
        <v>0.03</v>
      </c>
      <c r="D43" s="1">
        <f t="shared" si="1"/>
        <v>0.26900000000000002</v>
      </c>
      <c r="E43" s="7">
        <f t="shared" si="2"/>
        <v>5.5262774400000003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8" x14ac:dyDescent="0.3">
      <c r="A44" s="14" t="s">
        <v>38</v>
      </c>
      <c r="B44" s="1">
        <v>0.22700000000000001</v>
      </c>
      <c r="C44" s="1">
        <v>0.03</v>
      </c>
      <c r="D44" s="1">
        <f t="shared" si="1"/>
        <v>0.19700000000000001</v>
      </c>
      <c r="E44" s="7">
        <f t="shared" si="2"/>
        <v>4.29560736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spans="1:18" x14ac:dyDescent="0.3">
      <c r="A45" s="14" t="s">
        <v>39</v>
      </c>
      <c r="B45" s="1">
        <v>0.25900000000000001</v>
      </c>
      <c r="C45" s="1">
        <v>0.03</v>
      </c>
      <c r="D45" s="1">
        <f t="shared" si="1"/>
        <v>0.22900000000000001</v>
      </c>
      <c r="E45" s="7">
        <f t="shared" si="2"/>
        <v>4.8284406400000002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1:18" x14ac:dyDescent="0.3">
      <c r="A46" s="14" t="s">
        <v>40</v>
      </c>
      <c r="B46" s="1">
        <v>0.23400000000000001</v>
      </c>
      <c r="C46" s="1">
        <v>0.03</v>
      </c>
      <c r="D46" s="1">
        <f t="shared" si="1"/>
        <v>0.20400000000000001</v>
      </c>
      <c r="E46" s="7">
        <f t="shared" si="2"/>
        <v>4.4102326400000003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1:18" x14ac:dyDescent="0.3">
      <c r="A47" s="14" t="s">
        <v>41</v>
      </c>
      <c r="B47" s="1">
        <v>0.68400000000000005</v>
      </c>
      <c r="C47" s="1">
        <v>0.03</v>
      </c>
      <c r="D47" s="1">
        <f t="shared" si="1"/>
        <v>0.65400000000000003</v>
      </c>
      <c r="E47" s="7">
        <f t="shared" si="2"/>
        <v>14.049376640000002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1:18" x14ac:dyDescent="0.3">
      <c r="A48" s="14" t="s">
        <v>42</v>
      </c>
      <c r="B48" s="1">
        <v>0.67500000000000004</v>
      </c>
      <c r="C48" s="1">
        <v>0.03</v>
      </c>
      <c r="D48" s="1">
        <f t="shared" si="1"/>
        <v>0.64500000000000002</v>
      </c>
      <c r="E48" s="7">
        <f t="shared" si="2"/>
        <v>13.812776000000001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1:18" x14ac:dyDescent="0.3">
      <c r="A49" s="14" t="s">
        <v>43</v>
      </c>
      <c r="B49" s="1">
        <v>0.35899999999999999</v>
      </c>
      <c r="C49" s="1">
        <v>0.03</v>
      </c>
      <c r="D49" s="1">
        <f t="shared" si="1"/>
        <v>0.32899999999999996</v>
      </c>
      <c r="E49" s="7">
        <f t="shared" si="2"/>
        <v>6.6392726399999988</v>
      </c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1:18" x14ac:dyDescent="0.3">
      <c r="A50" s="14" t="s">
        <v>44</v>
      </c>
      <c r="B50" s="1">
        <v>0.32800000000000001</v>
      </c>
      <c r="C50" s="1">
        <v>0.03</v>
      </c>
      <c r="D50" s="1">
        <f t="shared" si="1"/>
        <v>0.29800000000000004</v>
      </c>
      <c r="E50" s="7">
        <f t="shared" si="2"/>
        <v>6.0543001600000013</v>
      </c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1:18" x14ac:dyDescent="0.3">
      <c r="A51" s="14" t="s">
        <v>45</v>
      </c>
      <c r="B51" s="1">
        <v>0.24099999999999999</v>
      </c>
      <c r="C51" s="1">
        <v>0.03</v>
      </c>
      <c r="D51" s="1">
        <f t="shared" si="1"/>
        <v>0.21099999999999999</v>
      </c>
      <c r="E51" s="7">
        <f t="shared" si="2"/>
        <v>4.5259398399999995</v>
      </c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1:18" x14ac:dyDescent="0.3">
      <c r="A52" s="14" t="s">
        <v>46</v>
      </c>
      <c r="B52" s="1">
        <v>0.26800000000000002</v>
      </c>
      <c r="C52" s="1">
        <v>0.03</v>
      </c>
      <c r="D52" s="1">
        <f t="shared" si="1"/>
        <v>0.23800000000000002</v>
      </c>
      <c r="E52" s="7">
        <f t="shared" si="2"/>
        <v>4.9823737600000007</v>
      </c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18" x14ac:dyDescent="0.3">
      <c r="A53" s="14" t="s">
        <v>47</v>
      </c>
      <c r="B53" s="1">
        <v>0.41</v>
      </c>
      <c r="C53" s="1">
        <v>0.03</v>
      </c>
      <c r="D53" s="1">
        <f t="shared" si="1"/>
        <v>0.38</v>
      </c>
      <c r="E53" s="7">
        <f t="shared" si="2"/>
        <v>7.6478159999999997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1:18" x14ac:dyDescent="0.3">
      <c r="A54" s="14" t="s">
        <v>48</v>
      </c>
      <c r="B54" s="1">
        <v>0.218</v>
      </c>
      <c r="C54" s="1">
        <v>0.03</v>
      </c>
      <c r="D54" s="1">
        <f t="shared" si="1"/>
        <v>0.188</v>
      </c>
      <c r="E54" s="7">
        <f t="shared" si="2"/>
        <v>4.14982176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1:18" x14ac:dyDescent="0.3">
      <c r="A55" s="14" t="s">
        <v>49</v>
      </c>
      <c r="B55" s="1">
        <v>0.218</v>
      </c>
      <c r="C55" s="1">
        <v>0.03</v>
      </c>
      <c r="D55" s="1">
        <f t="shared" si="1"/>
        <v>0.188</v>
      </c>
      <c r="E55" s="7">
        <f t="shared" si="2"/>
        <v>4.14982176</v>
      </c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1:18" x14ac:dyDescent="0.3">
      <c r="A56" s="14" t="s">
        <v>50</v>
      </c>
      <c r="B56" s="1">
        <v>0.29499999999999998</v>
      </c>
      <c r="C56" s="1">
        <v>0.03</v>
      </c>
      <c r="D56" s="1">
        <f t="shared" si="1"/>
        <v>0.26500000000000001</v>
      </c>
      <c r="E56" s="7">
        <f t="shared" si="2"/>
        <v>5.4549040000000009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spans="1:18" x14ac:dyDescent="0.3">
      <c r="A57" s="14" t="s">
        <v>51</v>
      </c>
      <c r="B57" s="1">
        <v>0.251</v>
      </c>
      <c r="C57" s="1">
        <v>0.03</v>
      </c>
      <c r="D57" s="1">
        <f t="shared" si="1"/>
        <v>0.221</v>
      </c>
      <c r="E57" s="7">
        <f t="shared" si="2"/>
        <v>4.6931126399999998</v>
      </c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 x14ac:dyDescent="0.3">
      <c r="A58" s="14" t="s">
        <v>52</v>
      </c>
      <c r="B58" s="1">
        <v>0.307</v>
      </c>
      <c r="C58" s="1">
        <v>0.03</v>
      </c>
      <c r="D58" s="1">
        <f t="shared" si="1"/>
        <v>0.27700000000000002</v>
      </c>
      <c r="E58" s="7">
        <f t="shared" si="2"/>
        <v>5.67008416</v>
      </c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 spans="1:18" x14ac:dyDescent="0.3">
      <c r="A59" s="14" t="s">
        <v>53</v>
      </c>
      <c r="B59" s="1">
        <v>0.35599999999999998</v>
      </c>
      <c r="C59" s="1">
        <v>0.03</v>
      </c>
      <c r="D59" s="1">
        <f t="shared" si="1"/>
        <v>0.32599999999999996</v>
      </c>
      <c r="E59" s="7">
        <f t="shared" si="2"/>
        <v>6.581735039999999</v>
      </c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 spans="1:18" x14ac:dyDescent="0.3">
      <c r="A60" s="14" t="s">
        <v>54</v>
      </c>
      <c r="B60" s="1">
        <v>0.151</v>
      </c>
      <c r="C60" s="1">
        <v>0.03</v>
      </c>
      <c r="D60" s="1">
        <f t="shared" si="1"/>
        <v>0.121</v>
      </c>
      <c r="E60" s="7">
        <f t="shared" si="2"/>
        <v>3.1207446399999998</v>
      </c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spans="1:18" x14ac:dyDescent="0.3">
      <c r="A61" s="14" t="s">
        <v>55</v>
      </c>
      <c r="B61" s="1">
        <v>0.122</v>
      </c>
      <c r="C61" s="1">
        <v>0.03</v>
      </c>
      <c r="D61" s="1">
        <f t="shared" si="1"/>
        <v>9.1999999999999998E-2</v>
      </c>
      <c r="E61" s="7">
        <f t="shared" si="2"/>
        <v>2.7060585599999998</v>
      </c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 spans="1:18" x14ac:dyDescent="0.3">
      <c r="A62" s="14" t="s">
        <v>56</v>
      </c>
      <c r="B62" s="1">
        <v>0.16700000000000001</v>
      </c>
      <c r="C62" s="1">
        <v>0.03</v>
      </c>
      <c r="D62" s="1">
        <f t="shared" si="1"/>
        <v>0.13700000000000001</v>
      </c>
      <c r="E62" s="7">
        <f t="shared" si="2"/>
        <v>3.3574857600000003</v>
      </c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 spans="1:18" x14ac:dyDescent="0.3">
      <c r="A63" s="14" t="s">
        <v>57</v>
      </c>
      <c r="B63" s="1">
        <v>0.26400000000000001</v>
      </c>
      <c r="C63" s="1">
        <v>0.03</v>
      </c>
      <c r="D63" s="1">
        <f t="shared" si="1"/>
        <v>0.23400000000000001</v>
      </c>
      <c r="E63" s="7">
        <f t="shared" si="2"/>
        <v>4.9137382400000007</v>
      </c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 spans="1:18" x14ac:dyDescent="0.3">
      <c r="A64" s="14" t="s">
        <v>58</v>
      </c>
      <c r="B64" s="1">
        <v>0.13100000000000001</v>
      </c>
      <c r="C64" s="1">
        <v>0.03</v>
      </c>
      <c r="D64" s="1">
        <f t="shared" si="1"/>
        <v>0.10100000000000001</v>
      </c>
      <c r="E64" s="7">
        <f t="shared" si="2"/>
        <v>2.8327670400000002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</row>
    <row r="65" spans="1:18" x14ac:dyDescent="0.3">
      <c r="A65" s="14" t="s">
        <v>59</v>
      </c>
      <c r="B65" s="1">
        <v>0.28100000000000003</v>
      </c>
      <c r="C65" s="1">
        <v>0.03</v>
      </c>
      <c r="D65" s="1">
        <f t="shared" si="1"/>
        <v>0.251</v>
      </c>
      <c r="E65" s="7">
        <f t="shared" si="2"/>
        <v>5.2078790399999999</v>
      </c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spans="1:18" x14ac:dyDescent="0.3">
      <c r="A66" s="14" t="s">
        <v>60</v>
      </c>
      <c r="B66" s="1">
        <v>0.76500000000000001</v>
      </c>
      <c r="C66" s="1">
        <v>0.03</v>
      </c>
      <c r="D66" s="1">
        <f t="shared" si="1"/>
        <v>0.73499999999999999</v>
      </c>
      <c r="E66" s="7">
        <f t="shared" si="2"/>
        <v>16.259263999999998</v>
      </c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</row>
    <row r="67" spans="1:18" x14ac:dyDescent="0.3">
      <c r="A67" s="14" t="s">
        <v>61</v>
      </c>
      <c r="B67" s="1">
        <v>0.247</v>
      </c>
      <c r="C67" s="1">
        <v>0.03</v>
      </c>
      <c r="D67" s="1">
        <f t="shared" si="1"/>
        <v>0.217</v>
      </c>
      <c r="E67" s="7">
        <f t="shared" si="2"/>
        <v>4.6259785600000001</v>
      </c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68" spans="1:18" x14ac:dyDescent="0.3">
      <c r="A68" s="14" t="s">
        <v>62</v>
      </c>
      <c r="B68" s="1">
        <v>0.15</v>
      </c>
      <c r="C68" s="1">
        <v>0.03</v>
      </c>
      <c r="D68" s="1">
        <f t="shared" si="1"/>
        <v>0.12</v>
      </c>
      <c r="E68" s="7">
        <f t="shared" si="2"/>
        <v>3.1061360000000002</v>
      </c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</row>
    <row r="69" spans="1:18" x14ac:dyDescent="0.3">
      <c r="A69" s="14" t="s">
        <v>63</v>
      </c>
      <c r="B69" s="1">
        <v>0.15</v>
      </c>
      <c r="C69" s="1">
        <v>0.03</v>
      </c>
      <c r="D69" s="1">
        <f t="shared" si="1"/>
        <v>0.12</v>
      </c>
      <c r="E69" s="7">
        <f t="shared" si="2"/>
        <v>3.1061360000000002</v>
      </c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</row>
    <row r="70" spans="1:18" x14ac:dyDescent="0.3">
      <c r="A70" s="14" t="s">
        <v>64</v>
      </c>
      <c r="B70" s="1">
        <v>0.13200000000000001</v>
      </c>
      <c r="C70" s="1">
        <v>0.03</v>
      </c>
      <c r="D70" s="1">
        <f t="shared" si="1"/>
        <v>0.10200000000000001</v>
      </c>
      <c r="E70" s="7">
        <f t="shared" si="2"/>
        <v>2.8469561600000004</v>
      </c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71" spans="1:18" x14ac:dyDescent="0.3">
      <c r="A71" s="14" t="s">
        <v>65</v>
      </c>
      <c r="B71" s="1">
        <v>0.14099999999999999</v>
      </c>
      <c r="C71" s="1">
        <v>0.03</v>
      </c>
      <c r="D71" s="1">
        <f t="shared" si="1"/>
        <v>0.11099999999999999</v>
      </c>
      <c r="E71" s="7">
        <f t="shared" si="2"/>
        <v>2.9756518400000003</v>
      </c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</row>
    <row r="72" spans="1:18" x14ac:dyDescent="0.3">
      <c r="A72" s="14" t="s">
        <v>66</v>
      </c>
      <c r="B72" s="1">
        <v>0.22600000000000001</v>
      </c>
      <c r="C72" s="1">
        <v>0.03</v>
      </c>
      <c r="D72" s="1">
        <f t="shared" si="1"/>
        <v>0.19600000000000001</v>
      </c>
      <c r="E72" s="7">
        <f t="shared" si="2"/>
        <v>4.2793206400000008</v>
      </c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</row>
    <row r="73" spans="1:18" x14ac:dyDescent="0.3">
      <c r="A73" s="14" t="s">
        <v>67</v>
      </c>
      <c r="B73" s="1">
        <v>0.24299999999999999</v>
      </c>
      <c r="C73" s="1">
        <v>0.03</v>
      </c>
      <c r="D73" s="1">
        <f t="shared" si="1"/>
        <v>0.21299999999999999</v>
      </c>
      <c r="E73" s="7">
        <f t="shared" si="2"/>
        <v>4.55919776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8" x14ac:dyDescent="0.3">
      <c r="A74" s="14" t="s">
        <v>68</v>
      </c>
      <c r="B74" s="1">
        <v>0.20699999999999999</v>
      </c>
      <c r="C74" s="1">
        <v>0.03</v>
      </c>
      <c r="D74" s="1">
        <f t="shared" si="1"/>
        <v>0.17699999999999999</v>
      </c>
      <c r="E74" s="7">
        <f t="shared" si="2"/>
        <v>3.9740681599999998</v>
      </c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 spans="1:18" x14ac:dyDescent="0.3">
      <c r="A75" s="14" t="s">
        <v>69</v>
      </c>
      <c r="B75" s="1">
        <v>0.191</v>
      </c>
      <c r="C75" s="1">
        <v>0.03</v>
      </c>
      <c r="D75" s="1">
        <f t="shared" si="1"/>
        <v>0.161</v>
      </c>
      <c r="E75" s="7">
        <f t="shared" si="2"/>
        <v>3.7231958399999998</v>
      </c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1:18" x14ac:dyDescent="0.3">
      <c r="A76" s="14" t="s">
        <v>70</v>
      </c>
      <c r="B76" s="1">
        <v>0.155</v>
      </c>
      <c r="C76" s="1">
        <v>0.03</v>
      </c>
      <c r="D76" s="1">
        <f t="shared" si="1"/>
        <v>0.125</v>
      </c>
      <c r="E76" s="7">
        <f t="shared" si="2"/>
        <v>3.1794000000000002</v>
      </c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18" x14ac:dyDescent="0.3">
      <c r="A77" s="14" t="s">
        <v>71</v>
      </c>
      <c r="B77" s="1">
        <v>0.21099999999999999</v>
      </c>
      <c r="C77" s="1">
        <v>0.03</v>
      </c>
      <c r="D77" s="1">
        <f t="shared" si="1"/>
        <v>0.18099999999999999</v>
      </c>
      <c r="E77" s="7">
        <f t="shared" si="2"/>
        <v>4.0376694400000002</v>
      </c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1:18" x14ac:dyDescent="0.3">
      <c r="A78" s="14" t="s">
        <v>72</v>
      </c>
      <c r="B78" s="1">
        <v>0.17699999999999999</v>
      </c>
      <c r="C78" s="1">
        <v>0.03</v>
      </c>
      <c r="D78" s="1">
        <f t="shared" si="1"/>
        <v>0.14699999999999999</v>
      </c>
      <c r="E78" s="7">
        <f t="shared" si="2"/>
        <v>3.5083193599999998</v>
      </c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1:18" x14ac:dyDescent="0.3">
      <c r="A79" s="14" t="s">
        <v>73</v>
      </c>
      <c r="B79" s="1">
        <v>0.67700000000000005</v>
      </c>
      <c r="C79" s="1">
        <v>0.03</v>
      </c>
      <c r="D79" s="1">
        <f t="shared" si="1"/>
        <v>0.64700000000000002</v>
      </c>
      <c r="E79" s="7">
        <f t="shared" si="2"/>
        <v>13.865199360000002</v>
      </c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1:18" x14ac:dyDescent="0.3">
      <c r="A80" s="14" t="s">
        <v>74</v>
      </c>
      <c r="B80" s="1">
        <v>0.16500000000000001</v>
      </c>
      <c r="C80" s="1">
        <v>0.03</v>
      </c>
      <c r="D80" s="1">
        <f t="shared" si="1"/>
        <v>0.13500000000000001</v>
      </c>
      <c r="E80" s="7">
        <f t="shared" si="2"/>
        <v>3.3275839999999999</v>
      </c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1:18" x14ac:dyDescent="0.3">
      <c r="A81" s="14" t="s">
        <v>75</v>
      </c>
      <c r="B81" s="1">
        <v>0.97299999999999998</v>
      </c>
      <c r="C81" s="1">
        <v>0.03</v>
      </c>
      <c r="D81" s="1">
        <f t="shared" si="1"/>
        <v>0.94299999999999995</v>
      </c>
      <c r="E81" s="7">
        <f t="shared" si="2"/>
        <v>22.597672959999997</v>
      </c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 x14ac:dyDescent="0.3">
      <c r="A82" s="14" t="s">
        <v>76</v>
      </c>
      <c r="B82" s="1">
        <v>0.67700000000000005</v>
      </c>
      <c r="C82" s="1">
        <v>0.03</v>
      </c>
      <c r="D82" s="1">
        <f t="shared" si="1"/>
        <v>0.64700000000000002</v>
      </c>
      <c r="E82" s="7">
        <f t="shared" si="2"/>
        <v>13.865199360000002</v>
      </c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 x14ac:dyDescent="0.3">
      <c r="A83" s="14" t="s">
        <v>77</v>
      </c>
      <c r="B83" s="1">
        <v>0.55000000000000004</v>
      </c>
      <c r="C83" s="1">
        <v>0.03</v>
      </c>
      <c r="D83" s="1">
        <f t="shared" si="1"/>
        <v>0.52</v>
      </c>
      <c r="E83" s="7">
        <f t="shared" si="2"/>
        <v>10.711576000000001</v>
      </c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1:18" x14ac:dyDescent="0.3">
      <c r="A84" s="14" t="s">
        <v>78</v>
      </c>
      <c r="B84" s="1">
        <v>0.36799999999999999</v>
      </c>
      <c r="C84" s="1">
        <v>0.03</v>
      </c>
      <c r="D84" s="1">
        <f t="shared" si="1"/>
        <v>0.33799999999999997</v>
      </c>
      <c r="E84" s="7">
        <f t="shared" si="2"/>
        <v>6.8130777599999996</v>
      </c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1:18" x14ac:dyDescent="0.3">
      <c r="A85" s="14" t="s">
        <v>79</v>
      </c>
      <c r="B85" s="1">
        <v>0.2</v>
      </c>
      <c r="C85" s="1">
        <v>0.03</v>
      </c>
      <c r="D85" s="1">
        <f t="shared" ref="D85:D106" si="3">(B85-C85)</f>
        <v>0.17</v>
      </c>
      <c r="E85" s="7">
        <f t="shared" ref="E85:E106" si="4">(11.04*D85*D85)+(11.948*D85)+(1.5134)</f>
        <v>3.8636160000000004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1:18" x14ac:dyDescent="0.3">
      <c r="A86" s="14" t="s">
        <v>80</v>
      </c>
      <c r="B86" s="1">
        <v>1.7669999999999999</v>
      </c>
      <c r="C86" s="1">
        <v>0.03</v>
      </c>
      <c r="D86" s="1">
        <f t="shared" si="3"/>
        <v>1.7369999999999999</v>
      </c>
      <c r="E86" s="7">
        <f t="shared" si="4"/>
        <v>55.576621759999988</v>
      </c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1:18" x14ac:dyDescent="0.3">
      <c r="A87" s="14" t="s">
        <v>81</v>
      </c>
      <c r="B87" s="1">
        <v>0.498</v>
      </c>
      <c r="C87" s="1">
        <v>0.03</v>
      </c>
      <c r="D87" s="1">
        <f t="shared" si="3"/>
        <v>0.46799999999999997</v>
      </c>
      <c r="E87" s="7">
        <f t="shared" si="4"/>
        <v>9.523088959999999</v>
      </c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spans="1:18" x14ac:dyDescent="0.3">
      <c r="A88" s="14" t="s">
        <v>82</v>
      </c>
      <c r="B88" s="1">
        <v>0.94</v>
      </c>
      <c r="C88" s="1">
        <v>0.03</v>
      </c>
      <c r="D88" s="1">
        <f t="shared" si="3"/>
        <v>0.90999999999999992</v>
      </c>
      <c r="E88" s="7">
        <f t="shared" si="4"/>
        <v>21.528303999999995</v>
      </c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1:18" x14ac:dyDescent="0.3">
      <c r="A89" s="14" t="s">
        <v>83</v>
      </c>
      <c r="B89" s="1">
        <v>0.216</v>
      </c>
      <c r="C89" s="1">
        <v>0.03</v>
      </c>
      <c r="D89" s="1">
        <f t="shared" si="3"/>
        <v>0.186</v>
      </c>
      <c r="E89" s="7">
        <f t="shared" si="4"/>
        <v>4.1176678400000002</v>
      </c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spans="1:18" x14ac:dyDescent="0.3">
      <c r="A90" s="14" t="s">
        <v>86</v>
      </c>
      <c r="B90" s="1">
        <v>0.26400000000000001</v>
      </c>
      <c r="C90" s="1">
        <v>0.03</v>
      </c>
      <c r="D90" s="1">
        <f t="shared" si="3"/>
        <v>0.23400000000000001</v>
      </c>
      <c r="E90" s="7">
        <f t="shared" si="4"/>
        <v>4.9137382400000007</v>
      </c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1:18" x14ac:dyDescent="0.3">
      <c r="A91" s="14" t="s">
        <v>87</v>
      </c>
      <c r="B91" s="1">
        <v>0.441</v>
      </c>
      <c r="C91" s="1">
        <v>0.03</v>
      </c>
      <c r="D91" s="1">
        <f t="shared" si="3"/>
        <v>0.41100000000000003</v>
      </c>
      <c r="E91" s="7">
        <f t="shared" si="4"/>
        <v>8.2889158400000014</v>
      </c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spans="1:18" x14ac:dyDescent="0.3">
      <c r="A92" s="14" t="s">
        <v>88</v>
      </c>
      <c r="B92" s="1">
        <v>0.57699999999999996</v>
      </c>
      <c r="C92" s="1">
        <v>0.03</v>
      </c>
      <c r="D92" s="1">
        <f t="shared" si="3"/>
        <v>0.54699999999999993</v>
      </c>
      <c r="E92" s="7">
        <f t="shared" si="4"/>
        <v>11.35222336</v>
      </c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spans="1:18" x14ac:dyDescent="0.3">
      <c r="A93" s="14" t="s">
        <v>89</v>
      </c>
      <c r="B93" s="1">
        <v>0.40799999999999997</v>
      </c>
      <c r="C93" s="1">
        <v>0.03</v>
      </c>
      <c r="D93" s="1">
        <f t="shared" si="3"/>
        <v>0.378</v>
      </c>
      <c r="E93" s="7">
        <f t="shared" si="4"/>
        <v>7.6071833599999996</v>
      </c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spans="1:18" x14ac:dyDescent="0.3">
      <c r="A94" s="14" t="s">
        <v>90</v>
      </c>
      <c r="B94" s="1">
        <v>0.35599999999999998</v>
      </c>
      <c r="C94" s="1">
        <v>0.03</v>
      </c>
      <c r="D94" s="1">
        <f t="shared" si="3"/>
        <v>0.32599999999999996</v>
      </c>
      <c r="E94" s="7">
        <f t="shared" si="4"/>
        <v>6.581735039999999</v>
      </c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1:18" x14ac:dyDescent="0.3">
      <c r="A95" s="14" t="s">
        <v>91</v>
      </c>
      <c r="B95" s="1">
        <v>0.251</v>
      </c>
      <c r="C95" s="1">
        <v>0.03</v>
      </c>
      <c r="D95" s="1">
        <f t="shared" si="3"/>
        <v>0.221</v>
      </c>
      <c r="E95" s="7">
        <f t="shared" si="4"/>
        <v>4.6931126399999998</v>
      </c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spans="1:18" x14ac:dyDescent="0.3">
      <c r="A96" s="14" t="s">
        <v>92</v>
      </c>
      <c r="B96" s="1">
        <v>1.212</v>
      </c>
      <c r="C96" s="1">
        <v>0.03</v>
      </c>
      <c r="D96" s="1">
        <f t="shared" si="3"/>
        <v>1.1819999999999999</v>
      </c>
      <c r="E96" s="7">
        <f t="shared" si="4"/>
        <v>31.060184959999997</v>
      </c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spans="1:18" x14ac:dyDescent="0.3">
      <c r="A97" s="14" t="s">
        <v>93</v>
      </c>
      <c r="B97" s="1">
        <v>0.996</v>
      </c>
      <c r="C97" s="1">
        <v>0.03</v>
      </c>
      <c r="D97" s="1">
        <f t="shared" si="3"/>
        <v>0.96599999999999997</v>
      </c>
      <c r="E97" s="7">
        <f t="shared" si="4"/>
        <v>23.357210239999997</v>
      </c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1:18" x14ac:dyDescent="0.3">
      <c r="A98" s="14" t="s">
        <v>94</v>
      </c>
      <c r="B98" s="1">
        <v>0.63</v>
      </c>
      <c r="C98" s="1">
        <v>0.03</v>
      </c>
      <c r="D98" s="1">
        <f t="shared" si="3"/>
        <v>0.6</v>
      </c>
      <c r="E98" s="7">
        <f t="shared" si="4"/>
        <v>12.656600000000001</v>
      </c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spans="1:18" x14ac:dyDescent="0.3">
      <c r="A99" s="14" t="s">
        <v>95</v>
      </c>
      <c r="B99" s="1">
        <v>0.66200000000000003</v>
      </c>
      <c r="C99" s="1">
        <v>0.03</v>
      </c>
      <c r="D99" s="1">
        <f t="shared" si="3"/>
        <v>0.63200000000000001</v>
      </c>
      <c r="E99" s="7">
        <f t="shared" si="4"/>
        <v>13.474176960000001</v>
      </c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 spans="1:18" x14ac:dyDescent="0.3">
      <c r="A100" s="14" t="s">
        <v>96</v>
      </c>
      <c r="B100" s="1">
        <v>0.63600000000000001</v>
      </c>
      <c r="C100" s="1">
        <v>0.03</v>
      </c>
      <c r="D100" s="1">
        <f t="shared" si="3"/>
        <v>0.60599999999999998</v>
      </c>
      <c r="E100" s="7">
        <f t="shared" si="4"/>
        <v>12.808173440000001</v>
      </c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1:18" x14ac:dyDescent="0.3">
      <c r="A101" s="14" t="s">
        <v>97</v>
      </c>
      <c r="B101" s="1">
        <v>0.317</v>
      </c>
      <c r="C101" s="1">
        <v>0.03</v>
      </c>
      <c r="D101" s="1">
        <f t="shared" si="3"/>
        <v>0.28700000000000003</v>
      </c>
      <c r="E101" s="7">
        <f t="shared" si="4"/>
        <v>5.8518297600000002</v>
      </c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1:18" x14ac:dyDescent="0.3">
      <c r="A102" s="14" t="s">
        <v>98</v>
      </c>
      <c r="B102" s="1">
        <v>0.47899999999999998</v>
      </c>
      <c r="C102" s="1">
        <v>0.03</v>
      </c>
      <c r="D102" s="1">
        <f t="shared" si="3"/>
        <v>0.44899999999999995</v>
      </c>
      <c r="E102" s="7">
        <f t="shared" si="4"/>
        <v>9.103727039999999</v>
      </c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1:18" x14ac:dyDescent="0.3">
      <c r="A103" s="14" t="s">
        <v>99</v>
      </c>
      <c r="B103" s="1">
        <v>0.30599999999999999</v>
      </c>
      <c r="C103" s="1">
        <v>0.03</v>
      </c>
      <c r="D103" s="1">
        <f t="shared" si="3"/>
        <v>0.27600000000000002</v>
      </c>
      <c r="E103" s="7">
        <f t="shared" si="4"/>
        <v>5.6520310400000007</v>
      </c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1:18" x14ac:dyDescent="0.3">
      <c r="A104" s="14" t="s">
        <v>100</v>
      </c>
      <c r="B104" s="1">
        <v>0.374</v>
      </c>
      <c r="C104" s="1">
        <v>0.03</v>
      </c>
      <c r="D104" s="1">
        <f t="shared" si="3"/>
        <v>0.34399999999999997</v>
      </c>
      <c r="E104" s="7">
        <f t="shared" si="4"/>
        <v>6.9299414399999995</v>
      </c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1:18" x14ac:dyDescent="0.3">
      <c r="A105" s="14" t="s">
        <v>101</v>
      </c>
      <c r="B105" s="1">
        <v>0.317</v>
      </c>
      <c r="C105" s="1">
        <v>0.03</v>
      </c>
      <c r="D105" s="1">
        <f t="shared" si="3"/>
        <v>0.28700000000000003</v>
      </c>
      <c r="E105" s="7">
        <f t="shared" si="4"/>
        <v>5.8518297600000002</v>
      </c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1:18" x14ac:dyDescent="0.3">
      <c r="A106" s="14" t="s">
        <v>102</v>
      </c>
      <c r="B106" s="1">
        <v>0.34</v>
      </c>
      <c r="C106" s="1">
        <v>0.03</v>
      </c>
      <c r="D106" s="1">
        <f t="shared" si="3"/>
        <v>0.31000000000000005</v>
      </c>
      <c r="E106" s="7">
        <f t="shared" si="4"/>
        <v>6.2782240000000007</v>
      </c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1:18" x14ac:dyDescent="0.3">
      <c r="A107" s="14" t="s">
        <v>103</v>
      </c>
      <c r="B107" s="1">
        <v>0.379</v>
      </c>
      <c r="C107" s="1">
        <v>0.03</v>
      </c>
      <c r="D107" s="1">
        <f t="shared" ref="D107:D119" si="5">(B107-C107)</f>
        <v>0.34899999999999998</v>
      </c>
      <c r="E107" s="7">
        <f t="shared" ref="E107:E119" si="6">(11.04*D107*D107)+(11.948*D107)+(1.5134)</f>
        <v>7.0279350399999991</v>
      </c>
    </row>
    <row r="108" spans="1:18" x14ac:dyDescent="0.3">
      <c r="A108" s="14" t="s">
        <v>104</v>
      </c>
      <c r="B108" s="1">
        <v>0.39700000000000002</v>
      </c>
      <c r="C108" s="1">
        <v>0.03</v>
      </c>
      <c r="D108" s="1">
        <f t="shared" si="5"/>
        <v>0.36699999999999999</v>
      </c>
      <c r="E108" s="7">
        <f t="shared" si="6"/>
        <v>7.3852825600000003</v>
      </c>
    </row>
    <row r="109" spans="1:18" x14ac:dyDescent="0.3">
      <c r="A109" s="14" t="s">
        <v>105</v>
      </c>
      <c r="B109" s="1">
        <v>0.56699999999999995</v>
      </c>
      <c r="C109" s="1">
        <v>0.03</v>
      </c>
      <c r="D109" s="1">
        <f t="shared" si="5"/>
        <v>0.53699999999999992</v>
      </c>
      <c r="E109" s="7">
        <f t="shared" si="6"/>
        <v>11.113069759999998</v>
      </c>
    </row>
    <row r="110" spans="1:18" x14ac:dyDescent="0.3">
      <c r="A110" s="14" t="s">
        <v>106</v>
      </c>
      <c r="B110" s="1">
        <v>0.67100000000000004</v>
      </c>
      <c r="C110" s="1">
        <v>0.03</v>
      </c>
      <c r="D110" s="1">
        <f t="shared" si="5"/>
        <v>0.64100000000000001</v>
      </c>
      <c r="E110" s="7">
        <f t="shared" si="6"/>
        <v>13.708194240000001</v>
      </c>
    </row>
    <row r="111" spans="1:18" x14ac:dyDescent="0.3">
      <c r="A111" s="14" t="s">
        <v>110</v>
      </c>
      <c r="B111" s="1">
        <v>0.83899999999999997</v>
      </c>
      <c r="C111" s="1">
        <v>0.03</v>
      </c>
      <c r="D111" s="1">
        <f t="shared" si="5"/>
        <v>0.80899999999999994</v>
      </c>
      <c r="E111" s="7">
        <f t="shared" si="6"/>
        <v>18.404802239999999</v>
      </c>
    </row>
    <row r="112" spans="1:18" x14ac:dyDescent="0.3">
      <c r="A112" s="14" t="s">
        <v>111</v>
      </c>
      <c r="B112" s="1">
        <v>0.17100000000000001</v>
      </c>
      <c r="C112" s="1">
        <v>0.03</v>
      </c>
      <c r="D112" s="1">
        <f t="shared" si="5"/>
        <v>0.14100000000000001</v>
      </c>
      <c r="E112" s="7">
        <f t="shared" si="6"/>
        <v>3.4175542400000003</v>
      </c>
    </row>
    <row r="113" spans="1:5" x14ac:dyDescent="0.3">
      <c r="A113" s="14" t="s">
        <v>112</v>
      </c>
      <c r="B113" s="1">
        <v>0.96499999999999997</v>
      </c>
      <c r="C113" s="1">
        <v>0.03</v>
      </c>
      <c r="D113" s="1">
        <f t="shared" si="5"/>
        <v>0.93499999999999994</v>
      </c>
      <c r="E113" s="7">
        <f t="shared" si="6"/>
        <v>22.336223999999998</v>
      </c>
    </row>
    <row r="114" spans="1:5" x14ac:dyDescent="0.3">
      <c r="A114" s="14" t="s">
        <v>113</v>
      </c>
      <c r="B114" s="1">
        <v>1.85</v>
      </c>
      <c r="C114" s="1">
        <v>0.03</v>
      </c>
      <c r="D114" s="1">
        <f t="shared" si="5"/>
        <v>1.82</v>
      </c>
      <c r="E114" s="7">
        <f t="shared" si="6"/>
        <v>59.827655999999998</v>
      </c>
    </row>
    <row r="115" spans="1:5" x14ac:dyDescent="0.3">
      <c r="A115" s="14" t="s">
        <v>114</v>
      </c>
      <c r="B115" s="1">
        <v>0.93799999999999994</v>
      </c>
      <c r="C115" s="1">
        <v>0.03</v>
      </c>
      <c r="D115" s="1">
        <f t="shared" si="5"/>
        <v>0.90799999999999992</v>
      </c>
      <c r="E115" s="7">
        <f t="shared" si="6"/>
        <v>21.464266559999999</v>
      </c>
    </row>
    <row r="116" spans="1:5" x14ac:dyDescent="0.3">
      <c r="A116" s="14" t="s">
        <v>115</v>
      </c>
      <c r="B116" s="1">
        <v>1.0349999999999999</v>
      </c>
      <c r="C116" s="1">
        <v>0.03</v>
      </c>
      <c r="D116" s="1">
        <f t="shared" si="5"/>
        <v>1.0049999999999999</v>
      </c>
      <c r="E116" s="7">
        <f t="shared" si="6"/>
        <v>24.671815999999996</v>
      </c>
    </row>
    <row r="117" spans="1:5" x14ac:dyDescent="0.3">
      <c r="A117" s="14" t="s">
        <v>116</v>
      </c>
      <c r="B117" s="1">
        <v>0.878</v>
      </c>
      <c r="C117" s="1">
        <v>0.03</v>
      </c>
      <c r="D117" s="1">
        <f t="shared" si="5"/>
        <v>0.84799999999999998</v>
      </c>
      <c r="E117" s="7">
        <f t="shared" si="6"/>
        <v>19.58421216</v>
      </c>
    </row>
    <row r="118" spans="1:5" x14ac:dyDescent="0.3">
      <c r="A118" s="14" t="s">
        <v>117</v>
      </c>
      <c r="B118" s="1">
        <v>1.0820000000000001</v>
      </c>
      <c r="C118" s="1">
        <v>0.03</v>
      </c>
      <c r="D118" s="1">
        <f t="shared" si="5"/>
        <v>1.052</v>
      </c>
      <c r="E118" s="7">
        <f t="shared" si="6"/>
        <v>26.300708160000003</v>
      </c>
    </row>
    <row r="119" spans="1:5" x14ac:dyDescent="0.3">
      <c r="A119" s="14" t="s">
        <v>118</v>
      </c>
      <c r="B119" s="1">
        <v>2.012</v>
      </c>
      <c r="C119" s="1">
        <v>0.03</v>
      </c>
      <c r="D119" s="1">
        <f t="shared" si="5"/>
        <v>1.982</v>
      </c>
      <c r="E119" s="7">
        <f t="shared" si="6"/>
        <v>68.563032960000001</v>
      </c>
    </row>
    <row r="120" spans="1:5" x14ac:dyDescent="0.3">
      <c r="A120" s="14" t="s">
        <v>119</v>
      </c>
      <c r="B120" s="1">
        <v>0.56999999999999995</v>
      </c>
      <c r="C120" s="1">
        <v>0.03</v>
      </c>
      <c r="D120" s="1">
        <f t="shared" ref="D120" si="7">(B120-C120)</f>
        <v>0.53999999999999992</v>
      </c>
      <c r="E120" s="7">
        <f t="shared" ref="E120" si="8">(11.04*D120*D120)+(11.948*D120)+(1.5134)</f>
        <v>11.184583999999999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workbookViewId="0">
      <selection activeCell="G4" sqref="G4"/>
    </sheetView>
  </sheetViews>
  <sheetFormatPr defaultRowHeight="14.4" x14ac:dyDescent="0.3"/>
  <cols>
    <col min="1" max="1" width="33.88671875" customWidth="1"/>
    <col min="2" max="2" width="19.21875" customWidth="1"/>
    <col min="3" max="3" width="20.77734375" customWidth="1"/>
    <col min="4" max="4" width="18.33203125" customWidth="1"/>
    <col min="5" max="5" width="16.77734375" customWidth="1"/>
    <col min="6" max="6" width="77.109375" customWidth="1"/>
  </cols>
  <sheetData>
    <row r="1" spans="1:6" ht="15.6" thickTop="1" thickBot="1" x14ac:dyDescent="0.35">
      <c r="A1" s="16" t="s">
        <v>120</v>
      </c>
      <c r="B1" s="16" t="s">
        <v>121</v>
      </c>
      <c r="C1" s="16" t="s">
        <v>122</v>
      </c>
      <c r="D1" s="16" t="s">
        <v>123</v>
      </c>
      <c r="E1" s="16" t="s">
        <v>124</v>
      </c>
      <c r="F1" s="16" t="s">
        <v>125</v>
      </c>
    </row>
    <row r="2" spans="1:6" ht="15.6" thickTop="1" thickBot="1" x14ac:dyDescent="0.35">
      <c r="A2" s="17" t="s">
        <v>126</v>
      </c>
      <c r="B2" s="18" t="s">
        <v>127</v>
      </c>
      <c r="C2" s="19" t="s">
        <v>141</v>
      </c>
      <c r="D2" s="19" t="s">
        <v>128</v>
      </c>
      <c r="E2" s="19" t="s">
        <v>129</v>
      </c>
      <c r="F2" s="19" t="s">
        <v>130</v>
      </c>
    </row>
    <row r="3" spans="1:6" ht="15.6" thickTop="1" thickBot="1" x14ac:dyDescent="0.35">
      <c r="A3" s="17" t="s">
        <v>131</v>
      </c>
      <c r="B3" s="18" t="s">
        <v>127</v>
      </c>
      <c r="C3" s="19" t="s">
        <v>141</v>
      </c>
      <c r="D3" s="19" t="s">
        <v>132</v>
      </c>
      <c r="E3" s="19" t="s">
        <v>129</v>
      </c>
      <c r="F3" s="19" t="s">
        <v>130</v>
      </c>
    </row>
    <row r="4" spans="1:6" ht="15.6" thickTop="1" thickBot="1" x14ac:dyDescent="0.35">
      <c r="A4" s="17" t="s">
        <v>133</v>
      </c>
      <c r="B4" s="18" t="s">
        <v>127</v>
      </c>
      <c r="C4" s="19" t="s">
        <v>141</v>
      </c>
      <c r="D4" s="19" t="s">
        <v>134</v>
      </c>
      <c r="E4" s="19" t="s">
        <v>129</v>
      </c>
      <c r="F4" s="19" t="s">
        <v>130</v>
      </c>
    </row>
    <row r="5" spans="1:6" ht="15.6" thickTop="1" thickBot="1" x14ac:dyDescent="0.35">
      <c r="A5" s="17" t="s">
        <v>135</v>
      </c>
      <c r="B5" s="18" t="s">
        <v>136</v>
      </c>
      <c r="C5" s="19" t="s">
        <v>137</v>
      </c>
      <c r="D5" s="19" t="s">
        <v>138</v>
      </c>
      <c r="E5" s="19" t="s">
        <v>139</v>
      </c>
      <c r="F5" s="19" t="s">
        <v>140</v>
      </c>
    </row>
    <row r="6" spans="1:6" ht="15" thickTop="1" x14ac:dyDescent="0.3"/>
    <row r="88" spans="1:8" ht="15.6" x14ac:dyDescent="0.3">
      <c r="A88" s="20" t="s">
        <v>142</v>
      </c>
      <c r="B88" s="21"/>
      <c r="C88" s="21"/>
      <c r="D88" s="12"/>
      <c r="E88" s="12"/>
      <c r="F88" s="12"/>
      <c r="G88" s="12"/>
      <c r="H88" s="12"/>
    </row>
    <row r="89" spans="1:8" ht="15.6" x14ac:dyDescent="0.3">
      <c r="A89" s="21" t="s">
        <v>143</v>
      </c>
      <c r="B89" s="21"/>
      <c r="C89" s="21"/>
      <c r="D89" s="12"/>
      <c r="E89" s="12"/>
      <c r="F89" s="12"/>
      <c r="G89" s="12"/>
      <c r="H89" s="12"/>
    </row>
    <row r="90" spans="1:8" ht="15.6" x14ac:dyDescent="0.3">
      <c r="A90" s="21" t="s">
        <v>144</v>
      </c>
      <c r="B90" s="21"/>
      <c r="C90" s="21"/>
      <c r="D90" s="12"/>
      <c r="E90" s="12"/>
      <c r="F90" s="12"/>
      <c r="G90" s="12"/>
      <c r="H90" s="12"/>
    </row>
    <row r="91" spans="1:8" ht="15.6" x14ac:dyDescent="0.3">
      <c r="A91" s="21" t="s">
        <v>145</v>
      </c>
      <c r="B91" s="21"/>
      <c r="C91" s="21"/>
      <c r="D91" s="12"/>
      <c r="E91" s="12"/>
      <c r="F91" s="12"/>
      <c r="G91" s="12"/>
      <c r="H91" s="12"/>
    </row>
    <row r="92" spans="1:8" ht="15.6" x14ac:dyDescent="0.3">
      <c r="A92" s="21" t="s">
        <v>146</v>
      </c>
      <c r="B92" s="21"/>
      <c r="C92" s="21"/>
      <c r="D92" s="12"/>
      <c r="E92" s="12"/>
      <c r="F92" s="12"/>
      <c r="G92" s="12"/>
      <c r="H92" s="12"/>
    </row>
    <row r="93" spans="1:8" ht="15.6" x14ac:dyDescent="0.3">
      <c r="A93" s="21" t="s">
        <v>147</v>
      </c>
      <c r="B93" s="21"/>
      <c r="C93" s="21"/>
      <c r="D93" s="12"/>
      <c r="E93" s="12"/>
      <c r="F93" s="12"/>
      <c r="G93" s="12"/>
      <c r="H93" s="12"/>
    </row>
    <row r="94" spans="1:8" ht="15.6" x14ac:dyDescent="0.3">
      <c r="A94" s="21" t="s">
        <v>148</v>
      </c>
      <c r="B94" s="21"/>
      <c r="C94" s="21"/>
      <c r="D94" s="12"/>
      <c r="E94" s="12"/>
      <c r="F94" s="12"/>
      <c r="G94" s="12"/>
      <c r="H94" s="12"/>
    </row>
    <row r="95" spans="1:8" ht="15.6" x14ac:dyDescent="0.3">
      <c r="A95" s="21" t="s">
        <v>149</v>
      </c>
      <c r="B95" s="21"/>
      <c r="C95" s="21"/>
      <c r="D95" s="12"/>
      <c r="E95" s="12"/>
      <c r="F95" s="12"/>
      <c r="G95" s="12"/>
      <c r="H95" s="12"/>
    </row>
    <row r="96" spans="1:8" ht="15.6" x14ac:dyDescent="0.3">
      <c r="A96" s="21" t="s">
        <v>150</v>
      </c>
      <c r="B96" s="21"/>
      <c r="C96" s="21"/>
      <c r="D96" s="12"/>
      <c r="E96" s="12"/>
      <c r="F96" s="12"/>
      <c r="G96" s="12"/>
      <c r="H96" s="12"/>
    </row>
    <row r="97" spans="1:8" ht="15.6" x14ac:dyDescent="0.3">
      <c r="A97" s="21" t="s">
        <v>151</v>
      </c>
      <c r="B97" s="21"/>
      <c r="C97" s="21"/>
      <c r="D97" s="12"/>
      <c r="E97" s="12"/>
      <c r="F97" s="12"/>
      <c r="G97" s="12"/>
      <c r="H97" s="12"/>
    </row>
    <row r="98" spans="1:8" ht="15.6" x14ac:dyDescent="0.3">
      <c r="A98" s="21" t="s">
        <v>152</v>
      </c>
      <c r="B98" s="21"/>
      <c r="C98" s="21"/>
      <c r="D98" s="12"/>
      <c r="E98" s="12"/>
      <c r="F98" s="12"/>
      <c r="G98" s="12"/>
      <c r="H98" s="12"/>
    </row>
    <row r="99" spans="1:8" ht="15.6" x14ac:dyDescent="0.3">
      <c r="A99" s="21" t="s">
        <v>153</v>
      </c>
      <c r="B99" s="21"/>
      <c r="C99" s="21"/>
      <c r="D99" s="12"/>
      <c r="E99" s="12"/>
      <c r="F99" s="12"/>
      <c r="G99" s="12"/>
      <c r="H99" s="12"/>
    </row>
    <row r="100" spans="1:8" ht="15.6" x14ac:dyDescent="0.3">
      <c r="A100" s="21" t="s">
        <v>154</v>
      </c>
      <c r="B100" s="21"/>
      <c r="C100" s="21"/>
      <c r="D100" s="12"/>
      <c r="E100" s="12"/>
      <c r="F100" s="12"/>
      <c r="G100" s="12"/>
      <c r="H100" s="12"/>
    </row>
    <row r="101" spans="1:8" x14ac:dyDescent="0.3">
      <c r="A101" s="12"/>
      <c r="B101" s="12"/>
      <c r="C101" s="12"/>
      <c r="D101" s="12"/>
      <c r="E101" s="12"/>
      <c r="F101" s="12"/>
      <c r="G101" s="12"/>
      <c r="H101" s="12"/>
    </row>
    <row r="102" spans="1:8" x14ac:dyDescent="0.3">
      <c r="A102" s="8" t="s">
        <v>155</v>
      </c>
      <c r="B102" s="12"/>
      <c r="C102" s="12"/>
      <c r="D102" s="12"/>
      <c r="E102" s="12"/>
      <c r="F102" s="12"/>
      <c r="G102" s="12"/>
      <c r="H102" s="12"/>
    </row>
    <row r="103" spans="1:8" x14ac:dyDescent="0.3">
      <c r="A103" s="12" t="s">
        <v>156</v>
      </c>
      <c r="B103" s="12"/>
      <c r="C103" s="12"/>
      <c r="D103" s="12"/>
      <c r="E103" s="12"/>
      <c r="F103" s="12"/>
      <c r="G103" s="12"/>
      <c r="H103" s="12"/>
    </row>
    <row r="104" spans="1:8" x14ac:dyDescent="0.3">
      <c r="A104" s="12" t="s">
        <v>157</v>
      </c>
      <c r="B104" s="12"/>
      <c r="C104" s="12"/>
      <c r="D104" s="12"/>
      <c r="E104" s="12"/>
      <c r="F104" s="12"/>
      <c r="G104" s="12"/>
      <c r="H104" s="12"/>
    </row>
    <row r="105" spans="1:8" x14ac:dyDescent="0.3">
      <c r="A105" s="12" t="s">
        <v>158</v>
      </c>
      <c r="B105" s="12"/>
      <c r="C105" s="12"/>
      <c r="D105" s="12"/>
      <c r="E105" s="12"/>
      <c r="F105" s="12"/>
      <c r="G105" s="12"/>
      <c r="H105" s="12"/>
    </row>
    <row r="106" spans="1:8" x14ac:dyDescent="0.3">
      <c r="A106" s="12" t="s">
        <v>159</v>
      </c>
      <c r="B106" s="12"/>
      <c r="C106" s="12"/>
      <c r="D106" s="12"/>
      <c r="E106" s="12"/>
      <c r="F106" s="12"/>
      <c r="G106" s="12"/>
      <c r="H106" s="12"/>
    </row>
    <row r="107" spans="1:8" x14ac:dyDescent="0.3">
      <c r="G107" s="12"/>
      <c r="H107" s="12"/>
    </row>
    <row r="108" spans="1:8" x14ac:dyDescent="0.3">
      <c r="A108" s="8" t="s">
        <v>160</v>
      </c>
      <c r="B108" s="12"/>
      <c r="C108" s="12"/>
      <c r="D108" s="12"/>
      <c r="E108" s="12"/>
      <c r="F108" s="12"/>
      <c r="G108" s="12"/>
      <c r="H108" s="12"/>
    </row>
    <row r="109" spans="1:8" x14ac:dyDescent="0.3">
      <c r="A109" s="12" t="s">
        <v>161</v>
      </c>
      <c r="B109" s="12"/>
      <c r="C109" s="12"/>
      <c r="D109" s="12"/>
      <c r="E109" s="12"/>
      <c r="F109" s="12"/>
      <c r="G109" s="12"/>
      <c r="H109" s="12"/>
    </row>
    <row r="110" spans="1:8" x14ac:dyDescent="0.3">
      <c r="A110" s="12" t="s">
        <v>162</v>
      </c>
      <c r="B110" s="12"/>
      <c r="C110" s="12"/>
      <c r="D110" s="12"/>
      <c r="E110" s="12"/>
      <c r="F110" s="12"/>
      <c r="G110" s="12"/>
      <c r="H110" s="12"/>
    </row>
    <row r="111" spans="1:8" x14ac:dyDescent="0.3">
      <c r="A111" s="12" t="s">
        <v>163</v>
      </c>
      <c r="B111" s="12"/>
      <c r="C111" s="12"/>
      <c r="D111" s="12"/>
      <c r="E111" s="12"/>
      <c r="F111" s="12"/>
      <c r="G111" s="12"/>
      <c r="H111" s="12"/>
    </row>
    <row r="112" spans="1:8" x14ac:dyDescent="0.3">
      <c r="A112" s="12" t="s">
        <v>159</v>
      </c>
      <c r="B112" s="12"/>
      <c r="C112" s="12"/>
      <c r="D112" s="12"/>
      <c r="E112" s="12"/>
      <c r="F112" s="12"/>
      <c r="G112" s="12"/>
      <c r="H112" s="12"/>
    </row>
    <row r="113" spans="1:8" x14ac:dyDescent="0.3">
      <c r="G113" s="12"/>
      <c r="H113" s="12"/>
    </row>
    <row r="114" spans="1:8" x14ac:dyDescent="0.3">
      <c r="A114" s="8" t="s">
        <v>164</v>
      </c>
      <c r="B114" s="12"/>
      <c r="C114" s="12"/>
      <c r="D114" s="12"/>
      <c r="E114" s="12"/>
      <c r="F114" s="12"/>
      <c r="G114" s="12"/>
      <c r="H114" s="12"/>
    </row>
    <row r="115" spans="1:8" x14ac:dyDescent="0.3">
      <c r="A115" s="12" t="s">
        <v>165</v>
      </c>
      <c r="B115" s="12"/>
      <c r="C115" s="12"/>
      <c r="D115" s="12"/>
      <c r="E115" s="12"/>
      <c r="F115" s="12"/>
      <c r="G115" s="12"/>
      <c r="H115" s="12"/>
    </row>
    <row r="116" spans="1:8" x14ac:dyDescent="0.3">
      <c r="A116" s="12" t="s">
        <v>166</v>
      </c>
      <c r="B116" s="12"/>
      <c r="C116" s="12"/>
      <c r="D116" s="12"/>
      <c r="E116" s="12"/>
      <c r="F116" s="12"/>
      <c r="G116" s="12"/>
      <c r="H116" s="12"/>
    </row>
    <row r="117" spans="1:8" x14ac:dyDescent="0.3">
      <c r="A117" s="12" t="s">
        <v>167</v>
      </c>
      <c r="B117" s="12"/>
      <c r="C117" s="12"/>
      <c r="D117" s="12"/>
      <c r="E117" s="12"/>
      <c r="F117" s="12"/>
      <c r="G117" s="12"/>
      <c r="H117" s="12"/>
    </row>
    <row r="118" spans="1:8" x14ac:dyDescent="0.3">
      <c r="A118" s="12" t="s">
        <v>159</v>
      </c>
      <c r="B118" s="12"/>
      <c r="C118" s="12"/>
      <c r="D118" s="12"/>
      <c r="E118" s="12"/>
      <c r="F118" s="12"/>
      <c r="G118" s="12"/>
      <c r="H118" s="12"/>
    </row>
    <row r="119" spans="1:8" x14ac:dyDescent="0.3">
      <c r="A119" s="12"/>
      <c r="B119" s="12"/>
      <c r="C119" s="12"/>
      <c r="D119" s="12"/>
      <c r="E119" s="12"/>
      <c r="F119" s="12"/>
      <c r="G119" s="12"/>
      <c r="H119" s="12"/>
    </row>
    <row r="120" spans="1:8" x14ac:dyDescent="0.3">
      <c r="A120" s="12"/>
      <c r="B120" s="12"/>
      <c r="C120" s="12"/>
      <c r="D120" s="12"/>
      <c r="E120" s="12"/>
      <c r="F120" s="12"/>
      <c r="G120" s="12"/>
      <c r="H120" s="12"/>
    </row>
    <row r="121" spans="1:8" x14ac:dyDescent="0.3">
      <c r="A121" s="12"/>
      <c r="B121" s="12"/>
      <c r="C121" s="12"/>
      <c r="D121" s="12"/>
      <c r="E121" s="12"/>
      <c r="F121" s="12"/>
      <c r="G121" s="12"/>
      <c r="H121" s="12"/>
    </row>
    <row r="122" spans="1:8" x14ac:dyDescent="0.3">
      <c r="G122" s="12"/>
      <c r="H122" s="12"/>
    </row>
    <row r="123" spans="1:8" x14ac:dyDescent="0.3">
      <c r="G123" s="12"/>
      <c r="H123" s="12"/>
    </row>
    <row r="124" spans="1:8" x14ac:dyDescent="0.3">
      <c r="G124" s="12"/>
      <c r="H124" s="12"/>
    </row>
    <row r="125" spans="1:8" x14ac:dyDescent="0.3">
      <c r="G125" s="12"/>
      <c r="H125" s="12"/>
    </row>
    <row r="126" spans="1:8" x14ac:dyDescent="0.3">
      <c r="G126" s="12"/>
      <c r="H126" s="12"/>
    </row>
    <row r="127" spans="1:8" x14ac:dyDescent="0.3">
      <c r="A127" s="12"/>
      <c r="B127" s="12"/>
      <c r="C127" s="12"/>
      <c r="D127" s="12"/>
      <c r="E127" s="12"/>
      <c r="F127" s="12"/>
      <c r="G127" s="12"/>
      <c r="H127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SOD</vt:lpstr>
      <vt:lpstr>GPX</vt:lpstr>
      <vt:lpstr>PROG</vt:lpstr>
      <vt:lpstr>MDA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info@baranmedikal.com.tr</cp:lastModifiedBy>
  <dcterms:created xsi:type="dcterms:W3CDTF">2022-07-19T10:44:51Z</dcterms:created>
  <dcterms:modified xsi:type="dcterms:W3CDTF">2022-07-22T08:03:27Z</dcterms:modified>
</cp:coreProperties>
</file>