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Google Drive\2023\LAB\Webe yüklenenler\Evrim Gökçe\2023.05.25\"/>
    </mc:Choice>
  </mc:AlternateContent>
  <xr:revisionPtr revIDLastSave="0" documentId="13_ncr:1_{A4949F68-75F1-4937-8E68-A37A72FE26B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athepsin B" sheetId="1" r:id="rId1"/>
    <sheet name="BDNF" sheetId="2" r:id="rId2"/>
    <sheet name="Materyal-meto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2" l="1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34" i="2"/>
  <c r="E34" i="2" s="1"/>
  <c r="E24" i="2"/>
  <c r="C24" i="2"/>
  <c r="C23" i="2"/>
  <c r="E23" i="2" s="1"/>
  <c r="C22" i="2"/>
  <c r="E22" i="2" s="1"/>
  <c r="C21" i="2"/>
  <c r="E21" i="2" s="1"/>
  <c r="C20" i="2"/>
  <c r="E20" i="2" s="1"/>
  <c r="C19" i="2"/>
  <c r="E19" i="2" s="1"/>
  <c r="C18" i="2"/>
  <c r="E18" i="2" s="1"/>
  <c r="C17" i="2"/>
  <c r="E17" i="2" s="1"/>
  <c r="E98" i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35" i="1"/>
  <c r="E3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</calcChain>
</file>

<file path=xl/sharedStrings.xml><?xml version="1.0" encoding="utf-8"?>
<sst xmlns="http://schemas.openxmlformats.org/spreadsheetml/2006/main" count="246" uniqueCount="91">
  <si>
    <t xml:space="preserve"> 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</si>
  <si>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</si>
  <si>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</si>
  <si>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</si>
  <si>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</si>
  <si>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</si>
  <si>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</si>
  <si>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</si>
  <si>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</si>
  <si>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std7</t>
  </si>
  <si>
    <t>blank</t>
  </si>
  <si>
    <t>abs</t>
  </si>
  <si>
    <t>abs-blank</t>
  </si>
  <si>
    <t>Numune</t>
  </si>
  <si>
    <t>absorbans</t>
  </si>
  <si>
    <t>concentration (pg/ml)</t>
  </si>
  <si>
    <t>concentration (ng/ml)</t>
  </si>
  <si>
    <t>result(ng/ml)</t>
  </si>
  <si>
    <t>PRE-2001</t>
  </si>
  <si>
    <t>PRE-2002</t>
  </si>
  <si>
    <t>PRE-2003</t>
  </si>
  <si>
    <t>PRE-2004</t>
  </si>
  <si>
    <t>PRE-2005</t>
  </si>
  <si>
    <t>PRE-2006</t>
  </si>
  <si>
    <t>PRE-2007</t>
  </si>
  <si>
    <t>PRE-2008</t>
  </si>
  <si>
    <t>PRE-2009</t>
  </si>
  <si>
    <t>PRE-2010</t>
  </si>
  <si>
    <t>PRE-2011</t>
  </si>
  <si>
    <t>PRE-2012</t>
  </si>
  <si>
    <t>PRE-2013</t>
  </si>
  <si>
    <t>PRE-2014</t>
  </si>
  <si>
    <t>PRE-2015</t>
  </si>
  <si>
    <t>PRE-2016</t>
  </si>
  <si>
    <t>PRE-2017</t>
  </si>
  <si>
    <t>PRE-2018</t>
  </si>
  <si>
    <t>PRE-2019</t>
  </si>
  <si>
    <t>PRE-2020</t>
  </si>
  <si>
    <t>PRE-2021</t>
  </si>
  <si>
    <t>PRE-2022</t>
  </si>
  <si>
    <t>PRE-2023</t>
  </si>
  <si>
    <t>POST-2001</t>
  </si>
  <si>
    <t>POST-2002</t>
  </si>
  <si>
    <t>POST-2003</t>
  </si>
  <si>
    <t>POST-2004</t>
  </si>
  <si>
    <t>POST-2005</t>
  </si>
  <si>
    <t>POST-2006</t>
  </si>
  <si>
    <t>POST-2007</t>
  </si>
  <si>
    <t>POST-2008</t>
  </si>
  <si>
    <t>POST-2009</t>
  </si>
  <si>
    <t>POST-2010</t>
  </si>
  <si>
    <t>POST-2011</t>
  </si>
  <si>
    <t>POST-2012</t>
  </si>
  <si>
    <t>POST-2013</t>
  </si>
  <si>
    <t>POST-2014</t>
  </si>
  <si>
    <t>POST-2015</t>
  </si>
  <si>
    <t>POST-2016</t>
  </si>
  <si>
    <t>POST-2017</t>
  </si>
  <si>
    <t>POST-2018</t>
  </si>
  <si>
    <t>POST-2019</t>
  </si>
  <si>
    <t>POST-2020</t>
  </si>
  <si>
    <t>POST-2021</t>
  </si>
  <si>
    <t>POST-2022</t>
  </si>
  <si>
    <t>POST-2023</t>
  </si>
  <si>
    <t>result(pg/ml)</t>
  </si>
  <si>
    <t>KİT ADI</t>
  </si>
  <si>
    <t>TÜR</t>
  </si>
  <si>
    <t>Numune Türü</t>
  </si>
  <si>
    <t>MARKA</t>
  </si>
  <si>
    <t>CAT. NO</t>
  </si>
  <si>
    <t>Yöntem</t>
  </si>
  <si>
    <t>Kullanılan Cihaz</t>
  </si>
  <si>
    <t>ELİSA</t>
  </si>
  <si>
    <t>Mıcroplate reader: BIO-TEK EL X 800-Aotu strıp washer:BIO TEK EL X 50</t>
  </si>
  <si>
    <t>Elabscience</t>
  </si>
  <si>
    <t>Serum</t>
  </si>
  <si>
    <t>Human</t>
  </si>
  <si>
    <t>Brain Derived Neurotrophic Factor</t>
  </si>
  <si>
    <t>E-EL-H0010</t>
  </si>
  <si>
    <t>Cathepsin B</t>
  </si>
  <si>
    <t>E-EL-H6151</t>
  </si>
  <si>
    <t>Excess conjugate and unbound sample or standard are washed from the plate, and Avidin conjugated to Horseradish Peroxidase (HRP) are added to each microplate well and incubated.</t>
  </si>
  <si>
    <t>Then a TMB substrate solution is added to each well. The enzyme-substrate reaction is terminated by the addition of stop solution and the color change is measured spectrophotometrically at a wavelength of 450 nm ± 2 nm.</t>
  </si>
  <si>
    <t xml:space="preserve">This ELISA kit uses the Competitive-ELISA principle. The micro ELISA plate provided in this kit has been pre-coated witH CTSB. </t>
  </si>
  <si>
    <t>During the reaction, CTSB in the sample or standard competes with a fixed amount of CTSB on the solid phase supporter for sites on the Biotinylated Detection Ab specific to CTSB.</t>
  </si>
  <si>
    <t>The concentration of CTSB in the samples is then determined by comparing the OD of the samples to the standard curve.</t>
  </si>
  <si>
    <t>CTSB Test Principle</t>
  </si>
  <si>
    <t xml:space="preserve">This ELISA kit uses the Competitive-ELISA principle. The micro ELISA plate provided in this kit has been pre-coated witH BDNF. </t>
  </si>
  <si>
    <t>During the reaction, BDNF in the sample or standard competes with a fixed amount of BDNF on the solid phase supporter for sites on the Biotinylated Detection Ab specific to BDNF.</t>
  </si>
  <si>
    <t>The concentration of BDNF in the samples is then determined by comparing the OD of the samples to the standard curve.</t>
  </si>
  <si>
    <t>BDNF Test Principle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</si>
</sst>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0" borderId="0" xfId="0" applyFont="1"/>
    <xf numFmtId="0" fontId="1" fillId="6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CTSB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12830271216098"/>
                  <c:y val="7.20545348498104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'Cathepsin B'!$C$17:$C$24</c:f>
              <c:numCache>
                <c:formatCode>General</c:formatCode>
                <c:ptCount val="8"/>
                <c:pt idx="0">
                  <c:v>2.3650000000000002</c:v>
                </c:pt>
                <c:pt idx="1">
                  <c:v>1.5069999999999999</c:v>
                </c:pt>
                <c:pt idx="2" formatCode="0.000">
                  <c:v>0.94099999999999995</c:v>
                </c:pt>
                <c:pt idx="3" formatCode="0.000">
                  <c:v>0.62</c:v>
                </c:pt>
                <c:pt idx="4">
                  <c:v>0.30600000000000005</c:v>
                </c:pt>
                <c:pt idx="5" formatCode="0.000">
                  <c:v>0.17100000000000001</c:v>
                </c:pt>
                <c:pt idx="6" formatCode="0.000">
                  <c:v>7.4999999999999983E-2</c:v>
                </c:pt>
                <c:pt idx="7">
                  <c:v>0</c:v>
                </c:pt>
              </c:numCache>
            </c:numRef>
          </c:xVal>
          <c:yVal>
            <c:numRef>
              <c:f>'Cathepsin B'!$D$17:$D$24</c:f>
              <c:numCache>
                <c:formatCode>General</c:formatCode>
                <c:ptCount val="8"/>
                <c:pt idx="0">
                  <c:v>200</c:v>
                </c:pt>
                <c:pt idx="1">
                  <c:v>100</c:v>
                </c:pt>
                <c:pt idx="2">
                  <c:v>50</c:v>
                </c:pt>
                <c:pt idx="3">
                  <c:v>25</c:v>
                </c:pt>
                <c:pt idx="4">
                  <c:v>12.5</c:v>
                </c:pt>
                <c:pt idx="5">
                  <c:v>6.25</c:v>
                </c:pt>
                <c:pt idx="6">
                  <c:v>3.13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6-4931-9019-9C9CE9BBB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080752"/>
        <c:axId val="554081080"/>
      </c:scatterChart>
      <c:valAx>
        <c:axId val="5540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4081080"/>
        <c:crosses val="autoZero"/>
        <c:crossBetween val="midCat"/>
      </c:valAx>
      <c:valAx>
        <c:axId val="55408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408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BDNF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7579046369203847"/>
                  <c:y val="3.25889472149314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BDNF!$C$17:$C$24</c:f>
              <c:numCache>
                <c:formatCode>General</c:formatCode>
                <c:ptCount val="8"/>
                <c:pt idx="0">
                  <c:v>2.4860000000000002</c:v>
                </c:pt>
                <c:pt idx="1">
                  <c:v>1.5269999999999999</c:v>
                </c:pt>
                <c:pt idx="2" formatCode="0.000">
                  <c:v>0.91699999999999993</c:v>
                </c:pt>
                <c:pt idx="3" formatCode="0.000">
                  <c:v>0.60099999999999998</c:v>
                </c:pt>
                <c:pt idx="4">
                  <c:v>0.30199999999999999</c:v>
                </c:pt>
                <c:pt idx="5" formatCode="0.000">
                  <c:v>0.114</c:v>
                </c:pt>
                <c:pt idx="6" formatCode="0.000">
                  <c:v>5.5000000000000007E-2</c:v>
                </c:pt>
                <c:pt idx="7">
                  <c:v>0</c:v>
                </c:pt>
              </c:numCache>
            </c:numRef>
          </c:xVal>
          <c:yVal>
            <c:numRef>
              <c:f>BDNF!$D$17:$D$24</c:f>
              <c:numCache>
                <c:formatCode>General</c:formatCode>
                <c:ptCount val="8"/>
                <c:pt idx="0">
                  <c:v>2000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  <c:pt idx="5">
                  <c:v>62.5</c:v>
                </c:pt>
                <c:pt idx="6">
                  <c:v>31.25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D2-4716-9A10-8B615E0D4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076488"/>
        <c:axId val="554085672"/>
      </c:scatterChart>
      <c:valAx>
        <c:axId val="55407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4085672"/>
        <c:crosses val="autoZero"/>
        <c:crossBetween val="midCat"/>
      </c:valAx>
      <c:valAx>
        <c:axId val="55408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4076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12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12</xdr:row>
      <xdr:rowOff>22860</xdr:rowOff>
    </xdr:from>
    <xdr:to>
      <xdr:col>13</xdr:col>
      <xdr:colOff>441960</xdr:colOff>
      <xdr:row>27</xdr:row>
      <xdr:rowOff>22860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6</xdr:col>
      <xdr:colOff>4664313</xdr:colOff>
      <xdr:row>33</xdr:row>
      <xdr:rowOff>175260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4860"/>
          <a:ext cx="12932013" cy="5478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22"/>
  <sheetViews>
    <sheetView workbookViewId="0">
      <selection activeCell="O2" sqref="O2"/>
    </sheetView>
  </sheetViews>
  <sheetFormatPr defaultRowHeight="15" x14ac:dyDescent="0.25"/>
  <cols>
    <col min="1" max="1" width="18.28515625" customWidth="1"/>
    <col min="2" max="2" width="12.7109375" customWidth="1"/>
    <col min="3" max="3" width="11.5703125" customWidth="1"/>
    <col min="4" max="4" width="12.7109375" customWidth="1"/>
    <col min="5" max="5" width="20.85546875" customWidth="1"/>
  </cols>
  <sheetData>
    <row r="2" spans="1:12" x14ac:dyDescent="0.25">
      <c r="A2" s="4">
        <v>2.4670000000000001</v>
      </c>
      <c r="B2" s="2">
        <v>0.66800000000000004</v>
      </c>
      <c r="C2" s="2">
        <v>1.0569999999999999</v>
      </c>
      <c r="D2" s="2">
        <v>1.012</v>
      </c>
      <c r="E2" s="2">
        <v>0.49</v>
      </c>
      <c r="F2" s="2">
        <v>0.23700000000000002</v>
      </c>
      <c r="G2" s="2">
        <v>0.499</v>
      </c>
      <c r="H2" s="2">
        <v>1.026</v>
      </c>
      <c r="I2" s="2">
        <v>0.45600000000000002</v>
      </c>
      <c r="J2" s="2">
        <v>0.27900000000000003</v>
      </c>
      <c r="K2" s="2">
        <v>0.372</v>
      </c>
      <c r="L2" s="2">
        <v>0.30499999999999999</v>
      </c>
    </row>
    <row r="3" spans="1:12" x14ac:dyDescent="0.25">
      <c r="A3" s="4">
        <v>1.609</v>
      </c>
      <c r="B3" s="2">
        <v>0.629</v>
      </c>
      <c r="C3" s="2">
        <v>0.88400000000000001</v>
      </c>
      <c r="D3" s="2">
        <v>0.83399999999999996</v>
      </c>
      <c r="E3" s="2">
        <v>0.28899999999999998</v>
      </c>
      <c r="F3" s="2">
        <v>0.161</v>
      </c>
      <c r="G3" s="2">
        <v>0.29799999999999999</v>
      </c>
      <c r="H3" s="2">
        <v>1.093</v>
      </c>
      <c r="I3" s="2">
        <v>0.313</v>
      </c>
      <c r="J3" s="2">
        <v>0.89400000000000002</v>
      </c>
      <c r="K3" s="2">
        <v>0.29699999999999999</v>
      </c>
      <c r="L3" s="2">
        <v>0.27500000000000002</v>
      </c>
    </row>
    <row r="4" spans="1:12" x14ac:dyDescent="0.25">
      <c r="A4" s="4">
        <v>1.0429999999999999</v>
      </c>
      <c r="B4" s="2">
        <v>0.44600000000000001</v>
      </c>
      <c r="C4" s="2">
        <v>0.26600000000000001</v>
      </c>
      <c r="D4" s="2">
        <v>0.45100000000000001</v>
      </c>
      <c r="E4" s="2">
        <v>0.29599999999999999</v>
      </c>
      <c r="F4" s="2">
        <v>0.11900000000000001</v>
      </c>
      <c r="G4" s="2">
        <v>0.27600000000000002</v>
      </c>
      <c r="H4" s="2">
        <v>1.0269999999999999</v>
      </c>
      <c r="I4" s="2">
        <v>0.29399999999999998</v>
      </c>
      <c r="J4" s="2">
        <v>0.82700000000000007</v>
      </c>
      <c r="K4" s="2">
        <v>0.56100000000000005</v>
      </c>
      <c r="L4" s="2">
        <v>0.83100000000000007</v>
      </c>
    </row>
    <row r="5" spans="1:12" x14ac:dyDescent="0.25">
      <c r="A5" s="4">
        <v>0.62</v>
      </c>
      <c r="B5" s="2">
        <v>0.377</v>
      </c>
      <c r="C5" s="2">
        <v>0.20700000000000002</v>
      </c>
      <c r="D5" s="2">
        <v>0.34800000000000003</v>
      </c>
      <c r="E5" s="2">
        <v>1.002</v>
      </c>
      <c r="F5" s="2">
        <v>0.153</v>
      </c>
      <c r="G5" s="2">
        <v>0.33600000000000002</v>
      </c>
      <c r="H5" s="2">
        <v>1.1460000000000001</v>
      </c>
      <c r="I5" s="2">
        <v>0.65100000000000002</v>
      </c>
      <c r="J5" s="2">
        <v>0.81</v>
      </c>
      <c r="K5" s="2">
        <v>0.46900000000000003</v>
      </c>
      <c r="L5" s="2">
        <v>0.89800000000000002</v>
      </c>
    </row>
    <row r="6" spans="1:12" x14ac:dyDescent="0.25">
      <c r="A6" s="4">
        <v>0.40800000000000003</v>
      </c>
      <c r="B6" s="2">
        <v>1.113</v>
      </c>
      <c r="C6" s="2">
        <v>0.59499999999999997</v>
      </c>
      <c r="D6" s="2">
        <v>0.32900000000000001</v>
      </c>
      <c r="E6" s="2">
        <v>0.76300000000000001</v>
      </c>
      <c r="F6" s="2">
        <v>0.16300000000000001</v>
      </c>
      <c r="G6" s="2">
        <v>0.54100000000000004</v>
      </c>
      <c r="H6" s="2">
        <v>1.119</v>
      </c>
      <c r="I6" s="2">
        <v>0.64800000000000002</v>
      </c>
      <c r="J6" s="2">
        <v>0.74</v>
      </c>
      <c r="K6" s="2">
        <v>0.182</v>
      </c>
      <c r="L6" s="2">
        <v>0.42699999999999999</v>
      </c>
    </row>
    <row r="7" spans="1:12" x14ac:dyDescent="0.25">
      <c r="A7" s="4">
        <v>0.27300000000000002</v>
      </c>
      <c r="B7" s="2">
        <v>1.0369999999999999</v>
      </c>
      <c r="C7" s="2">
        <v>0.35599999999999998</v>
      </c>
      <c r="D7" s="2">
        <v>0.69200000000000006</v>
      </c>
      <c r="E7" s="2">
        <v>0.434</v>
      </c>
      <c r="F7" s="2">
        <v>0.27600000000000002</v>
      </c>
      <c r="G7" s="2">
        <v>0.59099999999999997</v>
      </c>
      <c r="H7" s="2">
        <v>1.323</v>
      </c>
      <c r="I7" s="2">
        <v>0.433</v>
      </c>
      <c r="J7" s="2">
        <v>0.379</v>
      </c>
      <c r="K7" s="2">
        <v>0.17899999999999999</v>
      </c>
      <c r="L7" s="2">
        <v>0.41400000000000003</v>
      </c>
    </row>
    <row r="8" spans="1:12" x14ac:dyDescent="0.25">
      <c r="A8" s="4">
        <v>0.17699999999999999</v>
      </c>
      <c r="B8" s="2">
        <v>0.85599999999999998</v>
      </c>
      <c r="C8" s="2">
        <v>0.25900000000000001</v>
      </c>
      <c r="D8" s="2">
        <v>0.64</v>
      </c>
      <c r="E8" s="2">
        <v>0.40100000000000002</v>
      </c>
      <c r="F8" s="2">
        <v>0.27800000000000002</v>
      </c>
      <c r="G8" s="2">
        <v>0.621</v>
      </c>
      <c r="H8" s="2">
        <v>0.29199999999999998</v>
      </c>
      <c r="I8" s="2">
        <v>0.38400000000000001</v>
      </c>
      <c r="J8" s="2">
        <v>0.91400000000000003</v>
      </c>
      <c r="K8" s="2">
        <v>0.187</v>
      </c>
      <c r="L8" s="2">
        <v>0.82200000000000006</v>
      </c>
    </row>
    <row r="9" spans="1:12" x14ac:dyDescent="0.25">
      <c r="A9" s="5">
        <v>0.10200000000000001</v>
      </c>
      <c r="B9" s="2">
        <v>0.81</v>
      </c>
      <c r="C9" s="2">
        <v>0.245</v>
      </c>
      <c r="D9" s="2">
        <v>0.495</v>
      </c>
      <c r="E9" s="2">
        <v>0.46200000000000002</v>
      </c>
      <c r="F9" s="2">
        <v>0.34200000000000003</v>
      </c>
      <c r="G9" s="2">
        <v>0.51</v>
      </c>
      <c r="H9" s="2">
        <v>0.22800000000000001</v>
      </c>
      <c r="I9" s="2">
        <v>0.39100000000000001</v>
      </c>
      <c r="J9" s="2">
        <v>0.96499999999999997</v>
      </c>
      <c r="K9" s="2">
        <v>0.23</v>
      </c>
      <c r="L9" s="2">
        <v>0.878</v>
      </c>
    </row>
    <row r="12" spans="1:12" x14ac:dyDescent="0.25">
      <c r="A12" t="s">
        <v>0</v>
      </c>
    </row>
    <row r="16" spans="1:12" x14ac:dyDescent="0.25">
      <c r="B16" s="6" t="s">
        <v>11</v>
      </c>
      <c r="C16" s="6" t="s">
        <v>12</v>
      </c>
      <c r="D16" s="6" t="s">
        <v>1</v>
      </c>
      <c r="E16" s="6" t="s">
        <v>2</v>
      </c>
    </row>
    <row r="17" spans="1:12" x14ac:dyDescent="0.25">
      <c r="A17" t="s">
        <v>3</v>
      </c>
      <c r="B17" s="4">
        <v>2.4670000000000001</v>
      </c>
      <c r="C17" s="1">
        <f>B17-B24</f>
        <v>2.3650000000000002</v>
      </c>
      <c r="D17" s="1">
        <v>200</v>
      </c>
      <c r="E17" s="7">
        <f>(22.649*C17*C17)+(31.191*C17)+(0.0514)</f>
        <v>200.49906802500004</v>
      </c>
    </row>
    <row r="18" spans="1:12" x14ac:dyDescent="0.25">
      <c r="A18" t="s">
        <v>4</v>
      </c>
      <c r="B18" s="4">
        <v>1.609</v>
      </c>
      <c r="C18" s="1">
        <f>B18-B24</f>
        <v>1.5069999999999999</v>
      </c>
      <c r="D18" s="1">
        <v>100</v>
      </c>
      <c r="E18" s="7">
        <f t="shared" ref="E18:E24" si="0">(22.649*C18*C18)+(31.191*C18)+(0.0514)</f>
        <v>98.493225800999994</v>
      </c>
    </row>
    <row r="19" spans="1:12" x14ac:dyDescent="0.25">
      <c r="A19" t="s">
        <v>5</v>
      </c>
      <c r="B19" s="4">
        <v>1.0429999999999999</v>
      </c>
      <c r="C19" s="9">
        <f>B19-B24</f>
        <v>0.94099999999999995</v>
      </c>
      <c r="D19" s="1">
        <v>50</v>
      </c>
      <c r="E19" s="7">
        <f t="shared" si="0"/>
        <v>49.457390168999993</v>
      </c>
    </row>
    <row r="20" spans="1:12" x14ac:dyDescent="0.25">
      <c r="A20" t="s">
        <v>6</v>
      </c>
      <c r="B20" s="4">
        <v>0.62</v>
      </c>
      <c r="C20" s="9">
        <f>B20-B25</f>
        <v>0.62</v>
      </c>
      <c r="D20" s="1">
        <v>25</v>
      </c>
      <c r="E20" s="7">
        <f t="shared" si="0"/>
        <v>28.096095599999998</v>
      </c>
    </row>
    <row r="21" spans="1:12" x14ac:dyDescent="0.25">
      <c r="A21" t="s">
        <v>7</v>
      </c>
      <c r="B21" s="4">
        <v>0.40800000000000003</v>
      </c>
      <c r="C21" s="1">
        <f>B21-B24</f>
        <v>0.30600000000000005</v>
      </c>
      <c r="D21" s="1">
        <v>12.5</v>
      </c>
      <c r="E21" s="7">
        <f t="shared" si="0"/>
        <v>11.716607764000001</v>
      </c>
    </row>
    <row r="22" spans="1:12" x14ac:dyDescent="0.25">
      <c r="A22" t="s">
        <v>8</v>
      </c>
      <c r="B22" s="4">
        <v>0.27300000000000002</v>
      </c>
      <c r="C22" s="9">
        <f>B22-B24</f>
        <v>0.17100000000000001</v>
      </c>
      <c r="D22" s="1">
        <v>6.25</v>
      </c>
      <c r="E22" s="7">
        <f t="shared" si="0"/>
        <v>6.0473404090000002</v>
      </c>
    </row>
    <row r="23" spans="1:12" x14ac:dyDescent="0.25">
      <c r="A23" t="s">
        <v>9</v>
      </c>
      <c r="B23" s="4">
        <v>0.17699999999999999</v>
      </c>
      <c r="C23" s="9">
        <f>B23-B24</f>
        <v>7.4999999999999983E-2</v>
      </c>
      <c r="D23" s="1">
        <v>3.13</v>
      </c>
      <c r="E23" s="7">
        <f t="shared" si="0"/>
        <v>2.5181256249999993</v>
      </c>
    </row>
    <row r="24" spans="1:12" x14ac:dyDescent="0.25">
      <c r="A24" t="s">
        <v>10</v>
      </c>
      <c r="B24" s="5">
        <v>0.10200000000000001</v>
      </c>
      <c r="C24" s="1">
        <f>B24-B24</f>
        <v>0</v>
      </c>
      <c r="D24" s="1">
        <v>0</v>
      </c>
      <c r="E24" s="7">
        <f t="shared" si="0"/>
        <v>5.1400000000000001E-2</v>
      </c>
    </row>
    <row r="28" spans="1:12" x14ac:dyDescent="0.25">
      <c r="I28" s="12"/>
      <c r="J28" s="12" t="s">
        <v>16</v>
      </c>
      <c r="K28" s="12"/>
      <c r="L28" s="12"/>
    </row>
    <row r="34" spans="1:5" x14ac:dyDescent="0.25">
      <c r="A34" s="10" t="s">
        <v>13</v>
      </c>
      <c r="B34" s="2" t="s">
        <v>14</v>
      </c>
      <c r="C34" s="3" t="s">
        <v>10</v>
      </c>
      <c r="D34" s="1" t="s">
        <v>12</v>
      </c>
      <c r="E34" s="11" t="s">
        <v>17</v>
      </c>
    </row>
    <row r="35" spans="1:5" x14ac:dyDescent="0.25">
      <c r="A35" s="10" t="s">
        <v>18</v>
      </c>
      <c r="B35" s="2">
        <v>0.66800000000000004</v>
      </c>
      <c r="C35" s="5">
        <v>0.10200000000000001</v>
      </c>
      <c r="D35" s="1">
        <f t="shared" ref="D35:D66" si="1">(B35-C35)</f>
        <v>0.56600000000000006</v>
      </c>
      <c r="E35" s="7">
        <f t="shared" ref="E35:E66" si="2">(22.649*D35*D35)+(31.191*D35)+(0.0514)</f>
        <v>24.961249044000006</v>
      </c>
    </row>
    <row r="36" spans="1:5" x14ac:dyDescent="0.25">
      <c r="A36" s="10" t="s">
        <v>18</v>
      </c>
      <c r="B36" s="2">
        <v>0.629</v>
      </c>
      <c r="C36" s="5">
        <v>0.10200000000000001</v>
      </c>
      <c r="D36" s="1">
        <f t="shared" si="1"/>
        <v>0.52700000000000002</v>
      </c>
      <c r="E36" s="7">
        <f t="shared" si="2"/>
        <v>22.779341121000002</v>
      </c>
    </row>
    <row r="37" spans="1:5" x14ac:dyDescent="0.25">
      <c r="A37" s="10" t="s">
        <v>19</v>
      </c>
      <c r="B37" s="2">
        <v>0.44600000000000001</v>
      </c>
      <c r="C37" s="5">
        <v>0.10200000000000001</v>
      </c>
      <c r="D37" s="1">
        <f t="shared" si="1"/>
        <v>0.34399999999999997</v>
      </c>
      <c r="E37" s="7">
        <f t="shared" si="2"/>
        <v>13.461296063999997</v>
      </c>
    </row>
    <row r="38" spans="1:5" x14ac:dyDescent="0.25">
      <c r="A38" s="10" t="s">
        <v>19</v>
      </c>
      <c r="B38" s="2">
        <v>0.377</v>
      </c>
      <c r="C38" s="5">
        <v>0.10200000000000001</v>
      </c>
      <c r="D38" s="1">
        <f t="shared" si="1"/>
        <v>0.27500000000000002</v>
      </c>
      <c r="E38" s="7">
        <f t="shared" si="2"/>
        <v>10.341755624999999</v>
      </c>
    </row>
    <row r="39" spans="1:5" x14ac:dyDescent="0.25">
      <c r="A39" s="10" t="s">
        <v>20</v>
      </c>
      <c r="B39" s="2">
        <v>1.113</v>
      </c>
      <c r="C39" s="5">
        <v>0.10200000000000001</v>
      </c>
      <c r="D39" s="1">
        <f t="shared" si="1"/>
        <v>1.0109999999999999</v>
      </c>
      <c r="E39" s="7">
        <f t="shared" si="2"/>
        <v>54.735519528999987</v>
      </c>
    </row>
    <row r="40" spans="1:5" x14ac:dyDescent="0.25">
      <c r="A40" s="10" t="s">
        <v>20</v>
      </c>
      <c r="B40" s="2">
        <v>1.0369999999999999</v>
      </c>
      <c r="C40" s="5">
        <v>0.10200000000000001</v>
      </c>
      <c r="D40" s="1">
        <f t="shared" si="1"/>
        <v>0.93499999999999994</v>
      </c>
      <c r="E40" s="7">
        <f t="shared" si="2"/>
        <v>49.015307024999998</v>
      </c>
    </row>
    <row r="41" spans="1:5" x14ac:dyDescent="0.25">
      <c r="A41" s="10" t="s">
        <v>21</v>
      </c>
      <c r="B41" s="2">
        <v>0.85599999999999998</v>
      </c>
      <c r="C41" s="5">
        <v>0.10200000000000001</v>
      </c>
      <c r="D41" s="1">
        <f t="shared" si="1"/>
        <v>0.754</v>
      </c>
      <c r="E41" s="7">
        <f t="shared" si="2"/>
        <v>36.445732884000002</v>
      </c>
    </row>
    <row r="42" spans="1:5" x14ac:dyDescent="0.25">
      <c r="A42" s="10" t="s">
        <v>21</v>
      </c>
      <c r="B42" s="2">
        <v>0.81</v>
      </c>
      <c r="C42" s="5">
        <v>0.10200000000000001</v>
      </c>
      <c r="D42" s="1">
        <f t="shared" si="1"/>
        <v>0.70800000000000007</v>
      </c>
      <c r="E42" s="7">
        <f t="shared" si="2"/>
        <v>33.487756336000004</v>
      </c>
    </row>
    <row r="43" spans="1:5" x14ac:dyDescent="0.25">
      <c r="A43" s="10" t="s">
        <v>22</v>
      </c>
      <c r="B43" s="2">
        <v>1.0569999999999999</v>
      </c>
      <c r="C43" s="5">
        <v>0.10200000000000001</v>
      </c>
      <c r="D43" s="1">
        <f t="shared" si="1"/>
        <v>0.95499999999999996</v>
      </c>
      <c r="E43" s="7">
        <f t="shared" si="2"/>
        <v>50.495259224999998</v>
      </c>
    </row>
    <row r="44" spans="1:5" x14ac:dyDescent="0.25">
      <c r="A44" s="10" t="s">
        <v>22</v>
      </c>
      <c r="B44" s="2">
        <v>0.88400000000000001</v>
      </c>
      <c r="C44" s="5">
        <v>0.10200000000000001</v>
      </c>
      <c r="D44" s="1">
        <f t="shared" si="1"/>
        <v>0.78200000000000003</v>
      </c>
      <c r="E44" s="7">
        <f t="shared" si="2"/>
        <v>38.293169076000005</v>
      </c>
    </row>
    <row r="45" spans="1:5" x14ac:dyDescent="0.25">
      <c r="A45" s="10" t="s">
        <v>23</v>
      </c>
      <c r="B45" s="2">
        <v>0.26600000000000001</v>
      </c>
      <c r="C45" s="5">
        <v>0.10200000000000001</v>
      </c>
      <c r="D45" s="1">
        <f t="shared" si="1"/>
        <v>0.16400000000000001</v>
      </c>
      <c r="E45" s="7">
        <f t="shared" si="2"/>
        <v>5.7758915040000005</v>
      </c>
    </row>
    <row r="46" spans="1:5" x14ac:dyDescent="0.25">
      <c r="A46" s="10" t="s">
        <v>23</v>
      </c>
      <c r="B46" s="2">
        <v>0.20700000000000002</v>
      </c>
      <c r="C46" s="5">
        <v>0.10200000000000001</v>
      </c>
      <c r="D46" s="1">
        <f t="shared" si="1"/>
        <v>0.10500000000000001</v>
      </c>
      <c r="E46" s="7">
        <f t="shared" si="2"/>
        <v>3.5761602250000002</v>
      </c>
    </row>
    <row r="47" spans="1:5" x14ac:dyDescent="0.25">
      <c r="A47" s="10" t="s">
        <v>24</v>
      </c>
      <c r="B47" s="2">
        <v>0.59499999999999997</v>
      </c>
      <c r="C47" s="5">
        <v>0.10200000000000001</v>
      </c>
      <c r="D47" s="1">
        <f t="shared" si="1"/>
        <v>0.49299999999999999</v>
      </c>
      <c r="E47" s="7">
        <f t="shared" si="2"/>
        <v>20.933379801000001</v>
      </c>
    </row>
    <row r="48" spans="1:5" x14ac:dyDescent="0.25">
      <c r="A48" s="10" t="s">
        <v>24</v>
      </c>
      <c r="B48" s="2">
        <v>0.35599999999999998</v>
      </c>
      <c r="C48" s="5">
        <v>0.10200000000000001</v>
      </c>
      <c r="D48" s="1">
        <f t="shared" si="1"/>
        <v>0.254</v>
      </c>
      <c r="E48" s="7">
        <f t="shared" si="2"/>
        <v>9.4351368839999985</v>
      </c>
    </row>
    <row r="49" spans="1:5" x14ac:dyDescent="0.25">
      <c r="A49" s="10" t="s">
        <v>25</v>
      </c>
      <c r="B49" s="2">
        <v>0.25900000000000001</v>
      </c>
      <c r="C49" s="5">
        <v>0.10200000000000001</v>
      </c>
      <c r="D49" s="1">
        <f t="shared" si="1"/>
        <v>0.157</v>
      </c>
      <c r="E49" s="7">
        <f t="shared" si="2"/>
        <v>5.5066622010000001</v>
      </c>
    </row>
    <row r="50" spans="1:5" x14ac:dyDescent="0.25">
      <c r="A50" s="10" t="s">
        <v>25</v>
      </c>
      <c r="B50" s="2">
        <v>0.245</v>
      </c>
      <c r="C50" s="5">
        <v>0.10200000000000001</v>
      </c>
      <c r="D50" s="1">
        <f t="shared" si="1"/>
        <v>0.14299999999999999</v>
      </c>
      <c r="E50" s="7">
        <f t="shared" si="2"/>
        <v>4.9748624009999993</v>
      </c>
    </row>
    <row r="51" spans="1:5" x14ac:dyDescent="0.25">
      <c r="A51" s="10" t="s">
        <v>26</v>
      </c>
      <c r="B51" s="2">
        <v>1.012</v>
      </c>
      <c r="C51" s="5">
        <v>0.10200000000000001</v>
      </c>
      <c r="D51" s="1">
        <f t="shared" si="1"/>
        <v>0.91</v>
      </c>
      <c r="E51" s="7">
        <f t="shared" si="2"/>
        <v>47.190846900000004</v>
      </c>
    </row>
    <row r="52" spans="1:5" x14ac:dyDescent="0.25">
      <c r="A52" s="10" t="s">
        <v>26</v>
      </c>
      <c r="B52" s="2">
        <v>0.83399999999999996</v>
      </c>
      <c r="C52" s="5">
        <v>0.10200000000000001</v>
      </c>
      <c r="D52" s="1">
        <f t="shared" si="1"/>
        <v>0.73199999999999998</v>
      </c>
      <c r="E52" s="7">
        <f t="shared" si="2"/>
        <v>35.019089776000001</v>
      </c>
    </row>
    <row r="53" spans="1:5" x14ac:dyDescent="0.25">
      <c r="A53" s="10" t="s">
        <v>27</v>
      </c>
      <c r="B53" s="2">
        <v>0.45100000000000001</v>
      </c>
      <c r="C53" s="5">
        <v>0.10200000000000001</v>
      </c>
      <c r="D53" s="1">
        <f t="shared" si="1"/>
        <v>0.34899999999999998</v>
      </c>
      <c r="E53" s="7">
        <f t="shared" si="2"/>
        <v>13.695729848999997</v>
      </c>
    </row>
    <row r="54" spans="1:5" x14ac:dyDescent="0.25">
      <c r="A54" s="10" t="s">
        <v>28</v>
      </c>
      <c r="B54" s="2">
        <v>0.34800000000000003</v>
      </c>
      <c r="C54" s="5">
        <v>0.10200000000000001</v>
      </c>
      <c r="D54" s="1">
        <f t="shared" si="1"/>
        <v>0.24600000000000002</v>
      </c>
      <c r="E54" s="7">
        <f t="shared" si="2"/>
        <v>9.0950128840000009</v>
      </c>
    </row>
    <row r="55" spans="1:5" x14ac:dyDescent="0.25">
      <c r="A55" s="10" t="s">
        <v>28</v>
      </c>
      <c r="B55" s="2">
        <v>0.32900000000000001</v>
      </c>
      <c r="C55" s="5">
        <v>0.10200000000000001</v>
      </c>
      <c r="D55" s="1">
        <f t="shared" si="1"/>
        <v>0.22700000000000001</v>
      </c>
      <c r="E55" s="7">
        <f t="shared" si="2"/>
        <v>8.2988373209999988</v>
      </c>
    </row>
    <row r="56" spans="1:5" x14ac:dyDescent="0.25">
      <c r="A56" s="10" t="s">
        <v>29</v>
      </c>
      <c r="B56" s="2">
        <v>0.69200000000000006</v>
      </c>
      <c r="C56" s="5">
        <v>0.10200000000000001</v>
      </c>
      <c r="D56" s="1">
        <f t="shared" si="1"/>
        <v>0.59000000000000008</v>
      </c>
      <c r="E56" s="7">
        <f t="shared" si="2"/>
        <v>26.338206900000007</v>
      </c>
    </row>
    <row r="57" spans="1:5" x14ac:dyDescent="0.25">
      <c r="A57" s="10" t="s">
        <v>29</v>
      </c>
      <c r="B57" s="2">
        <v>0.64</v>
      </c>
      <c r="C57" s="5">
        <v>0.10200000000000001</v>
      </c>
      <c r="D57" s="1">
        <f t="shared" si="1"/>
        <v>0.53800000000000003</v>
      </c>
      <c r="E57" s="7">
        <f t="shared" si="2"/>
        <v>23.387775156</v>
      </c>
    </row>
    <row r="58" spans="1:5" x14ac:dyDescent="0.25">
      <c r="A58" s="10" t="s">
        <v>30</v>
      </c>
      <c r="B58" s="2">
        <v>0.495</v>
      </c>
      <c r="C58" s="5">
        <v>0.10200000000000001</v>
      </c>
      <c r="D58" s="1">
        <f t="shared" si="1"/>
        <v>0.39300000000000002</v>
      </c>
      <c r="E58" s="7">
        <f t="shared" si="2"/>
        <v>15.807578400999999</v>
      </c>
    </row>
    <row r="59" spans="1:5" x14ac:dyDescent="0.25">
      <c r="A59" s="10" t="s">
        <v>30</v>
      </c>
      <c r="B59" s="2">
        <v>0.49</v>
      </c>
      <c r="C59" s="5">
        <v>0.10200000000000001</v>
      </c>
      <c r="D59" s="1">
        <f t="shared" si="1"/>
        <v>0.38800000000000001</v>
      </c>
      <c r="E59" s="7">
        <f t="shared" si="2"/>
        <v>15.563179055999999</v>
      </c>
    </row>
    <row r="60" spans="1:5" x14ac:dyDescent="0.25">
      <c r="A60" s="10" t="s">
        <v>31</v>
      </c>
      <c r="B60" s="2">
        <v>0.28899999999999998</v>
      </c>
      <c r="C60" s="5">
        <v>0.10200000000000001</v>
      </c>
      <c r="D60" s="1">
        <f t="shared" si="1"/>
        <v>0.18699999999999997</v>
      </c>
      <c r="E60" s="7">
        <f t="shared" si="2"/>
        <v>6.6761298809999987</v>
      </c>
    </row>
    <row r="61" spans="1:5" x14ac:dyDescent="0.25">
      <c r="A61" s="10" t="s">
        <v>31</v>
      </c>
      <c r="B61" s="2">
        <v>0.29599999999999999</v>
      </c>
      <c r="C61" s="5">
        <v>0.10200000000000001</v>
      </c>
      <c r="D61" s="1">
        <f t="shared" si="1"/>
        <v>0.19399999999999998</v>
      </c>
      <c r="E61" s="7">
        <f t="shared" si="2"/>
        <v>6.9548717639999991</v>
      </c>
    </row>
    <row r="62" spans="1:5" x14ac:dyDescent="0.25">
      <c r="A62" s="10" t="s">
        <v>32</v>
      </c>
      <c r="B62" s="2">
        <v>1.002</v>
      </c>
      <c r="C62" s="5">
        <v>0.10200000000000001</v>
      </c>
      <c r="D62" s="1">
        <f t="shared" si="1"/>
        <v>0.9</v>
      </c>
      <c r="E62" s="7">
        <f t="shared" si="2"/>
        <v>46.468990000000005</v>
      </c>
    </row>
    <row r="63" spans="1:5" x14ac:dyDescent="0.25">
      <c r="A63" s="10" t="s">
        <v>32</v>
      </c>
      <c r="B63" s="2">
        <v>0.76300000000000001</v>
      </c>
      <c r="C63" s="5">
        <v>0.10200000000000001</v>
      </c>
      <c r="D63" s="1">
        <f t="shared" si="1"/>
        <v>0.66100000000000003</v>
      </c>
      <c r="E63" s="7">
        <f t="shared" si="2"/>
        <v>30.564474729000004</v>
      </c>
    </row>
    <row r="64" spans="1:5" x14ac:dyDescent="0.25">
      <c r="A64" s="10" t="s">
        <v>33</v>
      </c>
      <c r="B64" s="2">
        <v>0.434</v>
      </c>
      <c r="C64" s="5">
        <v>0.10200000000000001</v>
      </c>
      <c r="D64" s="1">
        <f t="shared" si="1"/>
        <v>0.33199999999999996</v>
      </c>
      <c r="E64" s="7">
        <f t="shared" si="2"/>
        <v>12.903275375999996</v>
      </c>
    </row>
    <row r="65" spans="1:5" x14ac:dyDescent="0.25">
      <c r="A65" s="10" t="s">
        <v>33</v>
      </c>
      <c r="B65" s="2">
        <v>0.40100000000000002</v>
      </c>
      <c r="C65" s="5">
        <v>0.10200000000000001</v>
      </c>
      <c r="D65" s="1">
        <f t="shared" si="1"/>
        <v>0.29900000000000004</v>
      </c>
      <c r="E65" s="7">
        <f t="shared" si="2"/>
        <v>11.402352249000002</v>
      </c>
    </row>
    <row r="66" spans="1:5" x14ac:dyDescent="0.25">
      <c r="A66" s="10" t="s">
        <v>34</v>
      </c>
      <c r="B66" s="2">
        <v>0.46200000000000002</v>
      </c>
      <c r="C66" s="5">
        <v>0.10200000000000001</v>
      </c>
      <c r="D66" s="1">
        <f t="shared" si="1"/>
        <v>0.36</v>
      </c>
      <c r="E66" s="7">
        <f t="shared" si="2"/>
        <v>14.215470399999999</v>
      </c>
    </row>
    <row r="67" spans="1:5" x14ac:dyDescent="0.25">
      <c r="A67" s="10" t="s">
        <v>34</v>
      </c>
      <c r="B67" s="2">
        <v>0.23700000000000002</v>
      </c>
      <c r="C67" s="5">
        <v>0.10200000000000001</v>
      </c>
      <c r="D67" s="1">
        <f t="shared" ref="D67:D98" si="3">(B67-C67)</f>
        <v>0.13500000000000001</v>
      </c>
      <c r="E67" s="7">
        <f t="shared" ref="E67:E98" si="4">(22.649*D67*D67)+(31.191*D67)+(0.0514)</f>
        <v>4.6749630250000003</v>
      </c>
    </row>
    <row r="68" spans="1:5" x14ac:dyDescent="0.25">
      <c r="A68" s="10" t="s">
        <v>35</v>
      </c>
      <c r="B68" s="2">
        <v>0.161</v>
      </c>
      <c r="C68" s="5">
        <v>0.10200000000000001</v>
      </c>
      <c r="D68" s="1">
        <f t="shared" si="3"/>
        <v>5.8999999999999997E-2</v>
      </c>
      <c r="E68" s="7">
        <f t="shared" si="4"/>
        <v>1.9705101689999998</v>
      </c>
    </row>
    <row r="69" spans="1:5" x14ac:dyDescent="0.25">
      <c r="A69" s="10" t="s">
        <v>35</v>
      </c>
      <c r="B69" s="2">
        <v>0.11900000000000001</v>
      </c>
      <c r="C69" s="5">
        <v>0.10200000000000001</v>
      </c>
      <c r="D69" s="1">
        <f t="shared" si="3"/>
        <v>1.7000000000000001E-2</v>
      </c>
      <c r="E69" s="7">
        <f t="shared" si="4"/>
        <v>0.58819256100000006</v>
      </c>
    </row>
    <row r="70" spans="1:5" x14ac:dyDescent="0.25">
      <c r="A70" s="10" t="s">
        <v>36</v>
      </c>
      <c r="B70" s="2">
        <v>0.153</v>
      </c>
      <c r="C70" s="5">
        <v>0.10200000000000001</v>
      </c>
      <c r="D70" s="1">
        <f t="shared" si="3"/>
        <v>5.099999999999999E-2</v>
      </c>
      <c r="E70" s="7">
        <f t="shared" si="4"/>
        <v>1.7010510489999997</v>
      </c>
    </row>
    <row r="71" spans="1:5" x14ac:dyDescent="0.25">
      <c r="A71" s="10" t="s">
        <v>36</v>
      </c>
      <c r="B71" s="2">
        <v>0.16300000000000001</v>
      </c>
      <c r="C71" s="5">
        <v>0.10200000000000001</v>
      </c>
      <c r="D71" s="1">
        <f t="shared" si="3"/>
        <v>6.0999999999999999E-2</v>
      </c>
      <c r="E71" s="7">
        <f t="shared" si="4"/>
        <v>2.0383279289999998</v>
      </c>
    </row>
    <row r="72" spans="1:5" x14ac:dyDescent="0.25">
      <c r="A72" s="10" t="s">
        <v>37</v>
      </c>
      <c r="B72" s="2">
        <v>0.27600000000000002</v>
      </c>
      <c r="C72" s="5">
        <v>0.10200000000000001</v>
      </c>
      <c r="D72" s="1">
        <f t="shared" si="3"/>
        <v>0.17400000000000002</v>
      </c>
      <c r="E72" s="7">
        <f t="shared" si="4"/>
        <v>6.164355124000001</v>
      </c>
    </row>
    <row r="73" spans="1:5" x14ac:dyDescent="0.25">
      <c r="A73" s="10" t="s">
        <v>37</v>
      </c>
      <c r="B73" s="2">
        <v>0.27800000000000002</v>
      </c>
      <c r="C73" s="5">
        <v>0.10200000000000001</v>
      </c>
      <c r="D73" s="1">
        <f t="shared" si="3"/>
        <v>0.17600000000000002</v>
      </c>
      <c r="E73" s="7">
        <f t="shared" si="4"/>
        <v>6.2425914240000013</v>
      </c>
    </row>
    <row r="74" spans="1:5" x14ac:dyDescent="0.25">
      <c r="A74" s="10" t="s">
        <v>38</v>
      </c>
      <c r="B74" s="2">
        <v>0.34200000000000003</v>
      </c>
      <c r="C74" s="5">
        <v>0.10200000000000001</v>
      </c>
      <c r="D74" s="1">
        <f t="shared" si="3"/>
        <v>0.24000000000000002</v>
      </c>
      <c r="E74" s="7">
        <f t="shared" si="4"/>
        <v>8.8418223999999999</v>
      </c>
    </row>
    <row r="75" spans="1:5" x14ac:dyDescent="0.25">
      <c r="A75" s="10" t="s">
        <v>38</v>
      </c>
      <c r="B75" s="2">
        <v>0.499</v>
      </c>
      <c r="C75" s="5">
        <v>0.10200000000000001</v>
      </c>
      <c r="D75" s="1">
        <f t="shared" si="3"/>
        <v>0.39700000000000002</v>
      </c>
      <c r="E75" s="7">
        <f t="shared" si="4"/>
        <v>16.003913241000003</v>
      </c>
    </row>
    <row r="76" spans="1:5" x14ac:dyDescent="0.25">
      <c r="A76" s="10" t="s">
        <v>39</v>
      </c>
      <c r="B76" s="2">
        <v>0.29799999999999999</v>
      </c>
      <c r="C76" s="5">
        <v>0.10200000000000001</v>
      </c>
      <c r="D76" s="1">
        <f t="shared" si="3"/>
        <v>0.19599999999999998</v>
      </c>
      <c r="E76" s="7">
        <f t="shared" si="4"/>
        <v>7.0349199839999992</v>
      </c>
    </row>
    <row r="77" spans="1:5" x14ac:dyDescent="0.25">
      <c r="A77" s="10" t="s">
        <v>39</v>
      </c>
      <c r="B77" s="2">
        <v>0.27600000000000002</v>
      </c>
      <c r="C77" s="5">
        <v>0.10200000000000001</v>
      </c>
      <c r="D77" s="1">
        <f t="shared" si="3"/>
        <v>0.17400000000000002</v>
      </c>
      <c r="E77" s="7">
        <f t="shared" si="4"/>
        <v>6.164355124000001</v>
      </c>
    </row>
    <row r="78" spans="1:5" x14ac:dyDescent="0.25">
      <c r="A78" s="10" t="s">
        <v>40</v>
      </c>
      <c r="B78" s="2">
        <v>0.33600000000000002</v>
      </c>
      <c r="C78" s="5">
        <v>0.10200000000000001</v>
      </c>
      <c r="D78" s="1">
        <f t="shared" si="3"/>
        <v>0.23400000000000001</v>
      </c>
      <c r="E78" s="7">
        <f t="shared" si="4"/>
        <v>8.5902626439999992</v>
      </c>
    </row>
    <row r="79" spans="1:5" x14ac:dyDescent="0.25">
      <c r="A79" s="10" t="s">
        <v>41</v>
      </c>
      <c r="B79" s="2">
        <v>0.54100000000000004</v>
      </c>
      <c r="C79" s="5">
        <v>0.10200000000000001</v>
      </c>
      <c r="D79" s="1">
        <f t="shared" si="3"/>
        <v>0.43900000000000006</v>
      </c>
      <c r="E79" s="7">
        <f t="shared" si="4"/>
        <v>18.109186929000003</v>
      </c>
    </row>
    <row r="80" spans="1:5" x14ac:dyDescent="0.25">
      <c r="A80" s="10" t="s">
        <v>41</v>
      </c>
      <c r="B80" s="2">
        <v>0.59099999999999997</v>
      </c>
      <c r="C80" s="5">
        <v>0.10200000000000001</v>
      </c>
      <c r="D80" s="1">
        <f t="shared" si="3"/>
        <v>0.48899999999999999</v>
      </c>
      <c r="E80" s="7">
        <f t="shared" si="4"/>
        <v>20.719650528999999</v>
      </c>
    </row>
    <row r="81" spans="1:5" x14ac:dyDescent="0.25">
      <c r="A81" s="10" t="s">
        <v>42</v>
      </c>
      <c r="B81" s="2">
        <v>0.621</v>
      </c>
      <c r="C81" s="5">
        <v>0.10200000000000001</v>
      </c>
      <c r="D81" s="1">
        <f t="shared" si="3"/>
        <v>0.51900000000000002</v>
      </c>
      <c r="E81" s="7">
        <f t="shared" si="4"/>
        <v>22.340286289000002</v>
      </c>
    </row>
    <row r="82" spans="1:5" x14ac:dyDescent="0.25">
      <c r="A82" s="10" t="s">
        <v>42</v>
      </c>
      <c r="B82" s="2">
        <v>0.51</v>
      </c>
      <c r="C82" s="5">
        <v>0.10200000000000001</v>
      </c>
      <c r="D82" s="1">
        <f t="shared" si="3"/>
        <v>0.40800000000000003</v>
      </c>
      <c r="E82" s="7">
        <f t="shared" si="4"/>
        <v>16.547571136000002</v>
      </c>
    </row>
    <row r="83" spans="1:5" x14ac:dyDescent="0.25">
      <c r="A83" s="10" t="s">
        <v>43</v>
      </c>
      <c r="B83" s="2">
        <v>1.026</v>
      </c>
      <c r="C83" s="5">
        <v>0.10200000000000001</v>
      </c>
      <c r="D83" s="1">
        <f t="shared" si="3"/>
        <v>0.92400000000000004</v>
      </c>
      <c r="E83" s="7">
        <f t="shared" si="4"/>
        <v>48.209056623999999</v>
      </c>
    </row>
    <row r="84" spans="1:5" x14ac:dyDescent="0.25">
      <c r="A84" s="10" t="s">
        <v>43</v>
      </c>
      <c r="B84" s="2">
        <v>1.093</v>
      </c>
      <c r="C84" s="5">
        <v>0.10200000000000001</v>
      </c>
      <c r="D84" s="1">
        <f t="shared" si="3"/>
        <v>0.99099999999999999</v>
      </c>
      <c r="E84" s="7">
        <f t="shared" si="4"/>
        <v>53.204833569000002</v>
      </c>
    </row>
    <row r="85" spans="1:5" x14ac:dyDescent="0.25">
      <c r="A85" s="10" t="s">
        <v>44</v>
      </c>
      <c r="B85" s="2">
        <v>1.0269999999999999</v>
      </c>
      <c r="C85" s="5">
        <v>0.10200000000000001</v>
      </c>
      <c r="D85" s="1">
        <f t="shared" si="3"/>
        <v>0.92499999999999993</v>
      </c>
      <c r="E85" s="7">
        <f t="shared" si="4"/>
        <v>48.282125624999992</v>
      </c>
    </row>
    <row r="86" spans="1:5" x14ac:dyDescent="0.25">
      <c r="A86" s="10" t="s">
        <v>44</v>
      </c>
      <c r="B86" s="2">
        <v>1.1460000000000001</v>
      </c>
      <c r="C86" s="5">
        <v>0.10200000000000001</v>
      </c>
      <c r="D86" s="1">
        <f t="shared" si="3"/>
        <v>1.044</v>
      </c>
      <c r="E86" s="7">
        <f t="shared" si="4"/>
        <v>57.300764464000004</v>
      </c>
    </row>
    <row r="87" spans="1:5" x14ac:dyDescent="0.25">
      <c r="A87" s="10" t="s">
        <v>45</v>
      </c>
      <c r="B87" s="2">
        <v>1.119</v>
      </c>
      <c r="C87" s="5">
        <v>0.10200000000000001</v>
      </c>
      <c r="D87" s="1">
        <f t="shared" si="3"/>
        <v>1.0169999999999999</v>
      </c>
      <c r="E87" s="7">
        <f t="shared" si="4"/>
        <v>55.198258560999989</v>
      </c>
    </row>
    <row r="88" spans="1:5" x14ac:dyDescent="0.25">
      <c r="A88" s="10" t="s">
        <v>45</v>
      </c>
      <c r="B88" s="2">
        <v>1.323</v>
      </c>
      <c r="C88" s="5">
        <v>0.10200000000000001</v>
      </c>
      <c r="D88" s="1">
        <f t="shared" si="3"/>
        <v>1.2209999999999999</v>
      </c>
      <c r="E88" s="7">
        <f t="shared" si="4"/>
        <v>71.901668809</v>
      </c>
    </row>
    <row r="89" spans="1:5" x14ac:dyDescent="0.25">
      <c r="A89" s="10" t="s">
        <v>46</v>
      </c>
      <c r="B89" s="2">
        <v>0.29199999999999998</v>
      </c>
      <c r="C89" s="5">
        <v>0.10200000000000001</v>
      </c>
      <c r="D89" s="1">
        <f t="shared" si="3"/>
        <v>0.18999999999999997</v>
      </c>
      <c r="E89" s="7">
        <f t="shared" si="4"/>
        <v>6.7953188999999989</v>
      </c>
    </row>
    <row r="90" spans="1:5" x14ac:dyDescent="0.25">
      <c r="A90" s="10" t="s">
        <v>46</v>
      </c>
      <c r="B90" s="2">
        <v>0.22800000000000001</v>
      </c>
      <c r="C90" s="5">
        <v>0.10200000000000001</v>
      </c>
      <c r="D90" s="1">
        <f t="shared" si="3"/>
        <v>0.126</v>
      </c>
      <c r="E90" s="7">
        <f t="shared" si="4"/>
        <v>4.3410415240000004</v>
      </c>
    </row>
    <row r="91" spans="1:5" x14ac:dyDescent="0.25">
      <c r="A91" s="10" t="s">
        <v>47</v>
      </c>
      <c r="B91" s="2">
        <v>0.45600000000000002</v>
      </c>
      <c r="C91" s="5">
        <v>0.10200000000000001</v>
      </c>
      <c r="D91" s="1">
        <f t="shared" si="3"/>
        <v>0.35399999999999998</v>
      </c>
      <c r="E91" s="7">
        <f t="shared" si="4"/>
        <v>13.931296083999998</v>
      </c>
    </row>
    <row r="92" spans="1:5" x14ac:dyDescent="0.25">
      <c r="A92" s="10" t="s">
        <v>48</v>
      </c>
      <c r="B92" s="2">
        <v>0.313</v>
      </c>
      <c r="C92" s="5">
        <v>0.10200000000000001</v>
      </c>
      <c r="D92" s="1">
        <f t="shared" si="3"/>
        <v>0.21099999999999999</v>
      </c>
      <c r="E92" s="7">
        <f t="shared" si="4"/>
        <v>7.641057129</v>
      </c>
    </row>
    <row r="93" spans="1:5" x14ac:dyDescent="0.25">
      <c r="A93" s="10" t="s">
        <v>48</v>
      </c>
      <c r="B93" s="2">
        <v>0.29399999999999998</v>
      </c>
      <c r="C93" s="5">
        <v>0.10200000000000001</v>
      </c>
      <c r="D93" s="1">
        <f t="shared" si="3"/>
        <v>0.19199999999999998</v>
      </c>
      <c r="E93" s="7">
        <f t="shared" si="4"/>
        <v>6.8750047359999993</v>
      </c>
    </row>
    <row r="94" spans="1:5" x14ac:dyDescent="0.25">
      <c r="A94" s="10" t="s">
        <v>49</v>
      </c>
      <c r="B94" s="2">
        <v>0.65100000000000002</v>
      </c>
      <c r="C94" s="5">
        <v>0.10200000000000001</v>
      </c>
      <c r="D94" s="1">
        <f t="shared" si="3"/>
        <v>0.54900000000000004</v>
      </c>
      <c r="E94" s="7">
        <f t="shared" si="4"/>
        <v>24.001690249000003</v>
      </c>
    </row>
    <row r="95" spans="1:5" x14ac:dyDescent="0.25">
      <c r="A95" s="10" t="s">
        <v>49</v>
      </c>
      <c r="B95" s="2">
        <v>0.64800000000000002</v>
      </c>
      <c r="C95" s="5">
        <v>0.10200000000000001</v>
      </c>
      <c r="D95" s="1">
        <f t="shared" si="3"/>
        <v>0.54600000000000004</v>
      </c>
      <c r="E95" s="7">
        <f t="shared" si="4"/>
        <v>23.833715284000004</v>
      </c>
    </row>
    <row r="96" spans="1:5" x14ac:dyDescent="0.25">
      <c r="A96" s="10" t="s">
        <v>50</v>
      </c>
      <c r="B96" s="2">
        <v>0.433</v>
      </c>
      <c r="C96" s="5">
        <v>0.10200000000000001</v>
      </c>
      <c r="D96" s="1">
        <f t="shared" si="3"/>
        <v>0.33099999999999996</v>
      </c>
      <c r="E96" s="7">
        <f t="shared" si="4"/>
        <v>12.857068088999997</v>
      </c>
    </row>
    <row r="97" spans="1:5" x14ac:dyDescent="0.25">
      <c r="A97" s="10" t="s">
        <v>50</v>
      </c>
      <c r="B97" s="2">
        <v>0.38400000000000001</v>
      </c>
      <c r="C97" s="5">
        <v>0.10200000000000001</v>
      </c>
      <c r="D97" s="1">
        <f t="shared" si="3"/>
        <v>0.28200000000000003</v>
      </c>
      <c r="E97" s="7">
        <f t="shared" si="4"/>
        <v>10.648401076000001</v>
      </c>
    </row>
    <row r="98" spans="1:5" x14ac:dyDescent="0.25">
      <c r="A98" s="10" t="s">
        <v>51</v>
      </c>
      <c r="B98" s="2">
        <v>0.39100000000000001</v>
      </c>
      <c r="C98" s="5">
        <v>0.10200000000000001</v>
      </c>
      <c r="D98" s="1">
        <f t="shared" si="3"/>
        <v>0.28900000000000003</v>
      </c>
      <c r="E98" s="7">
        <f t="shared" si="4"/>
        <v>10.957266129000001</v>
      </c>
    </row>
    <row r="99" spans="1:5" x14ac:dyDescent="0.25">
      <c r="A99" s="10" t="s">
        <v>51</v>
      </c>
      <c r="B99" s="2">
        <v>0.27900000000000003</v>
      </c>
      <c r="C99" s="5">
        <v>0.10200000000000001</v>
      </c>
      <c r="D99" s="1">
        <f t="shared" ref="D99:D130" si="5">(B99-C99)</f>
        <v>0.17700000000000002</v>
      </c>
      <c r="E99" s="7">
        <f t="shared" ref="E99:E130" si="6">(22.649*D99*D99)+(31.191*D99)+(0.0514)</f>
        <v>6.2817775210000004</v>
      </c>
    </row>
    <row r="100" spans="1:5" x14ac:dyDescent="0.25">
      <c r="A100" s="10" t="s">
        <v>52</v>
      </c>
      <c r="B100" s="2">
        <v>0.89400000000000002</v>
      </c>
      <c r="C100" s="5">
        <v>0.10200000000000001</v>
      </c>
      <c r="D100" s="1">
        <f t="shared" si="5"/>
        <v>0.79200000000000004</v>
      </c>
      <c r="E100" s="7">
        <f t="shared" si="6"/>
        <v>38.961574336000005</v>
      </c>
    </row>
    <row r="101" spans="1:5" x14ac:dyDescent="0.25">
      <c r="A101" s="10" t="s">
        <v>52</v>
      </c>
      <c r="B101" s="2">
        <v>0.82700000000000007</v>
      </c>
      <c r="C101" s="5">
        <v>0.10200000000000001</v>
      </c>
      <c r="D101" s="1">
        <f t="shared" si="5"/>
        <v>0.72500000000000009</v>
      </c>
      <c r="E101" s="7">
        <f t="shared" si="6"/>
        <v>34.569755625000006</v>
      </c>
    </row>
    <row r="102" spans="1:5" x14ac:dyDescent="0.25">
      <c r="A102" s="10" t="s">
        <v>53</v>
      </c>
      <c r="B102" s="2">
        <v>0.81</v>
      </c>
      <c r="C102" s="5">
        <v>0.10200000000000001</v>
      </c>
      <c r="D102" s="1">
        <f t="shared" si="5"/>
        <v>0.70800000000000007</v>
      </c>
      <c r="E102" s="7">
        <f t="shared" si="6"/>
        <v>33.487756336000004</v>
      </c>
    </row>
    <row r="103" spans="1:5" x14ac:dyDescent="0.25">
      <c r="A103" s="10" t="s">
        <v>53</v>
      </c>
      <c r="B103" s="2">
        <v>0.74</v>
      </c>
      <c r="C103" s="5">
        <v>0.10200000000000001</v>
      </c>
      <c r="D103" s="1">
        <f t="shared" si="5"/>
        <v>0.63800000000000001</v>
      </c>
      <c r="E103" s="7">
        <f t="shared" si="6"/>
        <v>29.170397555999998</v>
      </c>
    </row>
    <row r="104" spans="1:5" x14ac:dyDescent="0.25">
      <c r="A104" s="10" t="s">
        <v>54</v>
      </c>
      <c r="B104" s="2">
        <v>0.379</v>
      </c>
      <c r="C104" s="5">
        <v>0.10200000000000001</v>
      </c>
      <c r="D104" s="1">
        <f t="shared" si="5"/>
        <v>0.27700000000000002</v>
      </c>
      <c r="E104" s="7">
        <f t="shared" si="6"/>
        <v>10.429142121</v>
      </c>
    </row>
    <row r="105" spans="1:5" x14ac:dyDescent="0.25">
      <c r="A105" s="10" t="s">
        <v>55</v>
      </c>
      <c r="B105" s="2">
        <v>0.91400000000000003</v>
      </c>
      <c r="C105" s="5">
        <v>0.10200000000000001</v>
      </c>
      <c r="D105" s="1">
        <f t="shared" si="5"/>
        <v>0.81200000000000006</v>
      </c>
      <c r="E105" s="7">
        <f t="shared" si="6"/>
        <v>40.311974256000006</v>
      </c>
    </row>
    <row r="106" spans="1:5" x14ac:dyDescent="0.25">
      <c r="A106" s="10" t="s">
        <v>55</v>
      </c>
      <c r="B106" s="2">
        <v>0.96499999999999997</v>
      </c>
      <c r="C106" s="5">
        <v>0.10200000000000001</v>
      </c>
      <c r="D106" s="1">
        <f t="shared" si="5"/>
        <v>0.86299999999999999</v>
      </c>
      <c r="E106" s="7">
        <f t="shared" si="6"/>
        <v>43.837506081000001</v>
      </c>
    </row>
    <row r="107" spans="1:5" x14ac:dyDescent="0.25">
      <c r="A107" s="10" t="s">
        <v>56</v>
      </c>
      <c r="B107" s="2">
        <v>0.372</v>
      </c>
      <c r="C107" s="5">
        <v>0.10200000000000001</v>
      </c>
      <c r="D107" s="1">
        <f t="shared" si="5"/>
        <v>0.27</v>
      </c>
      <c r="E107" s="7">
        <f t="shared" si="6"/>
        <v>10.124082100000001</v>
      </c>
    </row>
    <row r="108" spans="1:5" x14ac:dyDescent="0.25">
      <c r="A108" s="10" t="s">
        <v>56</v>
      </c>
      <c r="B108" s="2">
        <v>0.29699999999999999</v>
      </c>
      <c r="C108" s="5">
        <v>0.10200000000000001</v>
      </c>
      <c r="D108" s="1">
        <f t="shared" si="5"/>
        <v>0.19499999999999998</v>
      </c>
      <c r="E108" s="7">
        <f t="shared" si="6"/>
        <v>6.9948732249999992</v>
      </c>
    </row>
    <row r="109" spans="1:5" x14ac:dyDescent="0.25">
      <c r="A109" s="10" t="s">
        <v>57</v>
      </c>
      <c r="B109" s="2">
        <v>0.56100000000000005</v>
      </c>
      <c r="C109" s="5">
        <v>0.10200000000000001</v>
      </c>
      <c r="D109" s="1">
        <f t="shared" si="5"/>
        <v>0.45900000000000007</v>
      </c>
      <c r="E109" s="7">
        <f t="shared" si="6"/>
        <v>19.139782969000002</v>
      </c>
    </row>
    <row r="110" spans="1:5" x14ac:dyDescent="0.25">
      <c r="A110" s="10" t="s">
        <v>57</v>
      </c>
      <c r="B110" s="2">
        <v>0.46900000000000003</v>
      </c>
      <c r="C110" s="5">
        <v>0.10200000000000001</v>
      </c>
      <c r="D110" s="1">
        <f t="shared" si="5"/>
        <v>0.36699999999999999</v>
      </c>
      <c r="E110" s="7">
        <f t="shared" si="6"/>
        <v>14.549068160999999</v>
      </c>
    </row>
    <row r="111" spans="1:5" x14ac:dyDescent="0.25">
      <c r="A111" s="10" t="s">
        <v>58</v>
      </c>
      <c r="B111" s="2">
        <v>0.182</v>
      </c>
      <c r="C111" s="5">
        <v>0.10200000000000001</v>
      </c>
      <c r="D111" s="1">
        <f t="shared" si="5"/>
        <v>7.9999999999999988E-2</v>
      </c>
      <c r="E111" s="7">
        <f t="shared" si="6"/>
        <v>2.6916335999999998</v>
      </c>
    </row>
    <row r="112" spans="1:5" x14ac:dyDescent="0.25">
      <c r="A112" s="10" t="s">
        <v>58</v>
      </c>
      <c r="B112" s="2">
        <v>0.17899999999999999</v>
      </c>
      <c r="C112" s="5">
        <v>0.10200000000000001</v>
      </c>
      <c r="D112" s="1">
        <f t="shared" si="5"/>
        <v>7.6999999999999985E-2</v>
      </c>
      <c r="E112" s="7">
        <f t="shared" si="6"/>
        <v>2.5873929209999997</v>
      </c>
    </row>
    <row r="113" spans="1:5" x14ac:dyDescent="0.25">
      <c r="A113" s="10" t="s">
        <v>59</v>
      </c>
      <c r="B113" s="2">
        <v>0.187</v>
      </c>
      <c r="C113" s="5">
        <v>0.10200000000000001</v>
      </c>
      <c r="D113" s="1">
        <f t="shared" si="5"/>
        <v>8.4999999999999992E-2</v>
      </c>
      <c r="E113" s="7">
        <f t="shared" si="6"/>
        <v>2.8662740250000001</v>
      </c>
    </row>
    <row r="114" spans="1:5" x14ac:dyDescent="0.25">
      <c r="A114" s="10" t="s">
        <v>59</v>
      </c>
      <c r="B114" s="2">
        <v>0.23</v>
      </c>
      <c r="C114" s="5">
        <v>0.10200000000000001</v>
      </c>
      <c r="D114" s="1">
        <f t="shared" si="5"/>
        <v>0.128</v>
      </c>
      <c r="E114" s="7">
        <f t="shared" si="6"/>
        <v>4.414929216</v>
      </c>
    </row>
    <row r="115" spans="1:5" x14ac:dyDescent="0.25">
      <c r="A115" s="10" t="s">
        <v>60</v>
      </c>
      <c r="B115" s="2">
        <v>0.30499999999999999</v>
      </c>
      <c r="C115" s="5">
        <v>0.10200000000000001</v>
      </c>
      <c r="D115" s="1">
        <f t="shared" si="5"/>
        <v>0.20299999999999999</v>
      </c>
      <c r="E115" s="7">
        <f t="shared" si="6"/>
        <v>7.3165156409999996</v>
      </c>
    </row>
    <row r="116" spans="1:5" x14ac:dyDescent="0.25">
      <c r="A116" s="10" t="s">
        <v>60</v>
      </c>
      <c r="B116" s="2">
        <v>0.27500000000000002</v>
      </c>
      <c r="C116" s="5">
        <v>0.10200000000000001</v>
      </c>
      <c r="D116" s="1">
        <f t="shared" si="5"/>
        <v>0.17300000000000001</v>
      </c>
      <c r="E116" s="7">
        <f t="shared" si="6"/>
        <v>6.1253049210000006</v>
      </c>
    </row>
    <row r="117" spans="1:5" x14ac:dyDescent="0.25">
      <c r="A117" s="10" t="s">
        <v>61</v>
      </c>
      <c r="B117" s="2">
        <v>0.83100000000000007</v>
      </c>
      <c r="C117" s="5">
        <v>0.10200000000000001</v>
      </c>
      <c r="D117" s="1">
        <f t="shared" si="5"/>
        <v>0.72900000000000009</v>
      </c>
      <c r="E117" s="7">
        <f t="shared" si="6"/>
        <v>34.826246209000004</v>
      </c>
    </row>
    <row r="118" spans="1:5" x14ac:dyDescent="0.25">
      <c r="A118" s="10" t="s">
        <v>61</v>
      </c>
      <c r="B118" s="2">
        <v>0.89800000000000002</v>
      </c>
      <c r="C118" s="5">
        <v>0.10200000000000001</v>
      </c>
      <c r="D118" s="1">
        <f t="shared" si="5"/>
        <v>0.79600000000000004</v>
      </c>
      <c r="E118" s="7">
        <f t="shared" si="6"/>
        <v>39.230204784000001</v>
      </c>
    </row>
    <row r="119" spans="1:5" x14ac:dyDescent="0.25">
      <c r="A119" s="10" t="s">
        <v>62</v>
      </c>
      <c r="B119" s="2">
        <v>0.42699999999999999</v>
      </c>
      <c r="C119" s="5">
        <v>0.10200000000000001</v>
      </c>
      <c r="D119" s="1">
        <f t="shared" si="5"/>
        <v>0.32499999999999996</v>
      </c>
      <c r="E119" s="7">
        <f t="shared" si="6"/>
        <v>12.580775624999996</v>
      </c>
    </row>
    <row r="120" spans="1:5" x14ac:dyDescent="0.25">
      <c r="A120" s="10" t="s">
        <v>62</v>
      </c>
      <c r="B120" s="2">
        <v>0.41400000000000003</v>
      </c>
      <c r="C120" s="5">
        <v>0.10200000000000001</v>
      </c>
      <c r="D120" s="1">
        <f t="shared" si="5"/>
        <v>0.31200000000000006</v>
      </c>
      <c r="E120" s="7">
        <f t="shared" si="6"/>
        <v>11.987736256000002</v>
      </c>
    </row>
    <row r="121" spans="1:5" x14ac:dyDescent="0.25">
      <c r="A121" s="10" t="s">
        <v>63</v>
      </c>
      <c r="B121" s="2">
        <v>0.82200000000000006</v>
      </c>
      <c r="C121" s="5">
        <v>0.10200000000000001</v>
      </c>
      <c r="D121" s="1">
        <f t="shared" si="5"/>
        <v>0.72000000000000008</v>
      </c>
      <c r="E121" s="7">
        <f t="shared" si="6"/>
        <v>34.250161600000006</v>
      </c>
    </row>
    <row r="122" spans="1:5" x14ac:dyDescent="0.25">
      <c r="A122" s="10" t="s">
        <v>63</v>
      </c>
      <c r="B122" s="2">
        <v>0.878</v>
      </c>
      <c r="C122" s="5">
        <v>0.10200000000000001</v>
      </c>
      <c r="D122" s="1">
        <f t="shared" si="5"/>
        <v>0.77600000000000002</v>
      </c>
      <c r="E122" s="7">
        <f t="shared" si="6"/>
        <v>37.894300224000006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21"/>
  <sheetViews>
    <sheetView workbookViewId="0">
      <selection activeCell="O2" sqref="O2"/>
    </sheetView>
  </sheetViews>
  <sheetFormatPr defaultRowHeight="15" x14ac:dyDescent="0.25"/>
  <cols>
    <col min="1" max="1" width="20.7109375" customWidth="1"/>
    <col min="2" max="2" width="12.28515625" customWidth="1"/>
    <col min="3" max="3" width="11.5703125" customWidth="1"/>
    <col min="4" max="4" width="11.28515625" customWidth="1"/>
    <col min="5" max="5" width="21.85546875" customWidth="1"/>
  </cols>
  <sheetData>
    <row r="2" spans="1:12" x14ac:dyDescent="0.25">
      <c r="A2" s="8">
        <v>2.5720000000000001</v>
      </c>
      <c r="B2" s="2">
        <v>0.20100000000000001</v>
      </c>
      <c r="C2" s="2">
        <v>0.21</v>
      </c>
      <c r="D2" s="2">
        <v>0.192</v>
      </c>
      <c r="E2" s="2">
        <v>0.20100000000000001</v>
      </c>
      <c r="F2" s="2">
        <v>0.20500000000000002</v>
      </c>
      <c r="G2" s="2">
        <v>0.219</v>
      </c>
      <c r="H2" s="2">
        <v>0.221</v>
      </c>
      <c r="I2" s="2">
        <v>0.156</v>
      </c>
      <c r="J2" s="2">
        <v>0.19600000000000001</v>
      </c>
      <c r="K2" s="2">
        <v>0.22600000000000001</v>
      </c>
      <c r="L2" s="2">
        <v>0.27500000000000002</v>
      </c>
    </row>
    <row r="3" spans="1:12" x14ac:dyDescent="0.25">
      <c r="A3" s="4">
        <v>1.613</v>
      </c>
      <c r="B3" s="2">
        <v>0.18099999999999999</v>
      </c>
      <c r="C3" s="2">
        <v>0.183</v>
      </c>
      <c r="D3" s="2">
        <v>0.16300000000000001</v>
      </c>
      <c r="E3" s="2">
        <v>0.21099999999999999</v>
      </c>
      <c r="F3" s="2">
        <v>0.18099999999999999</v>
      </c>
      <c r="G3" s="2">
        <v>0.18</v>
      </c>
      <c r="H3" s="2">
        <v>0.17599999999999999</v>
      </c>
      <c r="I3" s="2">
        <v>0.26800000000000002</v>
      </c>
      <c r="J3" s="2">
        <v>0.20899999999999999</v>
      </c>
      <c r="K3" s="2">
        <v>0.183</v>
      </c>
      <c r="L3" s="2">
        <v>0.214</v>
      </c>
    </row>
    <row r="4" spans="1:12" x14ac:dyDescent="0.25">
      <c r="A4" s="8">
        <v>1.0029999999999999</v>
      </c>
      <c r="B4" s="2">
        <v>0.20200000000000001</v>
      </c>
      <c r="C4" s="2">
        <v>0.186</v>
      </c>
      <c r="D4" s="2">
        <v>0.16900000000000001</v>
      </c>
      <c r="E4" s="2">
        <v>0.19800000000000001</v>
      </c>
      <c r="F4" s="2">
        <v>0.158</v>
      </c>
      <c r="G4" s="2">
        <v>0.16500000000000001</v>
      </c>
      <c r="H4" s="2">
        <v>0.20200000000000001</v>
      </c>
      <c r="I4" s="2">
        <v>0.251</v>
      </c>
      <c r="J4" s="2">
        <v>0.18099999999999999</v>
      </c>
      <c r="K4" s="2">
        <v>0.217</v>
      </c>
      <c r="L4" s="2">
        <v>0.153</v>
      </c>
    </row>
    <row r="5" spans="1:12" x14ac:dyDescent="0.25">
      <c r="A5" s="4">
        <v>0.60099999999999998</v>
      </c>
      <c r="B5" s="2">
        <v>0.17200000000000001</v>
      </c>
      <c r="C5" s="2">
        <v>0.18</v>
      </c>
      <c r="D5" s="2">
        <v>0.16200000000000001</v>
      </c>
      <c r="E5" s="2">
        <v>0.16900000000000001</v>
      </c>
      <c r="F5" s="2">
        <v>0.156</v>
      </c>
      <c r="G5" s="2">
        <v>0.158</v>
      </c>
      <c r="H5" s="2">
        <v>0.183</v>
      </c>
      <c r="I5" s="2">
        <v>0.158</v>
      </c>
      <c r="J5" s="2">
        <v>0.217</v>
      </c>
      <c r="K5" s="2">
        <v>0.193</v>
      </c>
      <c r="L5" s="2">
        <v>0.154</v>
      </c>
    </row>
    <row r="6" spans="1:12" x14ac:dyDescent="0.25">
      <c r="A6" s="4">
        <v>0.38800000000000001</v>
      </c>
      <c r="B6" s="2">
        <v>0.156</v>
      </c>
      <c r="C6" s="2">
        <v>0.17899999999999999</v>
      </c>
      <c r="D6" s="2">
        <v>0.17400000000000002</v>
      </c>
      <c r="E6" s="2">
        <v>0.17699999999999999</v>
      </c>
      <c r="F6" s="2">
        <v>0.154</v>
      </c>
      <c r="G6" s="2">
        <v>0.184</v>
      </c>
      <c r="H6" s="2">
        <v>0.16800000000000001</v>
      </c>
      <c r="I6" s="2">
        <v>0.161</v>
      </c>
      <c r="J6" s="2">
        <v>0.218</v>
      </c>
      <c r="K6" s="2">
        <v>0.17500000000000002</v>
      </c>
      <c r="L6" s="2">
        <v>0.183</v>
      </c>
    </row>
    <row r="7" spans="1:12" x14ac:dyDescent="0.25">
      <c r="A7" s="4">
        <v>0.2</v>
      </c>
      <c r="B7" s="2">
        <v>0.14400000000000002</v>
      </c>
      <c r="C7" s="2">
        <v>0.161</v>
      </c>
      <c r="D7" s="2">
        <v>0.155</v>
      </c>
      <c r="E7" s="2">
        <v>0.16500000000000001</v>
      </c>
      <c r="F7" s="2">
        <v>0.253</v>
      </c>
      <c r="G7" s="2">
        <v>0.154</v>
      </c>
      <c r="H7" s="2">
        <v>0.25</v>
      </c>
      <c r="I7" s="2">
        <v>0.255</v>
      </c>
      <c r="J7" s="2">
        <v>0.182</v>
      </c>
      <c r="K7" s="2">
        <v>0.161</v>
      </c>
      <c r="L7" s="2">
        <v>0.19500000000000001</v>
      </c>
    </row>
    <row r="8" spans="1:12" x14ac:dyDescent="0.25">
      <c r="A8" s="4">
        <v>0.14100000000000001</v>
      </c>
      <c r="B8" s="2">
        <v>0.16500000000000001</v>
      </c>
      <c r="C8" s="2">
        <v>0.18</v>
      </c>
      <c r="D8" s="2">
        <v>0.17899999999999999</v>
      </c>
      <c r="E8" s="2">
        <v>0.17</v>
      </c>
      <c r="F8" s="2">
        <v>0.23</v>
      </c>
      <c r="G8" s="2">
        <v>0.25700000000000001</v>
      </c>
      <c r="H8" s="2">
        <v>0.185</v>
      </c>
      <c r="I8" s="2">
        <v>0.25700000000000001</v>
      </c>
      <c r="J8" s="2">
        <v>0.19400000000000001</v>
      </c>
      <c r="K8" s="2">
        <v>0.182</v>
      </c>
      <c r="L8" s="2">
        <v>0.19</v>
      </c>
    </row>
    <row r="9" spans="1:12" x14ac:dyDescent="0.25">
      <c r="A9" s="5">
        <v>8.6000000000000007E-2</v>
      </c>
      <c r="B9" s="2">
        <v>0.14799999999999999</v>
      </c>
      <c r="C9" s="2">
        <v>0.17400000000000002</v>
      </c>
      <c r="D9" s="2">
        <v>0.156</v>
      </c>
      <c r="E9" s="2">
        <v>0.17400000000000002</v>
      </c>
      <c r="F9" s="2">
        <v>0.183</v>
      </c>
      <c r="G9" s="2">
        <v>0.23100000000000001</v>
      </c>
      <c r="H9" s="2">
        <v>0.192</v>
      </c>
      <c r="I9" s="2">
        <v>0.187</v>
      </c>
      <c r="J9" s="2">
        <v>0.17699999999999999</v>
      </c>
      <c r="K9" s="2">
        <v>0.17899999999999999</v>
      </c>
      <c r="L9" s="2">
        <v>0.19800000000000001</v>
      </c>
    </row>
    <row r="16" spans="1:12" x14ac:dyDescent="0.25">
      <c r="B16" s="6" t="s">
        <v>11</v>
      </c>
      <c r="C16" s="6" t="s">
        <v>12</v>
      </c>
      <c r="D16" s="6" t="s">
        <v>1</v>
      </c>
      <c r="E16" s="6" t="s">
        <v>2</v>
      </c>
    </row>
    <row r="17" spans="1:12" x14ac:dyDescent="0.25">
      <c r="A17" t="s">
        <v>3</v>
      </c>
      <c r="B17" s="8">
        <v>2.5720000000000001</v>
      </c>
      <c r="C17" s="1">
        <f>B17-B24</f>
        <v>2.4860000000000002</v>
      </c>
      <c r="D17" s="1">
        <v>2000</v>
      </c>
      <c r="E17" s="7">
        <f>(173.73*C17*C17)+(374.64*C17)+(1.7433)</f>
        <v>2006.7837910800004</v>
      </c>
    </row>
    <row r="18" spans="1:12" x14ac:dyDescent="0.25">
      <c r="A18" t="s">
        <v>4</v>
      </c>
      <c r="B18" s="4">
        <v>1.613</v>
      </c>
      <c r="C18" s="1">
        <f>B18-B24</f>
        <v>1.5269999999999999</v>
      </c>
      <c r="D18" s="1">
        <v>1000</v>
      </c>
      <c r="E18" s="7">
        <f t="shared" ref="E18:E24" si="0">(173.73*C18*C18)+(374.64*C18)+(1.7433)</f>
        <v>978.90985916999978</v>
      </c>
    </row>
    <row r="19" spans="1:12" x14ac:dyDescent="0.25">
      <c r="A19" t="s">
        <v>5</v>
      </c>
      <c r="B19" s="8">
        <v>1.0029999999999999</v>
      </c>
      <c r="C19" s="9">
        <f>B19-B24</f>
        <v>0.91699999999999993</v>
      </c>
      <c r="D19" s="1">
        <v>500</v>
      </c>
      <c r="E19" s="7">
        <f t="shared" si="0"/>
        <v>491.37582596999994</v>
      </c>
    </row>
    <row r="20" spans="1:12" x14ac:dyDescent="0.25">
      <c r="A20" t="s">
        <v>6</v>
      </c>
      <c r="B20" s="4">
        <v>0.60099999999999998</v>
      </c>
      <c r="C20" s="9">
        <f>B20-B25</f>
        <v>0.60099999999999998</v>
      </c>
      <c r="D20" s="1">
        <v>250</v>
      </c>
      <c r="E20" s="7">
        <f t="shared" si="0"/>
        <v>289.65338972999996</v>
      </c>
    </row>
    <row r="21" spans="1:12" x14ac:dyDescent="0.25">
      <c r="A21" t="s">
        <v>7</v>
      </c>
      <c r="B21" s="4">
        <v>0.38800000000000001</v>
      </c>
      <c r="C21" s="1">
        <f>B21-B24</f>
        <v>0.30199999999999999</v>
      </c>
      <c r="D21" s="1">
        <v>125</v>
      </c>
      <c r="E21" s="7">
        <f t="shared" si="0"/>
        <v>130.72945092</v>
      </c>
    </row>
    <row r="22" spans="1:12" x14ac:dyDescent="0.25">
      <c r="A22" t="s">
        <v>8</v>
      </c>
      <c r="B22" s="4">
        <v>0.2</v>
      </c>
      <c r="C22" s="9">
        <f>B22-B24</f>
        <v>0.114</v>
      </c>
      <c r="D22" s="1">
        <v>62.5</v>
      </c>
      <c r="E22" s="7">
        <f t="shared" si="0"/>
        <v>46.710055079999997</v>
      </c>
    </row>
    <row r="23" spans="1:12" x14ac:dyDescent="0.25">
      <c r="A23" t="s">
        <v>9</v>
      </c>
      <c r="B23" s="4">
        <v>0.14100000000000001</v>
      </c>
      <c r="C23" s="9">
        <f>B23-B24</f>
        <v>5.5000000000000007E-2</v>
      </c>
      <c r="D23" s="1">
        <v>31.25</v>
      </c>
      <c r="E23" s="7">
        <f t="shared" si="0"/>
        <v>22.874033250000004</v>
      </c>
    </row>
    <row r="24" spans="1:12" x14ac:dyDescent="0.25">
      <c r="A24" t="s">
        <v>10</v>
      </c>
      <c r="B24" s="5">
        <v>8.6000000000000007E-2</v>
      </c>
      <c r="C24" s="1">
        <f>B24-B24</f>
        <v>0</v>
      </c>
      <c r="D24" s="1">
        <v>0</v>
      </c>
      <c r="E24" s="7">
        <f t="shared" si="0"/>
        <v>1.7433000000000001</v>
      </c>
    </row>
    <row r="28" spans="1:12" x14ac:dyDescent="0.25">
      <c r="I28" s="12"/>
      <c r="J28" s="12" t="s">
        <v>15</v>
      </c>
      <c r="K28" s="12"/>
      <c r="L28" s="12"/>
    </row>
    <row r="33" spans="1:5" x14ac:dyDescent="0.25">
      <c r="A33" s="10" t="s">
        <v>13</v>
      </c>
      <c r="B33" s="2" t="s">
        <v>14</v>
      </c>
      <c r="C33" s="3" t="s">
        <v>10</v>
      </c>
      <c r="D33" s="1" t="s">
        <v>12</v>
      </c>
      <c r="E33" s="11" t="s">
        <v>64</v>
      </c>
    </row>
    <row r="34" spans="1:5" x14ac:dyDescent="0.25">
      <c r="A34" s="10" t="s">
        <v>18</v>
      </c>
      <c r="B34" s="2">
        <v>0.20100000000000001</v>
      </c>
      <c r="C34" s="5">
        <v>8.6000000000000007E-2</v>
      </c>
      <c r="D34" s="1">
        <f t="shared" ref="D34:D65" si="1">(B34-C34)</f>
        <v>0.115</v>
      </c>
      <c r="E34" s="7">
        <f t="shared" ref="E34:E65" si="2">(173.73*D34*D34)+(374.64*D34)+(1.7433)</f>
        <v>47.124479249999993</v>
      </c>
    </row>
    <row r="35" spans="1:5" x14ac:dyDescent="0.25">
      <c r="A35" s="10" t="s">
        <v>18</v>
      </c>
      <c r="B35" s="2">
        <v>0.18099999999999999</v>
      </c>
      <c r="C35" s="5">
        <v>8.6000000000000007E-2</v>
      </c>
      <c r="D35" s="1">
        <f t="shared" si="1"/>
        <v>9.4999999999999987E-2</v>
      </c>
      <c r="E35" s="7">
        <f t="shared" si="2"/>
        <v>38.902013249999989</v>
      </c>
    </row>
    <row r="36" spans="1:5" x14ac:dyDescent="0.25">
      <c r="A36" s="10" t="s">
        <v>19</v>
      </c>
      <c r="B36" s="2">
        <v>0.20200000000000001</v>
      </c>
      <c r="C36" s="5">
        <v>8.6000000000000007E-2</v>
      </c>
      <c r="D36" s="1">
        <f t="shared" si="1"/>
        <v>0.11600000000000001</v>
      </c>
      <c r="E36" s="7">
        <f t="shared" si="2"/>
        <v>47.539250880000004</v>
      </c>
    </row>
    <row r="37" spans="1:5" x14ac:dyDescent="0.25">
      <c r="A37" s="10" t="s">
        <v>19</v>
      </c>
      <c r="B37" s="2">
        <v>0.17200000000000001</v>
      </c>
      <c r="C37" s="5">
        <v>8.6000000000000007E-2</v>
      </c>
      <c r="D37" s="1">
        <f t="shared" si="1"/>
        <v>8.6000000000000007E-2</v>
      </c>
      <c r="E37" s="7">
        <f t="shared" si="2"/>
        <v>35.247247080000001</v>
      </c>
    </row>
    <row r="38" spans="1:5" x14ac:dyDescent="0.25">
      <c r="A38" s="10" t="s">
        <v>20</v>
      </c>
      <c r="B38" s="2">
        <v>0.156</v>
      </c>
      <c r="C38" s="5">
        <v>8.6000000000000007E-2</v>
      </c>
      <c r="D38" s="1">
        <f t="shared" si="1"/>
        <v>6.9999999999999993E-2</v>
      </c>
      <c r="E38" s="7">
        <f t="shared" si="2"/>
        <v>28.819376999999996</v>
      </c>
    </row>
    <row r="39" spans="1:5" x14ac:dyDescent="0.25">
      <c r="A39" s="10" t="s">
        <v>20</v>
      </c>
      <c r="B39" s="2">
        <v>0.14400000000000002</v>
      </c>
      <c r="C39" s="5">
        <v>8.6000000000000007E-2</v>
      </c>
      <c r="D39" s="1">
        <f t="shared" si="1"/>
        <v>5.800000000000001E-2</v>
      </c>
      <c r="E39" s="7">
        <f t="shared" si="2"/>
        <v>24.056847720000004</v>
      </c>
    </row>
    <row r="40" spans="1:5" x14ac:dyDescent="0.25">
      <c r="A40" s="10" t="s">
        <v>21</v>
      </c>
      <c r="B40" s="2">
        <v>0.16500000000000001</v>
      </c>
      <c r="C40" s="5">
        <v>8.6000000000000007E-2</v>
      </c>
      <c r="D40" s="1">
        <f t="shared" si="1"/>
        <v>7.9000000000000001E-2</v>
      </c>
      <c r="E40" s="7">
        <f t="shared" si="2"/>
        <v>32.424108930000003</v>
      </c>
    </row>
    <row r="41" spans="1:5" x14ac:dyDescent="0.25">
      <c r="A41" s="10" t="s">
        <v>21</v>
      </c>
      <c r="B41" s="2">
        <v>0.14799999999999999</v>
      </c>
      <c r="C41" s="5">
        <v>8.6000000000000007E-2</v>
      </c>
      <c r="D41" s="1">
        <f t="shared" si="1"/>
        <v>6.1999999999999986E-2</v>
      </c>
      <c r="E41" s="7">
        <f t="shared" si="2"/>
        <v>25.638798119999993</v>
      </c>
    </row>
    <row r="42" spans="1:5" x14ac:dyDescent="0.25">
      <c r="A42" s="10" t="s">
        <v>22</v>
      </c>
      <c r="B42" s="2">
        <v>0.21</v>
      </c>
      <c r="C42" s="5">
        <v>8.6000000000000007E-2</v>
      </c>
      <c r="D42" s="1">
        <f t="shared" si="1"/>
        <v>0.12399999999999999</v>
      </c>
      <c r="E42" s="7">
        <f t="shared" si="2"/>
        <v>50.869932479999989</v>
      </c>
    </row>
    <row r="43" spans="1:5" x14ac:dyDescent="0.25">
      <c r="A43" s="10" t="s">
        <v>22</v>
      </c>
      <c r="B43" s="2">
        <v>0.183</v>
      </c>
      <c r="C43" s="5">
        <v>8.6000000000000007E-2</v>
      </c>
      <c r="D43" s="1">
        <f t="shared" si="1"/>
        <v>9.6999999999999989E-2</v>
      </c>
      <c r="E43" s="7">
        <f t="shared" si="2"/>
        <v>39.718005569999988</v>
      </c>
    </row>
    <row r="44" spans="1:5" x14ac:dyDescent="0.25">
      <c r="A44" s="10" t="s">
        <v>23</v>
      </c>
      <c r="B44" s="2">
        <v>0.186</v>
      </c>
      <c r="C44" s="5">
        <v>8.6000000000000007E-2</v>
      </c>
      <c r="D44" s="1">
        <f t="shared" si="1"/>
        <v>9.9999999999999992E-2</v>
      </c>
      <c r="E44" s="7">
        <f t="shared" si="2"/>
        <v>40.944599999999994</v>
      </c>
    </row>
    <row r="45" spans="1:5" x14ac:dyDescent="0.25">
      <c r="A45" s="10" t="s">
        <v>23</v>
      </c>
      <c r="B45" s="2">
        <v>0.18</v>
      </c>
      <c r="C45" s="5">
        <v>8.6000000000000007E-2</v>
      </c>
      <c r="D45" s="1">
        <f t="shared" si="1"/>
        <v>9.3999999999999986E-2</v>
      </c>
      <c r="E45" s="7">
        <f t="shared" si="2"/>
        <v>38.494538279999993</v>
      </c>
    </row>
    <row r="46" spans="1:5" x14ac:dyDescent="0.25">
      <c r="A46" s="10" t="s">
        <v>24</v>
      </c>
      <c r="B46" s="2">
        <v>0.17899999999999999</v>
      </c>
      <c r="C46" s="5">
        <v>8.6000000000000007E-2</v>
      </c>
      <c r="D46" s="1">
        <f t="shared" si="1"/>
        <v>9.2999999999999985E-2</v>
      </c>
      <c r="E46" s="7">
        <f t="shared" si="2"/>
        <v>38.087410769999991</v>
      </c>
    </row>
    <row r="47" spans="1:5" x14ac:dyDescent="0.25">
      <c r="A47" s="10" t="s">
        <v>24</v>
      </c>
      <c r="B47" s="2">
        <v>0.161</v>
      </c>
      <c r="C47" s="5">
        <v>8.6000000000000007E-2</v>
      </c>
      <c r="D47" s="1">
        <f t="shared" si="1"/>
        <v>7.4999999999999997E-2</v>
      </c>
      <c r="E47" s="7">
        <f t="shared" si="2"/>
        <v>30.818531249999999</v>
      </c>
    </row>
    <row r="48" spans="1:5" x14ac:dyDescent="0.25">
      <c r="A48" s="10" t="s">
        <v>25</v>
      </c>
      <c r="B48" s="2">
        <v>0.18</v>
      </c>
      <c r="C48" s="5">
        <v>8.6000000000000007E-2</v>
      </c>
      <c r="D48" s="1">
        <f t="shared" si="1"/>
        <v>9.3999999999999986E-2</v>
      </c>
      <c r="E48" s="7">
        <f t="shared" si="2"/>
        <v>38.494538279999993</v>
      </c>
    </row>
    <row r="49" spans="1:5" x14ac:dyDescent="0.25">
      <c r="A49" s="10" t="s">
        <v>25</v>
      </c>
      <c r="B49" s="2">
        <v>0.17400000000000002</v>
      </c>
      <c r="C49" s="5">
        <v>8.6000000000000007E-2</v>
      </c>
      <c r="D49" s="1">
        <f t="shared" si="1"/>
        <v>8.8000000000000009E-2</v>
      </c>
      <c r="E49" s="7">
        <f t="shared" si="2"/>
        <v>36.05698512</v>
      </c>
    </row>
    <row r="50" spans="1:5" x14ac:dyDescent="0.25">
      <c r="A50" s="10" t="s">
        <v>26</v>
      </c>
      <c r="B50" s="2">
        <v>0.192</v>
      </c>
      <c r="C50" s="5">
        <v>8.6000000000000007E-2</v>
      </c>
      <c r="D50" s="1">
        <f t="shared" si="1"/>
        <v>0.106</v>
      </c>
      <c r="E50" s="7">
        <f t="shared" si="2"/>
        <v>43.407170279999995</v>
      </c>
    </row>
    <row r="51" spans="1:5" x14ac:dyDescent="0.25">
      <c r="A51" s="10" t="s">
        <v>26</v>
      </c>
      <c r="B51" s="2">
        <v>0.16300000000000001</v>
      </c>
      <c r="C51" s="5">
        <v>8.6000000000000007E-2</v>
      </c>
      <c r="D51" s="1">
        <f t="shared" si="1"/>
        <v>7.6999999999999999E-2</v>
      </c>
      <c r="E51" s="7">
        <f t="shared" si="2"/>
        <v>31.62062517</v>
      </c>
    </row>
    <row r="52" spans="1:5" x14ac:dyDescent="0.25">
      <c r="A52" s="10" t="s">
        <v>27</v>
      </c>
      <c r="B52" s="2">
        <v>0.16900000000000001</v>
      </c>
      <c r="C52" s="5">
        <v>8.6000000000000007E-2</v>
      </c>
      <c r="D52" s="1">
        <f t="shared" si="1"/>
        <v>8.3000000000000004E-2</v>
      </c>
      <c r="E52" s="7">
        <f t="shared" si="2"/>
        <v>34.035245969999998</v>
      </c>
    </row>
    <row r="53" spans="1:5" x14ac:dyDescent="0.25">
      <c r="A53" s="10" t="s">
        <v>28</v>
      </c>
      <c r="B53" s="2">
        <v>0.16200000000000001</v>
      </c>
      <c r="C53" s="5">
        <v>8.6000000000000007E-2</v>
      </c>
      <c r="D53" s="1">
        <f t="shared" si="1"/>
        <v>7.5999999999999998E-2</v>
      </c>
      <c r="E53" s="7">
        <f t="shared" si="2"/>
        <v>31.219404479999998</v>
      </c>
    </row>
    <row r="54" spans="1:5" x14ac:dyDescent="0.25">
      <c r="A54" s="10" t="s">
        <v>28</v>
      </c>
      <c r="B54" s="2">
        <v>0.17400000000000002</v>
      </c>
      <c r="C54" s="5">
        <v>8.6000000000000007E-2</v>
      </c>
      <c r="D54" s="1">
        <f t="shared" si="1"/>
        <v>8.8000000000000009E-2</v>
      </c>
      <c r="E54" s="7">
        <f t="shared" si="2"/>
        <v>36.05698512</v>
      </c>
    </row>
    <row r="55" spans="1:5" x14ac:dyDescent="0.25">
      <c r="A55" s="10" t="s">
        <v>29</v>
      </c>
      <c r="B55" s="2">
        <v>0.155</v>
      </c>
      <c r="C55" s="5">
        <v>8.6000000000000007E-2</v>
      </c>
      <c r="D55" s="1">
        <f t="shared" si="1"/>
        <v>6.8999999999999992E-2</v>
      </c>
      <c r="E55" s="7">
        <f t="shared" si="2"/>
        <v>28.420588529999996</v>
      </c>
    </row>
    <row r="56" spans="1:5" x14ac:dyDescent="0.25">
      <c r="A56" s="10" t="s">
        <v>29</v>
      </c>
      <c r="B56" s="2">
        <v>0.17899999999999999</v>
      </c>
      <c r="C56" s="5">
        <v>8.6000000000000007E-2</v>
      </c>
      <c r="D56" s="1">
        <f t="shared" si="1"/>
        <v>9.2999999999999985E-2</v>
      </c>
      <c r="E56" s="7">
        <f t="shared" si="2"/>
        <v>38.087410769999991</v>
      </c>
    </row>
    <row r="57" spans="1:5" x14ac:dyDescent="0.25">
      <c r="A57" s="10" t="s">
        <v>30</v>
      </c>
      <c r="B57" s="2">
        <v>0.156</v>
      </c>
      <c r="C57" s="5">
        <v>8.6000000000000007E-2</v>
      </c>
      <c r="D57" s="1">
        <f t="shared" si="1"/>
        <v>6.9999999999999993E-2</v>
      </c>
      <c r="E57" s="7">
        <f t="shared" si="2"/>
        <v>28.819376999999996</v>
      </c>
    </row>
    <row r="58" spans="1:5" x14ac:dyDescent="0.25">
      <c r="A58" s="10" t="s">
        <v>30</v>
      </c>
      <c r="B58" s="2">
        <v>0.20100000000000001</v>
      </c>
      <c r="C58" s="5">
        <v>8.6000000000000007E-2</v>
      </c>
      <c r="D58" s="1">
        <f t="shared" si="1"/>
        <v>0.115</v>
      </c>
      <c r="E58" s="7">
        <f t="shared" si="2"/>
        <v>47.124479249999993</v>
      </c>
    </row>
    <row r="59" spans="1:5" x14ac:dyDescent="0.25">
      <c r="A59" s="10" t="s">
        <v>31</v>
      </c>
      <c r="B59" s="2">
        <v>0.21099999999999999</v>
      </c>
      <c r="C59" s="5">
        <v>8.6000000000000007E-2</v>
      </c>
      <c r="D59" s="1">
        <f t="shared" si="1"/>
        <v>0.12499999999999999</v>
      </c>
      <c r="E59" s="7">
        <f t="shared" si="2"/>
        <v>51.287831249999989</v>
      </c>
    </row>
    <row r="60" spans="1:5" x14ac:dyDescent="0.25">
      <c r="A60" s="10" t="s">
        <v>31</v>
      </c>
      <c r="B60" s="2">
        <v>0.19800000000000001</v>
      </c>
      <c r="C60" s="5">
        <v>8.6000000000000007E-2</v>
      </c>
      <c r="D60" s="1">
        <f t="shared" si="1"/>
        <v>0.112</v>
      </c>
      <c r="E60" s="7">
        <f t="shared" si="2"/>
        <v>45.882249119999997</v>
      </c>
    </row>
    <row r="61" spans="1:5" x14ac:dyDescent="0.25">
      <c r="A61" s="10" t="s">
        <v>32</v>
      </c>
      <c r="B61" s="2">
        <v>0.16900000000000001</v>
      </c>
      <c r="C61" s="5">
        <v>8.6000000000000007E-2</v>
      </c>
      <c r="D61" s="1">
        <f t="shared" si="1"/>
        <v>8.3000000000000004E-2</v>
      </c>
      <c r="E61" s="7">
        <f t="shared" si="2"/>
        <v>34.035245969999998</v>
      </c>
    </row>
    <row r="62" spans="1:5" x14ac:dyDescent="0.25">
      <c r="A62" s="10" t="s">
        <v>32</v>
      </c>
      <c r="B62" s="2">
        <v>0.17699999999999999</v>
      </c>
      <c r="C62" s="5">
        <v>8.6000000000000007E-2</v>
      </c>
      <c r="D62" s="1">
        <f t="shared" si="1"/>
        <v>9.0999999999999984E-2</v>
      </c>
      <c r="E62" s="7">
        <f t="shared" si="2"/>
        <v>37.274198129999988</v>
      </c>
    </row>
    <row r="63" spans="1:5" x14ac:dyDescent="0.25">
      <c r="A63" s="10" t="s">
        <v>33</v>
      </c>
      <c r="B63" s="2">
        <v>0.16500000000000001</v>
      </c>
      <c r="C63" s="5">
        <v>8.6000000000000007E-2</v>
      </c>
      <c r="D63" s="1">
        <f t="shared" si="1"/>
        <v>7.9000000000000001E-2</v>
      </c>
      <c r="E63" s="7">
        <f t="shared" si="2"/>
        <v>32.424108930000003</v>
      </c>
    </row>
    <row r="64" spans="1:5" x14ac:dyDescent="0.25">
      <c r="A64" s="10" t="s">
        <v>33</v>
      </c>
      <c r="B64" s="2">
        <v>0.17</v>
      </c>
      <c r="C64" s="5">
        <v>8.6000000000000007E-2</v>
      </c>
      <c r="D64" s="1">
        <f t="shared" si="1"/>
        <v>8.4000000000000005E-2</v>
      </c>
      <c r="E64" s="7">
        <f t="shared" si="2"/>
        <v>34.438898879999996</v>
      </c>
    </row>
    <row r="65" spans="1:5" x14ac:dyDescent="0.25">
      <c r="A65" s="10" t="s">
        <v>34</v>
      </c>
      <c r="B65" s="2">
        <v>0.17400000000000002</v>
      </c>
      <c r="C65" s="5">
        <v>8.6000000000000007E-2</v>
      </c>
      <c r="D65" s="1">
        <f t="shared" si="1"/>
        <v>8.8000000000000009E-2</v>
      </c>
      <c r="E65" s="7">
        <f t="shared" si="2"/>
        <v>36.05698512</v>
      </c>
    </row>
    <row r="66" spans="1:5" x14ac:dyDescent="0.25">
      <c r="A66" s="10" t="s">
        <v>34</v>
      </c>
      <c r="B66" s="2">
        <v>0.20500000000000002</v>
      </c>
      <c r="C66" s="5">
        <v>8.6000000000000007E-2</v>
      </c>
      <c r="D66" s="1">
        <f t="shared" ref="D66:D97" si="3">(B66-C66)</f>
        <v>0.11900000000000001</v>
      </c>
      <c r="E66" s="7">
        <f t="shared" ref="E66:E97" si="4">(173.73*D66*D66)+(374.64*D66)+(1.7433)</f>
        <v>48.785650529999998</v>
      </c>
    </row>
    <row r="67" spans="1:5" x14ac:dyDescent="0.25">
      <c r="A67" s="10" t="s">
        <v>35</v>
      </c>
      <c r="B67" s="2">
        <v>0.18099999999999999</v>
      </c>
      <c r="C67" s="5">
        <v>8.6000000000000007E-2</v>
      </c>
      <c r="D67" s="1">
        <f t="shared" si="3"/>
        <v>9.4999999999999987E-2</v>
      </c>
      <c r="E67" s="7">
        <f t="shared" si="4"/>
        <v>38.902013249999989</v>
      </c>
    </row>
    <row r="68" spans="1:5" x14ac:dyDescent="0.25">
      <c r="A68" s="10" t="s">
        <v>35</v>
      </c>
      <c r="B68" s="2">
        <v>0.158</v>
      </c>
      <c r="C68" s="5">
        <v>8.6000000000000007E-2</v>
      </c>
      <c r="D68" s="1">
        <f t="shared" si="3"/>
        <v>7.1999999999999995E-2</v>
      </c>
      <c r="E68" s="7">
        <f t="shared" si="4"/>
        <v>29.61799632</v>
      </c>
    </row>
    <row r="69" spans="1:5" x14ac:dyDescent="0.25">
      <c r="A69" s="10" t="s">
        <v>36</v>
      </c>
      <c r="B69" s="2">
        <v>0.156</v>
      </c>
      <c r="C69" s="5">
        <v>8.6000000000000007E-2</v>
      </c>
      <c r="D69" s="1">
        <f t="shared" si="3"/>
        <v>6.9999999999999993E-2</v>
      </c>
      <c r="E69" s="7">
        <f t="shared" si="4"/>
        <v>28.819376999999996</v>
      </c>
    </row>
    <row r="70" spans="1:5" x14ac:dyDescent="0.25">
      <c r="A70" s="10" t="s">
        <v>36</v>
      </c>
      <c r="B70" s="2">
        <v>0.154</v>
      </c>
      <c r="C70" s="5">
        <v>8.6000000000000007E-2</v>
      </c>
      <c r="D70" s="1">
        <f t="shared" si="3"/>
        <v>6.7999999999999991E-2</v>
      </c>
      <c r="E70" s="7">
        <f t="shared" si="4"/>
        <v>28.022147519999997</v>
      </c>
    </row>
    <row r="71" spans="1:5" x14ac:dyDescent="0.25">
      <c r="A71" s="10" t="s">
        <v>37</v>
      </c>
      <c r="B71" s="2">
        <v>0.253</v>
      </c>
      <c r="C71" s="5">
        <v>8.6000000000000007E-2</v>
      </c>
      <c r="D71" s="1">
        <f t="shared" si="3"/>
        <v>0.16699999999999998</v>
      </c>
      <c r="E71" s="7">
        <f t="shared" si="4"/>
        <v>69.153335969999986</v>
      </c>
    </row>
    <row r="72" spans="1:5" x14ac:dyDescent="0.25">
      <c r="A72" s="10" t="s">
        <v>37</v>
      </c>
      <c r="B72" s="2">
        <v>0.23</v>
      </c>
      <c r="C72" s="5">
        <v>8.6000000000000007E-2</v>
      </c>
      <c r="D72" s="1">
        <f t="shared" si="3"/>
        <v>0.14400000000000002</v>
      </c>
      <c r="E72" s="7">
        <f t="shared" si="4"/>
        <v>59.293925280000003</v>
      </c>
    </row>
    <row r="73" spans="1:5" x14ac:dyDescent="0.25">
      <c r="A73" s="10" t="s">
        <v>38</v>
      </c>
      <c r="B73" s="2">
        <v>0.183</v>
      </c>
      <c r="C73" s="5">
        <v>8.6000000000000007E-2</v>
      </c>
      <c r="D73" s="1">
        <f t="shared" si="3"/>
        <v>9.6999999999999989E-2</v>
      </c>
      <c r="E73" s="7">
        <f t="shared" si="4"/>
        <v>39.718005569999988</v>
      </c>
    </row>
    <row r="74" spans="1:5" x14ac:dyDescent="0.25">
      <c r="A74" s="10" t="s">
        <v>38</v>
      </c>
      <c r="B74" s="2">
        <v>0.219</v>
      </c>
      <c r="C74" s="5">
        <v>8.6000000000000007E-2</v>
      </c>
      <c r="D74" s="1">
        <f t="shared" si="3"/>
        <v>0.13300000000000001</v>
      </c>
      <c r="E74" s="7">
        <f t="shared" si="4"/>
        <v>54.643529969999996</v>
      </c>
    </row>
    <row r="75" spans="1:5" x14ac:dyDescent="0.25">
      <c r="A75" s="10" t="s">
        <v>39</v>
      </c>
      <c r="B75" s="2">
        <v>0.18</v>
      </c>
      <c r="C75" s="5">
        <v>8.6000000000000007E-2</v>
      </c>
      <c r="D75" s="1">
        <f t="shared" si="3"/>
        <v>9.3999999999999986E-2</v>
      </c>
      <c r="E75" s="7">
        <f t="shared" si="4"/>
        <v>38.494538279999993</v>
      </c>
    </row>
    <row r="76" spans="1:5" x14ac:dyDescent="0.25">
      <c r="A76" s="10" t="s">
        <v>39</v>
      </c>
      <c r="B76" s="2">
        <v>0.16500000000000001</v>
      </c>
      <c r="C76" s="5">
        <v>8.6000000000000007E-2</v>
      </c>
      <c r="D76" s="1">
        <f t="shared" si="3"/>
        <v>7.9000000000000001E-2</v>
      </c>
      <c r="E76" s="7">
        <f t="shared" si="4"/>
        <v>32.424108930000003</v>
      </c>
    </row>
    <row r="77" spans="1:5" x14ac:dyDescent="0.25">
      <c r="A77" s="10" t="s">
        <v>40</v>
      </c>
      <c r="B77" s="2">
        <v>0.158</v>
      </c>
      <c r="C77" s="5">
        <v>8.6000000000000007E-2</v>
      </c>
      <c r="D77" s="1">
        <f t="shared" si="3"/>
        <v>7.1999999999999995E-2</v>
      </c>
      <c r="E77" s="7">
        <f t="shared" si="4"/>
        <v>29.61799632</v>
      </c>
    </row>
    <row r="78" spans="1:5" x14ac:dyDescent="0.25">
      <c r="A78" s="10" t="s">
        <v>41</v>
      </c>
      <c r="B78" s="2">
        <v>0.184</v>
      </c>
      <c r="C78" s="5">
        <v>8.6000000000000007E-2</v>
      </c>
      <c r="D78" s="1">
        <f t="shared" si="3"/>
        <v>9.799999999999999E-2</v>
      </c>
      <c r="E78" s="7">
        <f t="shared" si="4"/>
        <v>40.126522919999992</v>
      </c>
    </row>
    <row r="79" spans="1:5" x14ac:dyDescent="0.25">
      <c r="A79" s="10" t="s">
        <v>41</v>
      </c>
      <c r="B79" s="2">
        <v>0.154</v>
      </c>
      <c r="C79" s="5">
        <v>8.6000000000000007E-2</v>
      </c>
      <c r="D79" s="1">
        <f t="shared" si="3"/>
        <v>6.7999999999999991E-2</v>
      </c>
      <c r="E79" s="7">
        <f t="shared" si="4"/>
        <v>28.022147519999997</v>
      </c>
    </row>
    <row r="80" spans="1:5" x14ac:dyDescent="0.25">
      <c r="A80" s="10" t="s">
        <v>42</v>
      </c>
      <c r="B80" s="2">
        <v>0.25700000000000001</v>
      </c>
      <c r="C80" s="5">
        <v>8.6000000000000007E-2</v>
      </c>
      <c r="D80" s="1">
        <f t="shared" si="3"/>
        <v>0.17099999999999999</v>
      </c>
      <c r="E80" s="7">
        <f t="shared" si="4"/>
        <v>70.886778929999991</v>
      </c>
    </row>
    <row r="81" spans="1:5" x14ac:dyDescent="0.25">
      <c r="A81" s="10" t="s">
        <v>42</v>
      </c>
      <c r="B81" s="2">
        <v>0.23100000000000001</v>
      </c>
      <c r="C81" s="5">
        <v>8.6000000000000007E-2</v>
      </c>
      <c r="D81" s="1">
        <f t="shared" si="3"/>
        <v>0.14500000000000002</v>
      </c>
      <c r="E81" s="7">
        <f t="shared" si="4"/>
        <v>59.718773250000005</v>
      </c>
    </row>
    <row r="82" spans="1:5" x14ac:dyDescent="0.25">
      <c r="A82" s="10" t="s">
        <v>43</v>
      </c>
      <c r="B82" s="2">
        <v>0.221</v>
      </c>
      <c r="C82" s="5">
        <v>8.6000000000000007E-2</v>
      </c>
      <c r="D82" s="1">
        <f t="shared" si="3"/>
        <v>0.13500000000000001</v>
      </c>
      <c r="E82" s="7">
        <f t="shared" si="4"/>
        <v>55.485929249999998</v>
      </c>
    </row>
    <row r="83" spans="1:5" x14ac:dyDescent="0.25">
      <c r="A83" s="10" t="s">
        <v>43</v>
      </c>
      <c r="B83" s="2">
        <v>0.17599999999999999</v>
      </c>
      <c r="C83" s="5">
        <v>8.6000000000000007E-2</v>
      </c>
      <c r="D83" s="1">
        <f t="shared" si="3"/>
        <v>8.9999999999999983E-2</v>
      </c>
      <c r="E83" s="7">
        <f t="shared" si="4"/>
        <v>36.868112999999987</v>
      </c>
    </row>
    <row r="84" spans="1:5" x14ac:dyDescent="0.25">
      <c r="A84" s="10" t="s">
        <v>44</v>
      </c>
      <c r="B84" s="2">
        <v>0.20200000000000001</v>
      </c>
      <c r="C84" s="5">
        <v>8.6000000000000007E-2</v>
      </c>
      <c r="D84" s="1">
        <f t="shared" si="3"/>
        <v>0.11600000000000001</v>
      </c>
      <c r="E84" s="7">
        <f t="shared" si="4"/>
        <v>47.539250880000004</v>
      </c>
    </row>
    <row r="85" spans="1:5" x14ac:dyDescent="0.25">
      <c r="A85" s="10" t="s">
        <v>44</v>
      </c>
      <c r="B85" s="2">
        <v>0.183</v>
      </c>
      <c r="C85" s="5">
        <v>8.6000000000000007E-2</v>
      </c>
      <c r="D85" s="1">
        <f t="shared" si="3"/>
        <v>9.6999999999999989E-2</v>
      </c>
      <c r="E85" s="7">
        <f t="shared" si="4"/>
        <v>39.718005569999988</v>
      </c>
    </row>
    <row r="86" spans="1:5" x14ac:dyDescent="0.25">
      <c r="A86" s="10" t="s">
        <v>45</v>
      </c>
      <c r="B86" s="2">
        <v>0.16800000000000001</v>
      </c>
      <c r="C86" s="5">
        <v>8.6000000000000007E-2</v>
      </c>
      <c r="D86" s="1">
        <f t="shared" si="3"/>
        <v>8.2000000000000003E-2</v>
      </c>
      <c r="E86" s="7">
        <f t="shared" si="4"/>
        <v>33.631940520000001</v>
      </c>
    </row>
    <row r="87" spans="1:5" x14ac:dyDescent="0.25">
      <c r="A87" s="10" t="s">
        <v>45</v>
      </c>
      <c r="B87" s="2">
        <v>0.25</v>
      </c>
      <c r="C87" s="5">
        <v>8.6000000000000007E-2</v>
      </c>
      <c r="D87" s="1">
        <f t="shared" si="3"/>
        <v>0.16399999999999998</v>
      </c>
      <c r="E87" s="7">
        <f t="shared" si="4"/>
        <v>67.856902079999998</v>
      </c>
    </row>
    <row r="88" spans="1:5" x14ac:dyDescent="0.25">
      <c r="A88" s="10" t="s">
        <v>46</v>
      </c>
      <c r="B88" s="2">
        <v>0.185</v>
      </c>
      <c r="C88" s="5">
        <v>8.6000000000000007E-2</v>
      </c>
      <c r="D88" s="1">
        <f t="shared" si="3"/>
        <v>9.8999999999999991E-2</v>
      </c>
      <c r="E88" s="7">
        <f t="shared" si="4"/>
        <v>40.535387729999989</v>
      </c>
    </row>
    <row r="89" spans="1:5" x14ac:dyDescent="0.25">
      <c r="A89" s="10" t="s">
        <v>46</v>
      </c>
      <c r="B89" s="2">
        <v>0.192</v>
      </c>
      <c r="C89" s="5">
        <v>8.6000000000000007E-2</v>
      </c>
      <c r="D89" s="1">
        <f t="shared" si="3"/>
        <v>0.106</v>
      </c>
      <c r="E89" s="7">
        <f t="shared" si="4"/>
        <v>43.407170279999995</v>
      </c>
    </row>
    <row r="90" spans="1:5" x14ac:dyDescent="0.25">
      <c r="A90" s="10" t="s">
        <v>47</v>
      </c>
      <c r="B90" s="2">
        <v>0.156</v>
      </c>
      <c r="C90" s="5">
        <v>8.6000000000000007E-2</v>
      </c>
      <c r="D90" s="1">
        <f t="shared" si="3"/>
        <v>6.9999999999999993E-2</v>
      </c>
      <c r="E90" s="7">
        <f t="shared" si="4"/>
        <v>28.819376999999996</v>
      </c>
    </row>
    <row r="91" spans="1:5" x14ac:dyDescent="0.25">
      <c r="A91" s="10" t="s">
        <v>48</v>
      </c>
      <c r="B91" s="2">
        <v>0.26800000000000002</v>
      </c>
      <c r="C91" s="5">
        <v>8.6000000000000007E-2</v>
      </c>
      <c r="D91" s="1">
        <f t="shared" si="3"/>
        <v>0.182</v>
      </c>
      <c r="E91" s="7">
        <f t="shared" si="4"/>
        <v>75.68241252</v>
      </c>
    </row>
    <row r="92" spans="1:5" x14ac:dyDescent="0.25">
      <c r="A92" s="10" t="s">
        <v>48</v>
      </c>
      <c r="B92" s="2">
        <v>0.251</v>
      </c>
      <c r="C92" s="5">
        <v>8.6000000000000007E-2</v>
      </c>
      <c r="D92" s="1">
        <f t="shared" si="3"/>
        <v>0.16499999999999998</v>
      </c>
      <c r="E92" s="7">
        <f t="shared" si="4"/>
        <v>68.288699249999993</v>
      </c>
    </row>
    <row r="93" spans="1:5" x14ac:dyDescent="0.25">
      <c r="A93" s="10" t="s">
        <v>49</v>
      </c>
      <c r="B93" s="2">
        <v>0.158</v>
      </c>
      <c r="C93" s="5">
        <v>8.6000000000000007E-2</v>
      </c>
      <c r="D93" s="1">
        <f t="shared" si="3"/>
        <v>7.1999999999999995E-2</v>
      </c>
      <c r="E93" s="7">
        <f t="shared" si="4"/>
        <v>29.61799632</v>
      </c>
    </row>
    <row r="94" spans="1:5" x14ac:dyDescent="0.25">
      <c r="A94" s="10" t="s">
        <v>49</v>
      </c>
      <c r="B94" s="2">
        <v>0.161</v>
      </c>
      <c r="C94" s="5">
        <v>8.6000000000000007E-2</v>
      </c>
      <c r="D94" s="1">
        <f t="shared" si="3"/>
        <v>7.4999999999999997E-2</v>
      </c>
      <c r="E94" s="7">
        <f t="shared" si="4"/>
        <v>30.818531249999999</v>
      </c>
    </row>
    <row r="95" spans="1:5" x14ac:dyDescent="0.25">
      <c r="A95" s="10" t="s">
        <v>50</v>
      </c>
      <c r="B95" s="2">
        <v>0.255</v>
      </c>
      <c r="C95" s="5">
        <v>8.6000000000000007E-2</v>
      </c>
      <c r="D95" s="1">
        <f t="shared" si="3"/>
        <v>0.16899999999999998</v>
      </c>
      <c r="E95" s="7">
        <f t="shared" si="4"/>
        <v>70.019362529999995</v>
      </c>
    </row>
    <row r="96" spans="1:5" x14ac:dyDescent="0.25">
      <c r="A96" s="10" t="s">
        <v>50</v>
      </c>
      <c r="B96" s="2">
        <v>0.25700000000000001</v>
      </c>
      <c r="C96" s="5">
        <v>8.6000000000000007E-2</v>
      </c>
      <c r="D96" s="1">
        <f t="shared" si="3"/>
        <v>0.17099999999999999</v>
      </c>
      <c r="E96" s="7">
        <f t="shared" si="4"/>
        <v>70.886778929999991</v>
      </c>
    </row>
    <row r="97" spans="1:5" x14ac:dyDescent="0.25">
      <c r="A97" s="10" t="s">
        <v>51</v>
      </c>
      <c r="B97" s="2">
        <v>0.187</v>
      </c>
      <c r="C97" s="5">
        <v>8.6000000000000007E-2</v>
      </c>
      <c r="D97" s="1">
        <f t="shared" si="3"/>
        <v>0.10099999999999999</v>
      </c>
      <c r="E97" s="7">
        <f t="shared" si="4"/>
        <v>41.354159729999992</v>
      </c>
    </row>
    <row r="98" spans="1:5" x14ac:dyDescent="0.25">
      <c r="A98" s="10" t="s">
        <v>51</v>
      </c>
      <c r="B98" s="2">
        <v>0.19600000000000001</v>
      </c>
      <c r="C98" s="5">
        <v>8.6000000000000007E-2</v>
      </c>
      <c r="D98" s="1">
        <f t="shared" ref="D98:D129" si="5">(B98-C98)</f>
        <v>0.11</v>
      </c>
      <c r="E98" s="7">
        <f t="shared" ref="E98:E129" si="6">(173.73*D98*D98)+(374.64*D98)+(1.7433)</f>
        <v>45.055833</v>
      </c>
    </row>
    <row r="99" spans="1:5" x14ac:dyDescent="0.25">
      <c r="A99" s="10" t="s">
        <v>52</v>
      </c>
      <c r="B99" s="2">
        <v>0.20899999999999999</v>
      </c>
      <c r="C99" s="5">
        <v>8.6000000000000007E-2</v>
      </c>
      <c r="D99" s="1">
        <f t="shared" si="5"/>
        <v>0.12299999999999998</v>
      </c>
      <c r="E99" s="7">
        <f t="shared" si="6"/>
        <v>50.452381169999988</v>
      </c>
    </row>
    <row r="100" spans="1:5" x14ac:dyDescent="0.25">
      <c r="A100" s="10" t="s">
        <v>52</v>
      </c>
      <c r="B100" s="2">
        <v>0.18099999999999999</v>
      </c>
      <c r="C100" s="5">
        <v>8.6000000000000007E-2</v>
      </c>
      <c r="D100" s="1">
        <f t="shared" si="5"/>
        <v>9.4999999999999987E-2</v>
      </c>
      <c r="E100" s="7">
        <f t="shared" si="6"/>
        <v>38.902013249999989</v>
      </c>
    </row>
    <row r="101" spans="1:5" x14ac:dyDescent="0.25">
      <c r="A101" s="10" t="s">
        <v>53</v>
      </c>
      <c r="B101" s="2">
        <v>0.217</v>
      </c>
      <c r="C101" s="5">
        <v>8.6000000000000007E-2</v>
      </c>
      <c r="D101" s="1">
        <f t="shared" si="5"/>
        <v>0.13100000000000001</v>
      </c>
      <c r="E101" s="7">
        <f t="shared" si="6"/>
        <v>53.802520530000002</v>
      </c>
    </row>
    <row r="102" spans="1:5" x14ac:dyDescent="0.25">
      <c r="A102" s="10" t="s">
        <v>53</v>
      </c>
      <c r="B102" s="2">
        <v>0.218</v>
      </c>
      <c r="C102" s="5">
        <v>8.6000000000000007E-2</v>
      </c>
      <c r="D102" s="1">
        <f t="shared" si="5"/>
        <v>0.13200000000000001</v>
      </c>
      <c r="E102" s="7">
        <f t="shared" si="6"/>
        <v>54.222851519999999</v>
      </c>
    </row>
    <row r="103" spans="1:5" x14ac:dyDescent="0.25">
      <c r="A103" s="10" t="s">
        <v>54</v>
      </c>
      <c r="B103" s="2">
        <v>0.182</v>
      </c>
      <c r="C103" s="5">
        <v>8.6000000000000007E-2</v>
      </c>
      <c r="D103" s="1">
        <f t="shared" si="5"/>
        <v>9.5999999999999988E-2</v>
      </c>
      <c r="E103" s="7">
        <f t="shared" si="6"/>
        <v>39.309835679999992</v>
      </c>
    </row>
    <row r="104" spans="1:5" x14ac:dyDescent="0.25">
      <c r="A104" s="10" t="s">
        <v>55</v>
      </c>
      <c r="B104" s="2">
        <v>0.19400000000000001</v>
      </c>
      <c r="C104" s="5">
        <v>8.6000000000000007E-2</v>
      </c>
      <c r="D104" s="1">
        <f t="shared" si="5"/>
        <v>0.108</v>
      </c>
      <c r="E104" s="7">
        <f t="shared" si="6"/>
        <v>44.230806719999997</v>
      </c>
    </row>
    <row r="105" spans="1:5" x14ac:dyDescent="0.25">
      <c r="A105" s="10" t="s">
        <v>55</v>
      </c>
      <c r="B105" s="2">
        <v>0.17699999999999999</v>
      </c>
      <c r="C105" s="5">
        <v>8.6000000000000007E-2</v>
      </c>
      <c r="D105" s="1">
        <f t="shared" si="5"/>
        <v>9.0999999999999984E-2</v>
      </c>
      <c r="E105" s="7">
        <f t="shared" si="6"/>
        <v>37.274198129999988</v>
      </c>
    </row>
    <row r="106" spans="1:5" x14ac:dyDescent="0.25">
      <c r="A106" s="10" t="s">
        <v>56</v>
      </c>
      <c r="B106" s="2">
        <v>0.22600000000000001</v>
      </c>
      <c r="C106" s="5">
        <v>8.6000000000000007E-2</v>
      </c>
      <c r="D106" s="1">
        <f t="shared" si="5"/>
        <v>0.14000000000000001</v>
      </c>
      <c r="E106" s="7">
        <f t="shared" si="6"/>
        <v>57.598008</v>
      </c>
    </row>
    <row r="107" spans="1:5" x14ac:dyDescent="0.25">
      <c r="A107" s="10" t="s">
        <v>56</v>
      </c>
      <c r="B107" s="2">
        <v>0.183</v>
      </c>
      <c r="C107" s="5">
        <v>8.6000000000000007E-2</v>
      </c>
      <c r="D107" s="1">
        <f t="shared" si="5"/>
        <v>9.6999999999999989E-2</v>
      </c>
      <c r="E107" s="7">
        <f t="shared" si="6"/>
        <v>39.718005569999988</v>
      </c>
    </row>
    <row r="108" spans="1:5" x14ac:dyDescent="0.25">
      <c r="A108" s="10" t="s">
        <v>57</v>
      </c>
      <c r="B108" s="2">
        <v>0.217</v>
      </c>
      <c r="C108" s="5">
        <v>8.6000000000000007E-2</v>
      </c>
      <c r="D108" s="1">
        <f t="shared" si="5"/>
        <v>0.13100000000000001</v>
      </c>
      <c r="E108" s="7">
        <f t="shared" si="6"/>
        <v>53.802520530000002</v>
      </c>
    </row>
    <row r="109" spans="1:5" x14ac:dyDescent="0.25">
      <c r="A109" s="10" t="s">
        <v>57</v>
      </c>
      <c r="B109" s="2">
        <v>0.193</v>
      </c>
      <c r="C109" s="5">
        <v>8.6000000000000007E-2</v>
      </c>
      <c r="D109" s="1">
        <f t="shared" si="5"/>
        <v>0.107</v>
      </c>
      <c r="E109" s="7">
        <f t="shared" si="6"/>
        <v>43.818814769999989</v>
      </c>
    </row>
    <row r="110" spans="1:5" x14ac:dyDescent="0.25">
      <c r="A110" s="10" t="s">
        <v>58</v>
      </c>
      <c r="B110" s="2">
        <v>0.17500000000000002</v>
      </c>
      <c r="C110" s="5">
        <v>8.6000000000000007E-2</v>
      </c>
      <c r="D110" s="1">
        <f t="shared" si="5"/>
        <v>8.900000000000001E-2</v>
      </c>
      <c r="E110" s="7">
        <f t="shared" si="6"/>
        <v>36.46237533</v>
      </c>
    </row>
    <row r="111" spans="1:5" x14ac:dyDescent="0.25">
      <c r="A111" s="10" t="s">
        <v>58</v>
      </c>
      <c r="B111" s="2">
        <v>0.161</v>
      </c>
      <c r="C111" s="5">
        <v>8.6000000000000007E-2</v>
      </c>
      <c r="D111" s="1">
        <f t="shared" si="5"/>
        <v>7.4999999999999997E-2</v>
      </c>
      <c r="E111" s="7">
        <f t="shared" si="6"/>
        <v>30.818531249999999</v>
      </c>
    </row>
    <row r="112" spans="1:5" x14ac:dyDescent="0.25">
      <c r="A112" s="10" t="s">
        <v>59</v>
      </c>
      <c r="B112" s="2">
        <v>0.182</v>
      </c>
      <c r="C112" s="5">
        <v>8.6000000000000007E-2</v>
      </c>
      <c r="D112" s="1">
        <f t="shared" si="5"/>
        <v>9.5999999999999988E-2</v>
      </c>
      <c r="E112" s="7">
        <f t="shared" si="6"/>
        <v>39.309835679999992</v>
      </c>
    </row>
    <row r="113" spans="1:5" x14ac:dyDescent="0.25">
      <c r="A113" s="10" t="s">
        <v>59</v>
      </c>
      <c r="B113" s="2">
        <v>0.17899999999999999</v>
      </c>
      <c r="C113" s="5">
        <v>8.6000000000000007E-2</v>
      </c>
      <c r="D113" s="1">
        <f t="shared" si="5"/>
        <v>9.2999999999999985E-2</v>
      </c>
      <c r="E113" s="7">
        <f t="shared" si="6"/>
        <v>38.087410769999991</v>
      </c>
    </row>
    <row r="114" spans="1:5" x14ac:dyDescent="0.25">
      <c r="A114" s="10" t="s">
        <v>60</v>
      </c>
      <c r="B114" s="2">
        <v>0.27500000000000002</v>
      </c>
      <c r="C114" s="5">
        <v>8.6000000000000007E-2</v>
      </c>
      <c r="D114" s="1">
        <f t="shared" si="5"/>
        <v>0.189</v>
      </c>
      <c r="E114" s="7">
        <f t="shared" si="6"/>
        <v>78.756069330000003</v>
      </c>
    </row>
    <row r="115" spans="1:5" x14ac:dyDescent="0.25">
      <c r="A115" s="10" t="s">
        <v>60</v>
      </c>
      <c r="B115" s="2">
        <v>0.214</v>
      </c>
      <c r="C115" s="5">
        <v>8.6000000000000007E-2</v>
      </c>
      <c r="D115" s="1">
        <f t="shared" si="5"/>
        <v>0.128</v>
      </c>
      <c r="E115" s="7">
        <f t="shared" si="6"/>
        <v>52.543612319999994</v>
      </c>
    </row>
    <row r="116" spans="1:5" x14ac:dyDescent="0.25">
      <c r="A116" s="10" t="s">
        <v>61</v>
      </c>
      <c r="B116" s="2">
        <v>0.153</v>
      </c>
      <c r="C116" s="5">
        <v>8.6000000000000007E-2</v>
      </c>
      <c r="D116" s="1">
        <f t="shared" si="5"/>
        <v>6.699999999999999E-2</v>
      </c>
      <c r="E116" s="7">
        <f t="shared" si="6"/>
        <v>27.624053969999999</v>
      </c>
    </row>
    <row r="117" spans="1:5" x14ac:dyDescent="0.25">
      <c r="A117" s="10" t="s">
        <v>61</v>
      </c>
      <c r="B117" s="2">
        <v>0.154</v>
      </c>
      <c r="C117" s="5">
        <v>8.6000000000000007E-2</v>
      </c>
      <c r="D117" s="1">
        <f t="shared" si="5"/>
        <v>6.7999999999999991E-2</v>
      </c>
      <c r="E117" s="7">
        <f t="shared" si="6"/>
        <v>28.022147519999997</v>
      </c>
    </row>
    <row r="118" spans="1:5" x14ac:dyDescent="0.25">
      <c r="A118" s="10" t="s">
        <v>62</v>
      </c>
      <c r="B118" s="2">
        <v>0.183</v>
      </c>
      <c r="C118" s="5">
        <v>8.6000000000000007E-2</v>
      </c>
      <c r="D118" s="1">
        <f t="shared" si="5"/>
        <v>9.6999999999999989E-2</v>
      </c>
      <c r="E118" s="7">
        <f t="shared" si="6"/>
        <v>39.718005569999988</v>
      </c>
    </row>
    <row r="119" spans="1:5" x14ac:dyDescent="0.25">
      <c r="A119" s="10" t="s">
        <v>62</v>
      </c>
      <c r="B119" s="2">
        <v>0.19500000000000001</v>
      </c>
      <c r="C119" s="5">
        <v>8.6000000000000007E-2</v>
      </c>
      <c r="D119" s="1">
        <f t="shared" si="5"/>
        <v>0.109</v>
      </c>
      <c r="E119" s="7">
        <f t="shared" si="6"/>
        <v>44.643146129999998</v>
      </c>
    </row>
    <row r="120" spans="1:5" x14ac:dyDescent="0.25">
      <c r="A120" s="10" t="s">
        <v>63</v>
      </c>
      <c r="B120" s="2">
        <v>0.19</v>
      </c>
      <c r="C120" s="5">
        <v>8.6000000000000007E-2</v>
      </c>
      <c r="D120" s="1">
        <f t="shared" si="5"/>
        <v>0.104</v>
      </c>
      <c r="E120" s="7">
        <f t="shared" si="6"/>
        <v>42.584923679999996</v>
      </c>
    </row>
    <row r="121" spans="1:5" x14ac:dyDescent="0.25">
      <c r="A121" s="10" t="s">
        <v>63</v>
      </c>
      <c r="B121" s="2">
        <v>0.19800000000000001</v>
      </c>
      <c r="C121" s="5">
        <v>8.6000000000000007E-2</v>
      </c>
      <c r="D121" s="1">
        <f t="shared" si="5"/>
        <v>0.112</v>
      </c>
      <c r="E121" s="7">
        <f t="shared" si="6"/>
        <v>45.882249119999997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"/>
  <sheetViews>
    <sheetView tabSelected="1" workbookViewId="0">
      <selection activeCell="A3" sqref="A3"/>
    </sheetView>
  </sheetViews>
  <sheetFormatPr defaultRowHeight="15" x14ac:dyDescent="0.25"/>
  <cols>
    <col min="1" max="1" width="38.42578125" customWidth="1"/>
    <col min="2" max="2" width="15.140625" customWidth="1"/>
    <col min="3" max="3" width="14.5703125" customWidth="1"/>
    <col min="4" max="4" width="16.140625" customWidth="1"/>
    <col min="5" max="5" width="16.42578125" customWidth="1"/>
    <col min="6" max="6" width="19.85546875" customWidth="1"/>
    <col min="7" max="7" width="71.85546875" customWidth="1"/>
  </cols>
  <sheetData>
    <row r="1" spans="1:7" ht="16.5" thickTop="1" thickBot="1" x14ac:dyDescent="0.3">
      <c r="A1" s="13" t="s">
        <v>65</v>
      </c>
      <c r="B1" s="13" t="s">
        <v>66</v>
      </c>
      <c r="C1" s="13" t="s">
        <v>67</v>
      </c>
      <c r="D1" s="13" t="s">
        <v>68</v>
      </c>
      <c r="E1" s="13" t="s">
        <v>69</v>
      </c>
      <c r="F1" s="13" t="s">
        <v>70</v>
      </c>
      <c r="G1" s="13" t="s">
        <v>71</v>
      </c>
    </row>
    <row r="2" spans="1:7" ht="16.5" thickTop="1" thickBot="1" x14ac:dyDescent="0.3">
      <c r="A2" s="14" t="s">
        <v>77</v>
      </c>
      <c r="B2" s="15" t="s">
        <v>76</v>
      </c>
      <c r="C2" s="16" t="s">
        <v>75</v>
      </c>
      <c r="D2" s="16" t="s">
        <v>74</v>
      </c>
      <c r="E2" s="16" t="s">
        <v>78</v>
      </c>
      <c r="F2" s="16" t="s">
        <v>72</v>
      </c>
      <c r="G2" s="16" t="s">
        <v>73</v>
      </c>
    </row>
    <row r="3" spans="1:7" ht="16.5" thickTop="1" thickBot="1" x14ac:dyDescent="0.3">
      <c r="A3" s="14" t="s">
        <v>79</v>
      </c>
      <c r="B3" s="15" t="s">
        <v>76</v>
      </c>
      <c r="C3" s="16" t="s">
        <v>75</v>
      </c>
      <c r="D3" s="16" t="s">
        <v>74</v>
      </c>
      <c r="E3" s="16" t="s">
        <v>80</v>
      </c>
      <c r="F3" s="16" t="s">
        <v>72</v>
      </c>
      <c r="G3" s="16" t="s">
        <v>73</v>
      </c>
    </row>
    <row r="4" spans="1:7" ht="15.75" thickTop="1" x14ac:dyDescent="0.25"/>
    <row r="36" spans="1:7" ht="15.75" x14ac:dyDescent="0.25">
      <c r="A36" s="17" t="s">
        <v>86</v>
      </c>
      <c r="B36" s="18"/>
      <c r="C36" s="18"/>
      <c r="D36" s="18"/>
      <c r="E36" s="18"/>
      <c r="F36" s="18"/>
      <c r="G36" s="18"/>
    </row>
    <row r="37" spans="1:7" ht="15.75" x14ac:dyDescent="0.25">
      <c r="A37" s="18" t="s">
        <v>83</v>
      </c>
      <c r="B37" s="18"/>
      <c r="C37" s="18"/>
      <c r="D37" s="18"/>
      <c r="E37" s="18"/>
      <c r="F37" s="18"/>
      <c r="G37" s="18"/>
    </row>
    <row r="38" spans="1:7" ht="15.75" x14ac:dyDescent="0.25">
      <c r="A38" s="18" t="s">
        <v>84</v>
      </c>
      <c r="B38" s="18"/>
      <c r="C38" s="18"/>
      <c r="D38" s="18"/>
      <c r="E38" s="18"/>
      <c r="F38" s="18"/>
      <c r="G38" s="18"/>
    </row>
    <row r="39" spans="1:7" ht="15.75" x14ac:dyDescent="0.25">
      <c r="A39" s="18" t="s">
        <v>81</v>
      </c>
      <c r="B39" s="18"/>
      <c r="C39" s="18"/>
      <c r="D39" s="18"/>
      <c r="E39" s="18"/>
      <c r="F39" s="18"/>
      <c r="G39" s="18"/>
    </row>
    <row r="40" spans="1:7" ht="15.75" x14ac:dyDescent="0.25">
      <c r="A40" s="18" t="s">
        <v>82</v>
      </c>
      <c r="B40" s="18"/>
      <c r="C40" s="18"/>
      <c r="D40" s="18"/>
      <c r="E40" s="18"/>
      <c r="F40" s="18"/>
      <c r="G40" s="18"/>
    </row>
    <row r="41" spans="1:7" ht="15.75" x14ac:dyDescent="0.25">
      <c r="A41" s="18" t="s">
        <v>85</v>
      </c>
      <c r="B41" s="18"/>
      <c r="C41" s="18"/>
      <c r="D41" s="18"/>
      <c r="E41" s="18"/>
      <c r="F41" s="18"/>
      <c r="G41" s="18"/>
    </row>
    <row r="43" spans="1:7" ht="15.75" x14ac:dyDescent="0.25">
      <c r="A43" s="17" t="s">
        <v>90</v>
      </c>
      <c r="B43" s="18"/>
      <c r="C43" s="18"/>
      <c r="D43" s="18"/>
      <c r="E43" s="18"/>
      <c r="F43" s="18"/>
      <c r="G43" s="18"/>
    </row>
    <row r="44" spans="1:7" ht="15.75" x14ac:dyDescent="0.25">
      <c r="A44" s="18" t="s">
        <v>87</v>
      </c>
      <c r="B44" s="18"/>
      <c r="C44" s="18"/>
      <c r="D44" s="18"/>
      <c r="E44" s="18"/>
      <c r="F44" s="18"/>
      <c r="G44" s="18"/>
    </row>
    <row r="45" spans="1:7" ht="15.75" x14ac:dyDescent="0.25">
      <c r="A45" s="18" t="s">
        <v>88</v>
      </c>
      <c r="B45" s="18"/>
      <c r="C45" s="18"/>
      <c r="D45" s="18"/>
      <c r="E45" s="18"/>
      <c r="F45" s="18"/>
      <c r="G45" s="18"/>
    </row>
    <row r="46" spans="1:7" ht="15.75" x14ac:dyDescent="0.25">
      <c r="A46" s="18" t="s">
        <v>81</v>
      </c>
      <c r="B46" s="18"/>
      <c r="C46" s="18"/>
      <c r="D46" s="18"/>
      <c r="E46" s="18"/>
      <c r="F46" s="18"/>
      <c r="G46" s="18"/>
    </row>
    <row r="47" spans="1:7" ht="15.75" x14ac:dyDescent="0.25">
      <c r="A47" s="18" t="s">
        <v>82</v>
      </c>
      <c r="B47" s="18"/>
      <c r="C47" s="18"/>
      <c r="D47" s="18"/>
      <c r="E47" s="18"/>
      <c r="F47" s="18"/>
      <c r="G47" s="18"/>
    </row>
    <row r="48" spans="1:7" ht="15.75" x14ac:dyDescent="0.25">
      <c r="A48" s="18" t="s">
        <v>89</v>
      </c>
      <c r="B48" s="18"/>
      <c r="C48" s="18"/>
      <c r="D48" s="18"/>
      <c r="E48" s="18"/>
      <c r="F48" s="18"/>
      <c r="G48" s="1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Cathepsin B</vt:lpstr>
      <vt:lpstr>BDNF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2023-05-24T11:38:26Z</dcterms:created>
  <dcterms:modified xsi:type="dcterms:W3CDTF">2023-05-25T14:59:51Z</dcterms:modified>
</cp:coreProperties>
</file>