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9204"/>
  </bookViews>
  <sheets>
    <sheet name="ASPROSIN" sheetId="1" r:id="rId1"/>
    <sheet name="MT-RNR2" sheetId="2" r:id="rId2"/>
    <sheet name="Materyal-meto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2" l="1"/>
  <c r="E99" i="2"/>
  <c r="D125" i="2"/>
  <c r="E125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36" i="2"/>
  <c r="E36" i="2" s="1"/>
  <c r="E20" i="2"/>
  <c r="E21" i="2"/>
  <c r="C22" i="2"/>
  <c r="E22" i="2" s="1"/>
  <c r="C21" i="2"/>
  <c r="C20" i="2"/>
  <c r="C19" i="2"/>
  <c r="E19" i="2" s="1"/>
  <c r="C18" i="2"/>
  <c r="E18" i="2" s="1"/>
  <c r="C17" i="2"/>
  <c r="E17" i="2" s="1"/>
  <c r="E66" i="1"/>
  <c r="E67" i="1"/>
  <c r="E99" i="1"/>
  <c r="E21" i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D67" i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36" i="1"/>
  <c r="E36" i="1" s="1"/>
  <c r="C21" i="1"/>
  <c r="C20" i="1"/>
  <c r="E20" i="1" s="1"/>
  <c r="C19" i="1"/>
  <c r="E19" i="1" s="1"/>
  <c r="C18" i="1"/>
  <c r="E18" i="1" s="1"/>
  <c r="C17" i="1"/>
  <c r="E17" i="1" s="1"/>
  <c r="C16" i="1"/>
  <c r="E16" i="1" s="1"/>
</calcChain>
</file>

<file path=xl/sharedStrings.xml><?xml version="1.0" encoding="utf-8"?>
<sst xmlns="http://schemas.openxmlformats.org/spreadsheetml/2006/main" count="241" uniqueCount="130">
  <si>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</si>
  <si>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</si>
  <si>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</si>
  <si>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</si>
  <si>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</si>
  <si>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</si>
  <si>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</si>
  <si>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</si>
  <si>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</si>
  <si>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</si>
  <si>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</si>
  <si>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(ng/ml)</t>
  </si>
  <si>
    <t>Numune</t>
  </si>
  <si>
    <t>absorbans</t>
  </si>
  <si>
    <t>result(ng/ml)</t>
  </si>
  <si>
    <t>IMAN EL HAMED</t>
  </si>
  <si>
    <t>MERCAN KATILMIŞ</t>
  </si>
  <si>
    <t>ÜLKÜ GEZGİNCİ</t>
  </si>
  <si>
    <t>GHUFRAN ÜNAL</t>
  </si>
  <si>
    <t>YELİZ KARASOKU</t>
  </si>
  <si>
    <t>BETÜL ARSLAN</t>
  </si>
  <si>
    <t>NACİYE ARSLAN</t>
  </si>
  <si>
    <t>İREMSU AYDOĞAN</t>
  </si>
  <si>
    <t>DEFNE TOPRAK</t>
  </si>
  <si>
    <t>KADER KIZIL</t>
  </si>
  <si>
    <t>EMİNE ÖZTÜRK</t>
  </si>
  <si>
    <t>ESMA ELOKLA</t>
  </si>
  <si>
    <t>YAREN GÖZLEMECİOĞLU</t>
  </si>
  <si>
    <t>DUYGU BASMACI</t>
  </si>
  <si>
    <t>KAMER HAMUDİ</t>
  </si>
  <si>
    <t>HAVVA CEYLAN</t>
  </si>
  <si>
    <t>CİŞAN DEMİRHİNDİ</t>
  </si>
  <si>
    <t>TUĞÇE BULUT</t>
  </si>
  <si>
    <t>NESİBE AKBAŞ</t>
  </si>
  <si>
    <t>YONCA NEGİZOĞLU</t>
  </si>
  <si>
    <t>MERDA KOCAMAN</t>
  </si>
  <si>
    <t>DİLEK YAĞCI</t>
  </si>
  <si>
    <t>ESRA ORAL</t>
  </si>
  <si>
    <t>SULTAN ÖRNEK</t>
  </si>
  <si>
    <t>RIMMA AKHMETZYANOVA</t>
  </si>
  <si>
    <t>KADER SOYDAN</t>
  </si>
  <si>
    <t>SUZAN ELHASAN</t>
  </si>
  <si>
    <t>MEVLÜDE GÜL</t>
  </si>
  <si>
    <t>ANGHAM JASIM JAAFAR JAAFAR</t>
  </si>
  <si>
    <t>DÖNE ZEYNEP YAŞAR</t>
  </si>
  <si>
    <t>SÖZDAR TANAK</t>
  </si>
  <si>
    <t>FİRDES DOĞAN</t>
  </si>
  <si>
    <t>NOOR BİBİ ÖZBEK</t>
  </si>
  <si>
    <t>ALAA HAMZA</t>
  </si>
  <si>
    <t>RANİYA ELALO</t>
  </si>
  <si>
    <t>RAVYE KAŞKAŞ</t>
  </si>
  <si>
    <t>SEREN İRİYİĞİT</t>
  </si>
  <si>
    <t>HATİCE VERENBAŞ</t>
  </si>
  <si>
    <t>FATMA ORAN</t>
  </si>
  <si>
    <t>FİLİZ BAYRAM</t>
  </si>
  <si>
    <t>GÜLBAHAR ÖNAY</t>
  </si>
  <si>
    <t>ŞÜKRAN BÜTÜN</t>
  </si>
  <si>
    <t>SEMRA GÜL</t>
  </si>
  <si>
    <t>PETEK KUTUM</t>
  </si>
  <si>
    <t>ÖZLEM AKSAKAL</t>
  </si>
  <si>
    <t>BERİVAN BAYLASSIN</t>
  </si>
  <si>
    <t>FADİME GÖKMEN</t>
  </si>
  <si>
    <t>LEYLA CENGİZ</t>
  </si>
  <si>
    <t>SHAHLA FALAH ABBASKHSHMAN</t>
  </si>
  <si>
    <t>AYŞEGÜL ERGİN</t>
  </si>
  <si>
    <t>NAJWA SOLKHAY</t>
  </si>
  <si>
    <t>DÜNYA İBRAHİM BESİR HAMO</t>
  </si>
  <si>
    <t>BAYAN HİCAZ</t>
  </si>
  <si>
    <t>BETÜL DİN</t>
  </si>
  <si>
    <t>ÖZGÜL TEKİN</t>
  </si>
  <si>
    <t>MARYAM MOHAMMED NOOR..</t>
  </si>
  <si>
    <t>HALİDİYE ELMUHAMMED</t>
  </si>
  <si>
    <t>SANAR HAZIM CEMİL KARABAŞ</t>
  </si>
  <si>
    <t>ZİNE BARKULLİ</t>
  </si>
  <si>
    <t>EDA KOÇAK</t>
  </si>
  <si>
    <t>SEHER YURTÇU</t>
  </si>
  <si>
    <t>FİGEN ASIL</t>
  </si>
  <si>
    <t>SULTAN ÇELİK</t>
  </si>
  <si>
    <t>FATMA UZUN</t>
  </si>
  <si>
    <t>GÜLER ULUS</t>
  </si>
  <si>
    <t>İLAYDA KURT</t>
  </si>
  <si>
    <t>SELVER KAPLANER</t>
  </si>
  <si>
    <t>HATİCE KIRKGÖZ</t>
  </si>
  <si>
    <t>ŞEYMA NUR UZUN</t>
  </si>
  <si>
    <t>FİLİZ ÇİFTÇİ</t>
  </si>
  <si>
    <t>SİBEL KAYA</t>
  </si>
  <si>
    <t>SULTAN ÇAKMAK</t>
  </si>
  <si>
    <t>ARZU KOÇLAR</t>
  </si>
  <si>
    <t>BERİVAN GÜNEŞ</t>
  </si>
  <si>
    <t>MEYMUNE EL HAFID</t>
  </si>
  <si>
    <t>MINA WSHYAR ABDULFATTAH ABDULFATTAH</t>
  </si>
  <si>
    <t>MANAL SALH TALHU KASSAB</t>
  </si>
  <si>
    <t>AFRAH MAHMUD İSMAİL ALMUCDİL</t>
  </si>
  <si>
    <t>LATİFE DOĞANÇAY</t>
  </si>
  <si>
    <t>RAZİYE CANBAZ</t>
  </si>
  <si>
    <t>DUA ELALİ</t>
  </si>
  <si>
    <t>AYHAN KHARALDEEN SAAED</t>
  </si>
  <si>
    <t>GAMZE SARAY</t>
  </si>
  <si>
    <t>EBRU ARABULAN</t>
  </si>
  <si>
    <t>DIANA HARP</t>
  </si>
  <si>
    <t>KADER KANSIZ</t>
  </si>
  <si>
    <t>DİLEK DEMİRKAYA</t>
  </si>
  <si>
    <t>GÜLCAN NAZAN GÜL</t>
  </si>
  <si>
    <t>ESRA SATICIOĞLU</t>
  </si>
  <si>
    <t>FATIMA ELZİNGAH</t>
  </si>
  <si>
    <t>concentratıon (ng/L)</t>
  </si>
  <si>
    <t>result(ng/L))</t>
  </si>
  <si>
    <t>KİT ADI</t>
  </si>
  <si>
    <t>TÜR</t>
  </si>
  <si>
    <t>MARKA</t>
  </si>
  <si>
    <t>CAT. NO</t>
  </si>
  <si>
    <t>Yöntem</t>
  </si>
  <si>
    <t>Kullanılan Cihaz</t>
  </si>
  <si>
    <t>Human</t>
  </si>
  <si>
    <t>BT</t>
  </si>
  <si>
    <t>ELİSA</t>
  </si>
  <si>
    <t>Mıcroplate reader: BIO-TEK EL X 800-Aotu strıp washer:BIO TEK EL X 50</t>
  </si>
  <si>
    <t>Putative humanin peptide(MT-RNR2)</t>
  </si>
  <si>
    <t>Asprosin</t>
  </si>
  <si>
    <t xml:space="preserve">The reaction is terminated by addition of acidic stop solution and absorbance is measured at 450 nm. </t>
  </si>
  <si>
    <t xml:space="preserve">This kit is an Enzyme-Linked Immunosorbent Assay (ELISA). The plate has been pre-coated with Human MT-RNR2 antibody. Human MT-RNR2 present in the sample is added and binds to antibodies coated on the wells. </t>
  </si>
  <si>
    <t>And then biotinylated Human MT-RNR2 Antibody is added and binds to Human MT-RNR2  in the sample. Then Streptavidin-HRP is added and binds to the Biotinylated Human MT-RNR2  antibody.</t>
  </si>
  <si>
    <t>After incubation unbound Streptavidin-HRP is washed away during a washing step. Substrate solution is then added and color develops in proportion to the amount of Human MT-RNR2  .</t>
  </si>
  <si>
    <t>Human MT-RNR2 Assay Principle</t>
  </si>
  <si>
    <t xml:space="preserve">This kit is an Enzyme-Linked Immunosorbent Assay (ELISA). The plate has been pre-coated with Human ASPROSIN antibody. Human ASPROSIN present in the sample is added and binds to antibodies coated on the wells. </t>
  </si>
  <si>
    <t>And then biotinylated Human ASPROSIN Antibody is added and binds to Human ASPROSIN  in the sample. Then Streptavidin-HRP is added and binds to the Biotinylated Human ASPROSIN  antibody.</t>
  </si>
  <si>
    <t>After incubation unbound Streptavidin-HRP is washed away during a washing step. Substrate solution is then added and color develops in proportion to the amount of Human ASPROSIN  .</t>
  </si>
  <si>
    <t>Human ASPROSIN Assay Principle</t>
  </si>
  <si>
    <t>E4823Hu</t>
  </si>
  <si>
    <t>E4095Hu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</si>
</sst>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/>
    <xf numFmtId="0" fontId="1" fillId="2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ASPROSİN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118175853018372"/>
                  <c:y val="0.1106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ASPROSIN!$C$16:$C$21</c:f>
              <c:numCache>
                <c:formatCode>General</c:formatCode>
                <c:ptCount val="6"/>
                <c:pt idx="0">
                  <c:v>1.778</c:v>
                </c:pt>
                <c:pt idx="1">
                  <c:v>1.0649999999999999</c:v>
                </c:pt>
                <c:pt idx="2">
                  <c:v>0.70400000000000007</c:v>
                </c:pt>
                <c:pt idx="3">
                  <c:v>0.39500000000000002</c:v>
                </c:pt>
                <c:pt idx="4">
                  <c:v>0.24</c:v>
                </c:pt>
                <c:pt idx="5">
                  <c:v>0</c:v>
                </c:pt>
              </c:numCache>
            </c:numRef>
          </c:xVal>
          <c:yVal>
            <c:numRef>
              <c:f>ASPROSIN!$D$16:$D$21</c:f>
              <c:numCache>
                <c:formatCode>General</c:formatCode>
                <c:ptCount val="6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3-40EC-9A00-21910E37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88400"/>
        <c:axId val="338384792"/>
      </c:scatterChart>
      <c:valAx>
        <c:axId val="3383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8384792"/>
        <c:crosses val="autoZero"/>
        <c:crossBetween val="midCat"/>
      </c:valAx>
      <c:valAx>
        <c:axId val="33838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83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MT-RNR2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207349081364831"/>
                  <c:y val="0.14509696704578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'MT-RNR2'!$C$17:$C$22</c:f>
              <c:numCache>
                <c:formatCode>General</c:formatCode>
                <c:ptCount val="6"/>
                <c:pt idx="0">
                  <c:v>2.2480000000000002</c:v>
                </c:pt>
                <c:pt idx="1">
                  <c:v>1.4670000000000001</c:v>
                </c:pt>
                <c:pt idx="2">
                  <c:v>0.96799999999999997</c:v>
                </c:pt>
                <c:pt idx="3">
                  <c:v>0.54500000000000004</c:v>
                </c:pt>
                <c:pt idx="4">
                  <c:v>0.35599999999999998</c:v>
                </c:pt>
                <c:pt idx="5">
                  <c:v>0</c:v>
                </c:pt>
              </c:numCache>
            </c:numRef>
          </c:xVal>
          <c:yVal>
            <c:numRef>
              <c:f>'MT-RNR2'!$D$17:$D$22</c:f>
              <c:numCache>
                <c:formatCode>General</c:formatCode>
                <c:ptCount val="6"/>
                <c:pt idx="0">
                  <c:v>960</c:v>
                </c:pt>
                <c:pt idx="1">
                  <c:v>480</c:v>
                </c:pt>
                <c:pt idx="2">
                  <c:v>240</c:v>
                </c:pt>
                <c:pt idx="3">
                  <c:v>120</c:v>
                </c:pt>
                <c:pt idx="4">
                  <c:v>60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B-4A26-9215-DE5909C44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38096"/>
        <c:axId val="390441048"/>
      </c:scatterChart>
      <c:valAx>
        <c:axId val="3904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0441048"/>
        <c:crosses val="autoZero"/>
        <c:crossBetween val="midCat"/>
      </c:valAx>
      <c:valAx>
        <c:axId val="39044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043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12</xdr:row>
      <xdr:rowOff>7620</xdr:rowOff>
    </xdr:from>
    <xdr:to>
      <xdr:col>14</xdr:col>
      <xdr:colOff>114300</xdr:colOff>
      <xdr:row>27</xdr:row>
      <xdr:rowOff>7620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12</xdr:row>
      <xdr:rowOff>15240</xdr:rowOff>
    </xdr:from>
    <xdr:to>
      <xdr:col>14</xdr:col>
      <xdr:colOff>601980</xdr:colOff>
      <xdr:row>27</xdr:row>
      <xdr:rowOff>15240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30480</xdr:rowOff>
    </xdr:from>
    <xdr:to>
      <xdr:col>4</xdr:col>
      <xdr:colOff>14980</xdr:colOff>
      <xdr:row>48</xdr:row>
      <xdr:rowOff>45720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98220"/>
          <a:ext cx="5806180" cy="7879080"/>
        </a:xfrm>
        <a:prstGeom prst="rect">
          <a:avLst/>
        </a:prstGeom>
      </xdr:spPr>
    </xdr:pic>
    <xdr:clientData/>
  </xdr:twoCellAnchor>
  <xdr:twoCellAnchor editAs="oneCell">
    <xdr:from>
      <xdr:col>3</xdr:col>
      <xdr:colOff>1234440</xdr:colOff>
      <xdr:row>5</xdr:row>
      <xdr:rowOff>30480</xdr:rowOff>
    </xdr:from>
    <xdr:to>
      <xdr:col>9</xdr:col>
      <xdr:colOff>243840</xdr:colOff>
      <xdr:row>48</xdr:row>
      <xdr:rowOff>57212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3580" y="998220"/>
          <a:ext cx="8107680" cy="7890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5"/>
  <sheetViews>
    <sheetView tabSelected="1" workbookViewId="0">
      <selection activeCell="P7" sqref="P7"/>
    </sheetView>
  </sheetViews>
  <sheetFormatPr defaultRowHeight="14.4" x14ac:dyDescent="0.3"/>
  <cols>
    <col min="1" max="1" width="40.33203125" customWidth="1"/>
    <col min="2" max="2" width="12.33203125" customWidth="1"/>
    <col min="3" max="3" width="11.5546875" customWidth="1"/>
    <col min="4" max="4" width="12.33203125" customWidth="1"/>
    <col min="5" max="5" width="17.109375" customWidth="1"/>
  </cols>
  <sheetData>
    <row r="2" spans="1:12" x14ac:dyDescent="0.3">
      <c r="A2" s="3">
        <v>1.8620000000000001</v>
      </c>
      <c r="B2" s="6">
        <v>2.581</v>
      </c>
      <c r="C2" s="6">
        <v>0.52200000000000002</v>
      </c>
      <c r="D2" s="6">
        <v>0.61599999999999999</v>
      </c>
      <c r="E2" s="6">
        <v>0.67700000000000005</v>
      </c>
      <c r="F2" s="6">
        <v>0.53200000000000003</v>
      </c>
      <c r="G2" s="6">
        <v>0.498</v>
      </c>
      <c r="H2" s="6">
        <v>0.46600000000000003</v>
      </c>
      <c r="I2" s="6">
        <v>0.50600000000000001</v>
      </c>
      <c r="J2" s="6">
        <v>0.76500000000000001</v>
      </c>
      <c r="K2" s="6">
        <v>0.44900000000000001</v>
      </c>
      <c r="L2" s="6">
        <v>2.6339999999999999</v>
      </c>
    </row>
    <row r="3" spans="1:12" x14ac:dyDescent="0.3">
      <c r="A3" s="3">
        <v>1.149</v>
      </c>
      <c r="B3" s="6">
        <v>0.69400000000000006</v>
      </c>
      <c r="C3" s="6">
        <v>0.64600000000000002</v>
      </c>
      <c r="D3" s="6">
        <v>2.105</v>
      </c>
      <c r="E3" s="6">
        <v>0.54300000000000004</v>
      </c>
      <c r="F3" s="6">
        <v>0.49399999999999999</v>
      </c>
      <c r="G3" s="6">
        <v>0.79900000000000004</v>
      </c>
      <c r="H3" s="6">
        <v>0.54200000000000004</v>
      </c>
      <c r="I3" s="6">
        <v>0.56800000000000006</v>
      </c>
      <c r="J3" s="6">
        <v>0.52</v>
      </c>
      <c r="K3" s="6">
        <v>0.61699999999999999</v>
      </c>
      <c r="L3" s="6">
        <v>0.71</v>
      </c>
    </row>
    <row r="4" spans="1:12" x14ac:dyDescent="0.3">
      <c r="A4" s="3">
        <v>0.78800000000000003</v>
      </c>
      <c r="B4" s="6">
        <v>0.74</v>
      </c>
      <c r="C4" s="6">
        <v>0.88800000000000001</v>
      </c>
      <c r="D4" s="6">
        <v>0.69400000000000006</v>
      </c>
      <c r="E4" s="6">
        <v>0.47400000000000003</v>
      </c>
      <c r="F4" s="6">
        <v>0.54100000000000004</v>
      </c>
      <c r="G4" s="6">
        <v>0.55400000000000005</v>
      </c>
      <c r="H4" s="6">
        <v>0.74299999999999999</v>
      </c>
      <c r="I4" s="6">
        <v>0.629</v>
      </c>
      <c r="J4" s="6">
        <v>0.68600000000000005</v>
      </c>
      <c r="K4" s="6">
        <v>0.53500000000000003</v>
      </c>
      <c r="L4" s="6">
        <v>0.62</v>
      </c>
    </row>
    <row r="5" spans="1:12" x14ac:dyDescent="0.3">
      <c r="A5" s="3">
        <v>0.47900000000000004</v>
      </c>
      <c r="B5" s="6">
        <v>2.391</v>
      </c>
      <c r="C5" s="6">
        <v>0.93800000000000006</v>
      </c>
      <c r="D5" s="6">
        <v>0.74299999999999999</v>
      </c>
      <c r="E5" s="6">
        <v>0.67500000000000004</v>
      </c>
      <c r="F5" s="6">
        <v>0.89</v>
      </c>
      <c r="G5" s="6">
        <v>0.73</v>
      </c>
      <c r="H5" s="6">
        <v>1.3740000000000001</v>
      </c>
      <c r="I5" s="6">
        <v>0.68900000000000006</v>
      </c>
      <c r="J5" s="6">
        <v>0.63300000000000001</v>
      </c>
      <c r="K5" s="6">
        <v>0.745</v>
      </c>
      <c r="L5" s="6">
        <v>0.67800000000000005</v>
      </c>
    </row>
    <row r="6" spans="1:12" x14ac:dyDescent="0.3">
      <c r="A6" s="3">
        <v>0.32400000000000001</v>
      </c>
      <c r="B6" s="6">
        <v>0.88800000000000001</v>
      </c>
      <c r="C6" s="6">
        <v>0.53700000000000003</v>
      </c>
      <c r="D6" s="6">
        <v>0.61499999999999999</v>
      </c>
      <c r="E6" s="6">
        <v>0.50800000000000001</v>
      </c>
      <c r="F6" s="6">
        <v>0.56500000000000006</v>
      </c>
      <c r="G6" s="6">
        <v>2.234</v>
      </c>
      <c r="H6" s="6">
        <v>0.52900000000000003</v>
      </c>
      <c r="I6" s="6">
        <v>1.248</v>
      </c>
      <c r="J6" s="6">
        <v>1.131</v>
      </c>
      <c r="K6" s="6">
        <v>0.751</v>
      </c>
      <c r="L6" s="6">
        <v>0.67500000000000004</v>
      </c>
    </row>
    <row r="7" spans="1:12" x14ac:dyDescent="0.3">
      <c r="A7" s="5">
        <v>8.4000000000000005E-2</v>
      </c>
      <c r="B7" s="6">
        <v>2.0529999999999999</v>
      </c>
      <c r="C7" s="6">
        <v>0.82300000000000006</v>
      </c>
      <c r="D7" s="6">
        <v>0.82800000000000007</v>
      </c>
      <c r="E7" s="6">
        <v>0.82600000000000007</v>
      </c>
      <c r="F7" s="6">
        <v>0.76700000000000002</v>
      </c>
      <c r="G7" s="6">
        <v>2.12</v>
      </c>
      <c r="H7" s="6">
        <v>0.66400000000000003</v>
      </c>
      <c r="I7" s="6">
        <v>1.3560000000000001</v>
      </c>
      <c r="J7" s="6">
        <v>2.5819999999999999</v>
      </c>
      <c r="K7" s="6">
        <v>0.57600000000000007</v>
      </c>
      <c r="L7" s="6">
        <v>1.9730000000000001</v>
      </c>
    </row>
    <row r="8" spans="1:12" x14ac:dyDescent="0.3">
      <c r="A8" s="6">
        <v>1.4319999999999999</v>
      </c>
      <c r="B8" s="6">
        <v>1.6659999999999999</v>
      </c>
      <c r="C8" s="6">
        <v>0.623</v>
      </c>
      <c r="D8" s="6">
        <v>0.83000000000000007</v>
      </c>
      <c r="E8" s="6">
        <v>0.629</v>
      </c>
      <c r="F8" s="6">
        <v>1.1679999999999999</v>
      </c>
      <c r="G8" s="6">
        <v>0.62</v>
      </c>
      <c r="H8" s="6">
        <v>0.56800000000000006</v>
      </c>
      <c r="I8" s="6">
        <v>0.55100000000000005</v>
      </c>
      <c r="J8" s="6">
        <v>0.64300000000000002</v>
      </c>
      <c r="K8" s="6">
        <v>0.60899999999999999</v>
      </c>
      <c r="L8" s="6">
        <v>1.167</v>
      </c>
    </row>
    <row r="9" spans="1:12" x14ac:dyDescent="0.3">
      <c r="A9" s="6">
        <v>0.52500000000000002</v>
      </c>
      <c r="B9" s="6">
        <v>0.997</v>
      </c>
      <c r="C9" s="6">
        <v>0.82800000000000007</v>
      </c>
      <c r="D9" s="6">
        <v>2.1379999999999999</v>
      </c>
      <c r="E9" s="6">
        <v>0.61499999999999999</v>
      </c>
      <c r="F9" s="6">
        <v>0.69900000000000007</v>
      </c>
      <c r="G9" s="6">
        <v>0.76</v>
      </c>
      <c r="H9" s="6">
        <v>0.53500000000000003</v>
      </c>
      <c r="I9" s="6">
        <v>0.71099999999999997</v>
      </c>
      <c r="J9" s="6">
        <v>1.966</v>
      </c>
      <c r="K9" s="6">
        <v>1.6400000000000001</v>
      </c>
      <c r="L9" s="6">
        <v>2.1440000000000001</v>
      </c>
    </row>
    <row r="12" spans="1:12" x14ac:dyDescent="0.3">
      <c r="A12" t="s">
        <v>0</v>
      </c>
    </row>
    <row r="15" spans="1:12" x14ac:dyDescent="0.3">
      <c r="B15" s="2" t="s">
        <v>1</v>
      </c>
      <c r="C15" s="2" t="s">
        <v>2</v>
      </c>
      <c r="D15" s="2" t="s">
        <v>3</v>
      </c>
      <c r="E15" s="2" t="s">
        <v>4</v>
      </c>
    </row>
    <row r="16" spans="1:12" x14ac:dyDescent="0.3">
      <c r="A16" t="s">
        <v>5</v>
      </c>
      <c r="B16" s="3">
        <v>1.8620000000000001</v>
      </c>
      <c r="C16" s="1">
        <f>B16-B21</f>
        <v>1.778</v>
      </c>
      <c r="D16" s="1">
        <v>64</v>
      </c>
      <c r="E16" s="4">
        <f>(10.378*C16*C16)+(18.067*C16)-(0.5824)</f>
        <v>64.348531351999995</v>
      </c>
    </row>
    <row r="17" spans="1:12" x14ac:dyDescent="0.3">
      <c r="A17" t="s">
        <v>6</v>
      </c>
      <c r="B17" s="3">
        <v>1.149</v>
      </c>
      <c r="C17" s="1">
        <f>B17-B21</f>
        <v>1.0649999999999999</v>
      </c>
      <c r="D17" s="1">
        <v>32</v>
      </c>
      <c r="E17" s="4">
        <f t="shared" ref="E17:E80" si="0">(10.378*C17*C17)+(18.067*C17)-(0.5824)</f>
        <v>30.429942049999998</v>
      </c>
    </row>
    <row r="18" spans="1:12" x14ac:dyDescent="0.3">
      <c r="A18" t="s">
        <v>7</v>
      </c>
      <c r="B18" s="3">
        <v>0.78800000000000003</v>
      </c>
      <c r="C18" s="1">
        <f>B18-B21</f>
        <v>0.70400000000000007</v>
      </c>
      <c r="D18" s="1">
        <v>16</v>
      </c>
      <c r="E18" s="4">
        <f t="shared" si="0"/>
        <v>17.280270848000001</v>
      </c>
    </row>
    <row r="19" spans="1:12" x14ac:dyDescent="0.3">
      <c r="A19" t="s">
        <v>8</v>
      </c>
      <c r="B19" s="3">
        <v>0.47900000000000004</v>
      </c>
      <c r="C19" s="1">
        <f>B19-B21</f>
        <v>0.39500000000000002</v>
      </c>
      <c r="D19" s="1">
        <v>8</v>
      </c>
      <c r="E19" s="4">
        <f t="shared" si="0"/>
        <v>8.1732924499999999</v>
      </c>
    </row>
    <row r="20" spans="1:12" x14ac:dyDescent="0.3">
      <c r="A20" t="s">
        <v>9</v>
      </c>
      <c r="B20" s="3">
        <v>0.32400000000000001</v>
      </c>
      <c r="C20" s="1">
        <f>B20-B21</f>
        <v>0.24</v>
      </c>
      <c r="D20" s="1">
        <v>4</v>
      </c>
      <c r="E20" s="4">
        <f t="shared" si="0"/>
        <v>4.3514528000000006</v>
      </c>
    </row>
    <row r="21" spans="1:12" x14ac:dyDescent="0.3">
      <c r="A21" t="s">
        <v>10</v>
      </c>
      <c r="B21" s="5">
        <v>8.4000000000000005E-2</v>
      </c>
      <c r="C21" s="1">
        <f>B21-B21</f>
        <v>0</v>
      </c>
      <c r="D21" s="1">
        <v>0</v>
      </c>
      <c r="E21" s="4">
        <f t="shared" si="0"/>
        <v>-0.58240000000000003</v>
      </c>
    </row>
    <row r="28" spans="1:12" x14ac:dyDescent="0.3">
      <c r="J28" s="8" t="s">
        <v>11</v>
      </c>
      <c r="K28" s="8"/>
      <c r="L28" s="8"/>
    </row>
    <row r="35" spans="1:5" x14ac:dyDescent="0.3">
      <c r="A35" s="9" t="s">
        <v>12</v>
      </c>
      <c r="B35" s="6" t="s">
        <v>13</v>
      </c>
      <c r="C35" s="7" t="s">
        <v>10</v>
      </c>
      <c r="D35" s="1" t="s">
        <v>2</v>
      </c>
      <c r="E35" s="10" t="s">
        <v>14</v>
      </c>
    </row>
    <row r="36" spans="1:5" x14ac:dyDescent="0.3">
      <c r="A36" s="9" t="s">
        <v>15</v>
      </c>
      <c r="B36" s="6">
        <v>1.4319999999999999</v>
      </c>
      <c r="C36" s="5">
        <v>8.4000000000000005E-2</v>
      </c>
      <c r="D36" s="1">
        <f>(B36-C36)</f>
        <v>1.3479999999999999</v>
      </c>
      <c r="E36" s="4">
        <f>(10.378*D36*D36)+(18.067*D36)-(0.5824)</f>
        <v>42.629821311999997</v>
      </c>
    </row>
    <row r="37" spans="1:5" x14ac:dyDescent="0.3">
      <c r="A37" s="9" t="s">
        <v>16</v>
      </c>
      <c r="B37" s="6">
        <v>0.52500000000000002</v>
      </c>
      <c r="C37" s="5">
        <v>8.4000000000000005E-2</v>
      </c>
      <c r="D37" s="1">
        <f>(B37-C37)</f>
        <v>0.441</v>
      </c>
      <c r="E37" s="4">
        <f>(10.378*D37*D37)+(18.067*D37)-(0.5824)</f>
        <v>9.4034708180000006</v>
      </c>
    </row>
    <row r="38" spans="1:5" x14ac:dyDescent="0.3">
      <c r="A38" s="9" t="s">
        <v>17</v>
      </c>
      <c r="B38" s="6">
        <v>2.581</v>
      </c>
      <c r="C38" s="5">
        <v>8.4000000000000005E-2</v>
      </c>
      <c r="D38" s="1">
        <f>(B38-C38)</f>
        <v>2.4969999999999999</v>
      </c>
      <c r="E38" s="4">
        <f>(10.378*D38*D38)+(18.067*D38)-(0.5824)</f>
        <v>109.23782240199998</v>
      </c>
    </row>
    <row r="39" spans="1:5" x14ac:dyDescent="0.3">
      <c r="A39" s="9" t="s">
        <v>18</v>
      </c>
      <c r="B39" s="6">
        <v>0.69400000000000006</v>
      </c>
      <c r="C39" s="5">
        <v>8.4000000000000005E-2</v>
      </c>
      <c r="D39" s="1">
        <f>(B39-C39)</f>
        <v>0.6100000000000001</v>
      </c>
      <c r="E39" s="4">
        <f>(10.378*D39*D39)+(18.067*D39)-(0.5824)</f>
        <v>14.300123800000003</v>
      </c>
    </row>
    <row r="40" spans="1:5" x14ac:dyDescent="0.3">
      <c r="A40" s="9" t="s">
        <v>19</v>
      </c>
      <c r="B40" s="6">
        <v>0.74</v>
      </c>
      <c r="C40" s="5">
        <v>8.4000000000000005E-2</v>
      </c>
      <c r="D40" s="1">
        <f>(B40-C40)</f>
        <v>0.65600000000000003</v>
      </c>
      <c r="E40" s="4">
        <f>(10.378*D40*D40)+(18.067*D40)-(0.5824)</f>
        <v>15.735579008000002</v>
      </c>
    </row>
    <row r="41" spans="1:5" x14ac:dyDescent="0.3">
      <c r="A41" s="9" t="s">
        <v>20</v>
      </c>
      <c r="B41" s="6">
        <v>2.391</v>
      </c>
      <c r="C41" s="5">
        <v>8.4000000000000005E-2</v>
      </c>
      <c r="D41" s="1">
        <f>(B41-C41)</f>
        <v>2.3069999999999999</v>
      </c>
      <c r="E41" s="4">
        <f>(10.378*D41*D41)+(18.067*D41)-(0.5824)</f>
        <v>96.332469121999992</v>
      </c>
    </row>
    <row r="42" spans="1:5" x14ac:dyDescent="0.3">
      <c r="A42" s="9" t="s">
        <v>21</v>
      </c>
      <c r="B42" s="6">
        <v>0.88800000000000001</v>
      </c>
      <c r="C42" s="5">
        <v>8.4000000000000005E-2</v>
      </c>
      <c r="D42" s="1">
        <f>(B42-C42)</f>
        <v>0.80400000000000005</v>
      </c>
      <c r="E42" s="4">
        <f>(10.378*D42*D42)+(18.067*D42)-(0.5824)</f>
        <v>20.651973248000004</v>
      </c>
    </row>
    <row r="43" spans="1:5" x14ac:dyDescent="0.3">
      <c r="A43" s="9" t="s">
        <v>22</v>
      </c>
      <c r="B43" s="6">
        <v>2.0529999999999999</v>
      </c>
      <c r="C43" s="5">
        <v>8.4000000000000005E-2</v>
      </c>
      <c r="D43" s="1">
        <f>(B43-C43)</f>
        <v>1.9689999999999999</v>
      </c>
      <c r="E43" s="4">
        <f>(10.378*D43*D43)+(18.067*D43)-(0.5824)</f>
        <v>75.226624257999987</v>
      </c>
    </row>
    <row r="44" spans="1:5" x14ac:dyDescent="0.3">
      <c r="A44" s="9" t="s">
        <v>23</v>
      </c>
      <c r="B44" s="6">
        <v>1.6659999999999999</v>
      </c>
      <c r="C44" s="5">
        <v>8.4000000000000005E-2</v>
      </c>
      <c r="D44" s="1">
        <f>(B44-C44)</f>
        <v>1.5819999999999999</v>
      </c>
      <c r="E44" s="4">
        <f>(10.378*D44*D44)+(18.067*D44)-(0.5824)</f>
        <v>53.972863671999995</v>
      </c>
    </row>
    <row r="45" spans="1:5" x14ac:dyDescent="0.3">
      <c r="A45" s="9" t="s">
        <v>24</v>
      </c>
      <c r="B45" s="6">
        <v>0.997</v>
      </c>
      <c r="C45" s="5">
        <v>8.4000000000000005E-2</v>
      </c>
      <c r="D45" s="1">
        <f>(B45-C45)</f>
        <v>0.91300000000000003</v>
      </c>
      <c r="E45" s="4">
        <f>(10.378*D45*D45)+(18.067*D45)-(0.5824)</f>
        <v>24.563550081999999</v>
      </c>
    </row>
    <row r="46" spans="1:5" x14ac:dyDescent="0.3">
      <c r="A46" s="9" t="s">
        <v>25</v>
      </c>
      <c r="B46" s="6">
        <v>0.52200000000000002</v>
      </c>
      <c r="C46" s="5">
        <v>8.4000000000000005E-2</v>
      </c>
      <c r="D46" s="1">
        <f>(B46-C46)</f>
        <v>0.438</v>
      </c>
      <c r="E46" s="4">
        <f>(10.378*D46*D46)+(18.067*D46)-(0.5824)</f>
        <v>9.3219030319999998</v>
      </c>
    </row>
    <row r="47" spans="1:5" x14ac:dyDescent="0.3">
      <c r="A47" s="9" t="s">
        <v>26</v>
      </c>
      <c r="B47" s="6">
        <v>0.64600000000000002</v>
      </c>
      <c r="C47" s="5">
        <v>8.4000000000000005E-2</v>
      </c>
      <c r="D47" s="1">
        <f>(B47-C47)</f>
        <v>0.56200000000000006</v>
      </c>
      <c r="E47" s="4">
        <f>(10.378*D47*D47)+(18.067*D47)-(0.5824)</f>
        <v>12.849083032000003</v>
      </c>
    </row>
    <row r="48" spans="1:5" x14ac:dyDescent="0.3">
      <c r="A48" s="9" t="s">
        <v>27</v>
      </c>
      <c r="B48" s="6">
        <v>0.88800000000000001</v>
      </c>
      <c r="C48" s="5">
        <v>8.4000000000000005E-2</v>
      </c>
      <c r="D48" s="1">
        <f>(B48-C48)</f>
        <v>0.80400000000000005</v>
      </c>
      <c r="E48" s="4">
        <f>(10.378*D48*D48)+(18.067*D48)-(0.5824)</f>
        <v>20.651973248000004</v>
      </c>
    </row>
    <row r="49" spans="1:5" x14ac:dyDescent="0.3">
      <c r="A49" s="9" t="s">
        <v>28</v>
      </c>
      <c r="B49" s="6">
        <v>0.93800000000000006</v>
      </c>
      <c r="C49" s="5">
        <v>8.4000000000000005E-2</v>
      </c>
      <c r="D49" s="1">
        <f>(B49-C49)</f>
        <v>0.85400000000000009</v>
      </c>
      <c r="E49" s="4">
        <f>(10.378*D49*D49)+(18.067*D49)-(0.5824)</f>
        <v>22.415659448000007</v>
      </c>
    </row>
    <row r="50" spans="1:5" x14ac:dyDescent="0.3">
      <c r="A50" s="9" t="s">
        <v>29</v>
      </c>
      <c r="B50" s="6">
        <v>0.53700000000000003</v>
      </c>
      <c r="C50" s="5">
        <v>8.4000000000000005E-2</v>
      </c>
      <c r="D50" s="1">
        <f>(B50-C50)</f>
        <v>0.45300000000000001</v>
      </c>
      <c r="E50" s="4">
        <f>(10.378*D50*D50)+(18.067*D50)-(0.5824)</f>
        <v>9.731610002</v>
      </c>
    </row>
    <row r="51" spans="1:5" x14ac:dyDescent="0.3">
      <c r="A51" s="9" t="s">
        <v>30</v>
      </c>
      <c r="B51" s="6">
        <v>0.82300000000000006</v>
      </c>
      <c r="C51" s="5">
        <v>8.4000000000000005E-2</v>
      </c>
      <c r="D51" s="1">
        <f>(B51-C51)</f>
        <v>0.7390000000000001</v>
      </c>
      <c r="E51" s="4">
        <f>(10.378*D51*D51)+(18.067*D51)-(0.5824)</f>
        <v>18.436756738000003</v>
      </c>
    </row>
    <row r="52" spans="1:5" x14ac:dyDescent="0.3">
      <c r="A52" s="9" t="s">
        <v>31</v>
      </c>
      <c r="B52" s="6">
        <v>0.623</v>
      </c>
      <c r="C52" s="5">
        <v>8.4000000000000005E-2</v>
      </c>
      <c r="D52" s="1">
        <f>(B52-C52)</f>
        <v>0.53900000000000003</v>
      </c>
      <c r="E52" s="4">
        <f>(10.378*D52*D52)+(18.067*D52)-(0.5824)</f>
        <v>12.170739938000001</v>
      </c>
    </row>
    <row r="53" spans="1:5" x14ac:dyDescent="0.3">
      <c r="A53" s="9" t="s">
        <v>32</v>
      </c>
      <c r="B53" s="6">
        <v>0.82800000000000007</v>
      </c>
      <c r="C53" s="5">
        <v>8.4000000000000005E-2</v>
      </c>
      <c r="D53" s="1">
        <f>(B53-C53)</f>
        <v>0.74400000000000011</v>
      </c>
      <c r="E53" s="4">
        <f>(10.378*D53*D53)+(18.067*D53)-(0.5824)</f>
        <v>18.604044608000002</v>
      </c>
    </row>
    <row r="54" spans="1:5" x14ac:dyDescent="0.3">
      <c r="A54" s="9" t="s">
        <v>33</v>
      </c>
      <c r="B54" s="6">
        <v>0.61599999999999999</v>
      </c>
      <c r="C54" s="5">
        <v>8.4000000000000005E-2</v>
      </c>
      <c r="D54" s="1">
        <f>(B54-C54)</f>
        <v>0.53200000000000003</v>
      </c>
      <c r="E54" s="4">
        <f>(10.378*D54*D54)+(18.067*D54)-(0.5824)</f>
        <v>11.966467072</v>
      </c>
    </row>
    <row r="55" spans="1:5" x14ac:dyDescent="0.3">
      <c r="A55" s="9" t="s">
        <v>34</v>
      </c>
      <c r="B55" s="6">
        <v>2.105</v>
      </c>
      <c r="C55" s="5">
        <v>8.4000000000000005E-2</v>
      </c>
      <c r="D55" s="1">
        <f>(B55-C55)</f>
        <v>2.0209999999999999</v>
      </c>
      <c r="E55" s="4">
        <f>(10.378*D55*D55)+(18.067*D55)-(0.5824)</f>
        <v>78.319335698000003</v>
      </c>
    </row>
    <row r="56" spans="1:5" x14ac:dyDescent="0.3">
      <c r="A56" s="9" t="s">
        <v>35</v>
      </c>
      <c r="B56" s="6">
        <v>0.69400000000000006</v>
      </c>
      <c r="C56" s="5">
        <v>8.4000000000000005E-2</v>
      </c>
      <c r="D56" s="1">
        <f>(B56-C56)</f>
        <v>0.6100000000000001</v>
      </c>
      <c r="E56" s="4">
        <f>(10.378*D56*D56)+(18.067*D56)-(0.5824)</f>
        <v>14.300123800000003</v>
      </c>
    </row>
    <row r="57" spans="1:5" x14ac:dyDescent="0.3">
      <c r="A57" s="9" t="s">
        <v>36</v>
      </c>
      <c r="B57" s="6">
        <v>0.74299999999999999</v>
      </c>
      <c r="C57" s="5">
        <v>8.4000000000000005E-2</v>
      </c>
      <c r="D57" s="1">
        <f>(B57-C57)</f>
        <v>0.65900000000000003</v>
      </c>
      <c r="E57" s="4">
        <f>(10.378*D57*D57)+(18.067*D57)-(0.5824)</f>
        <v>15.830721218000001</v>
      </c>
    </row>
    <row r="58" spans="1:5" x14ac:dyDescent="0.3">
      <c r="A58" s="9" t="s">
        <v>37</v>
      </c>
      <c r="B58" s="6">
        <v>0.61499999999999999</v>
      </c>
      <c r="C58" s="5">
        <v>8.4000000000000005E-2</v>
      </c>
      <c r="D58" s="1">
        <f>(B58-C58)</f>
        <v>0.53100000000000003</v>
      </c>
      <c r="E58" s="4">
        <f>(10.378*D58*D58)+(18.067*D58)-(0.5824)</f>
        <v>11.937368258000001</v>
      </c>
    </row>
    <row r="59" spans="1:5" x14ac:dyDescent="0.3">
      <c r="A59" s="9" t="s">
        <v>38</v>
      </c>
      <c r="B59" s="6">
        <v>0.82800000000000007</v>
      </c>
      <c r="C59" s="5">
        <v>8.4000000000000005E-2</v>
      </c>
      <c r="D59" s="1">
        <f>(B59-C59)</f>
        <v>0.74400000000000011</v>
      </c>
      <c r="E59" s="4">
        <f>(10.378*D59*D59)+(18.067*D59)-(0.5824)</f>
        <v>18.604044608000002</v>
      </c>
    </row>
    <row r="60" spans="1:5" x14ac:dyDescent="0.3">
      <c r="A60" s="9" t="s">
        <v>39</v>
      </c>
      <c r="B60" s="6">
        <v>0.83000000000000007</v>
      </c>
      <c r="C60" s="5">
        <v>8.4000000000000005E-2</v>
      </c>
      <c r="D60" s="1">
        <f>(B60-C60)</f>
        <v>0.74600000000000011</v>
      </c>
      <c r="E60" s="4">
        <f>(10.378*D60*D60)+(18.067*D60)-(0.5824)</f>
        <v>18.671105048000005</v>
      </c>
    </row>
    <row r="61" spans="1:5" x14ac:dyDescent="0.3">
      <c r="A61" s="9" t="s">
        <v>40</v>
      </c>
      <c r="B61" s="6">
        <v>2.1379999999999999</v>
      </c>
      <c r="C61" s="5">
        <v>8.4000000000000005E-2</v>
      </c>
      <c r="D61" s="1">
        <f>(B61-C61)</f>
        <v>2.0539999999999998</v>
      </c>
      <c r="E61" s="4">
        <f>(10.378*D61*D61)+(18.067*D61)-(0.5824)</f>
        <v>80.311128247999989</v>
      </c>
    </row>
    <row r="62" spans="1:5" x14ac:dyDescent="0.3">
      <c r="A62" s="9" t="s">
        <v>41</v>
      </c>
      <c r="B62" s="6">
        <v>0.67700000000000005</v>
      </c>
      <c r="C62" s="5">
        <v>8.4000000000000005E-2</v>
      </c>
      <c r="D62" s="1">
        <f>(B62-C62)</f>
        <v>0.59300000000000008</v>
      </c>
      <c r="E62" s="4">
        <f>(10.378*D62*D62)+(18.067*D62)-(0.5824)</f>
        <v>13.780744322000002</v>
      </c>
    </row>
    <row r="63" spans="1:5" x14ac:dyDescent="0.3">
      <c r="A63" s="9" t="s">
        <v>42</v>
      </c>
      <c r="B63" s="6">
        <v>0.54300000000000004</v>
      </c>
      <c r="C63" s="5">
        <v>8.4000000000000005E-2</v>
      </c>
      <c r="D63" s="1">
        <f>(B63-C63)</f>
        <v>0.45900000000000002</v>
      </c>
      <c r="E63" s="4">
        <f>(10.378*D63*D63)+(18.067*D63)-(0.5824)</f>
        <v>9.8968004180000015</v>
      </c>
    </row>
    <row r="64" spans="1:5" x14ac:dyDescent="0.3">
      <c r="A64" s="9" t="s">
        <v>43</v>
      </c>
      <c r="B64" s="6">
        <v>0.47400000000000003</v>
      </c>
      <c r="C64" s="5">
        <v>8.4000000000000005E-2</v>
      </c>
      <c r="D64" s="1">
        <f>(B64-C64)</f>
        <v>0.39</v>
      </c>
      <c r="E64" s="4">
        <f>(10.378*D64*D64)+(18.067*D64)-(0.5824)</f>
        <v>8.0422238000000004</v>
      </c>
    </row>
    <row r="65" spans="1:5" x14ac:dyDescent="0.3">
      <c r="A65" s="9" t="s">
        <v>44</v>
      </c>
      <c r="B65" s="6">
        <v>0.67500000000000004</v>
      </c>
      <c r="C65" s="5">
        <v>8.4000000000000005E-2</v>
      </c>
      <c r="D65" s="1">
        <f>(B65-C65)</f>
        <v>0.59100000000000008</v>
      </c>
      <c r="E65" s="4">
        <f>(10.378*D65*D65)+(18.067*D65)-(0.5824)</f>
        <v>13.720035218000003</v>
      </c>
    </row>
    <row r="66" spans="1:5" x14ac:dyDescent="0.3">
      <c r="A66" s="9" t="s">
        <v>45</v>
      </c>
      <c r="B66" s="6">
        <v>0.50800000000000001</v>
      </c>
      <c r="C66" s="5">
        <v>8.4000000000000005E-2</v>
      </c>
      <c r="D66" s="1">
        <f>(B66-C66)</f>
        <v>0.42399999999999999</v>
      </c>
      <c r="E66" s="4">
        <f>(10.378*D66*D66)+(18.067*D66)-(0.5824)</f>
        <v>8.943723327999999</v>
      </c>
    </row>
    <row r="67" spans="1:5" x14ac:dyDescent="0.3">
      <c r="A67" s="9" t="s">
        <v>46</v>
      </c>
      <c r="B67" s="6">
        <v>0.82600000000000007</v>
      </c>
      <c r="C67" s="5">
        <v>8.4000000000000005E-2</v>
      </c>
      <c r="D67" s="1">
        <f>(B67-C67)</f>
        <v>0.7420000000000001</v>
      </c>
      <c r="E67" s="4">
        <f>(10.378*D67*D67)+(18.067*D67)-(0.5824)</f>
        <v>18.537067192000002</v>
      </c>
    </row>
    <row r="68" spans="1:5" x14ac:dyDescent="0.3">
      <c r="A68" s="9" t="s">
        <v>47</v>
      </c>
      <c r="B68" s="6">
        <v>0.629</v>
      </c>
      <c r="C68" s="5">
        <v>8.4000000000000005E-2</v>
      </c>
      <c r="D68" s="1">
        <f>(B68-C68)</f>
        <v>0.54500000000000004</v>
      </c>
      <c r="E68" s="4">
        <f>(10.378*D68*D68)+(18.067*D68)-(0.5824)</f>
        <v>12.346640450000001</v>
      </c>
    </row>
    <row r="69" spans="1:5" x14ac:dyDescent="0.3">
      <c r="A69" s="9" t="s">
        <v>48</v>
      </c>
      <c r="B69" s="6">
        <v>0.61499999999999999</v>
      </c>
      <c r="C69" s="5">
        <v>8.4000000000000005E-2</v>
      </c>
      <c r="D69" s="1">
        <f>(B69-C69)</f>
        <v>0.53100000000000003</v>
      </c>
      <c r="E69" s="4">
        <f>(10.378*D69*D69)+(18.067*D69)-(0.5824)</f>
        <v>11.937368258000001</v>
      </c>
    </row>
    <row r="70" spans="1:5" x14ac:dyDescent="0.3">
      <c r="A70" s="9" t="s">
        <v>49</v>
      </c>
      <c r="B70" s="6">
        <v>0.53200000000000003</v>
      </c>
      <c r="C70" s="5">
        <v>8.4000000000000005E-2</v>
      </c>
      <c r="D70" s="1">
        <f>(B70-C70)</f>
        <v>0.44800000000000001</v>
      </c>
      <c r="E70" s="4">
        <f>(10.378*D70*D70)+(18.067*D70)-(0.5824)</f>
        <v>9.5945221119999999</v>
      </c>
    </row>
    <row r="71" spans="1:5" x14ac:dyDescent="0.3">
      <c r="A71" s="9" t="s">
        <v>50</v>
      </c>
      <c r="B71" s="6">
        <v>0.49399999999999999</v>
      </c>
      <c r="C71" s="5">
        <v>8.4000000000000005E-2</v>
      </c>
      <c r="D71" s="1">
        <f>(B71-C71)</f>
        <v>0.41</v>
      </c>
      <c r="E71" s="4">
        <f>(10.378*D71*D71)+(18.067*D71)-(0.5824)</f>
        <v>8.5696118000000006</v>
      </c>
    </row>
    <row r="72" spans="1:5" x14ac:dyDescent="0.3">
      <c r="A72" s="9" t="s">
        <v>51</v>
      </c>
      <c r="B72" s="6">
        <v>0.54100000000000004</v>
      </c>
      <c r="C72" s="5">
        <v>8.4000000000000005E-2</v>
      </c>
      <c r="D72" s="1">
        <f>(B72-C72)</f>
        <v>0.45700000000000002</v>
      </c>
      <c r="E72" s="4">
        <f>(10.378*D72*D72)+(18.067*D72)-(0.5824)</f>
        <v>9.8416539220000008</v>
      </c>
    </row>
    <row r="73" spans="1:5" x14ac:dyDescent="0.3">
      <c r="A73" s="9" t="s">
        <v>52</v>
      </c>
      <c r="B73" s="6">
        <v>0.89</v>
      </c>
      <c r="C73" s="5">
        <v>8.4000000000000005E-2</v>
      </c>
      <c r="D73" s="1">
        <f>(B73-C73)</f>
        <v>0.80600000000000005</v>
      </c>
      <c r="E73" s="4">
        <f>(10.378*D73*D73)+(18.067*D73)-(0.5824)</f>
        <v>20.721524408000001</v>
      </c>
    </row>
    <row r="74" spans="1:5" x14ac:dyDescent="0.3">
      <c r="A74" s="9" t="s">
        <v>53</v>
      </c>
      <c r="B74" s="6">
        <v>0.56500000000000006</v>
      </c>
      <c r="C74" s="5">
        <v>8.4000000000000005E-2</v>
      </c>
      <c r="D74" s="1">
        <f>(B74-C74)</f>
        <v>0.48100000000000004</v>
      </c>
      <c r="E74" s="4">
        <f>(10.378*D74*D74)+(18.067*D74)-(0.5824)</f>
        <v>10.508891458000001</v>
      </c>
    </row>
    <row r="75" spans="1:5" x14ac:dyDescent="0.3">
      <c r="A75" s="9" t="s">
        <v>54</v>
      </c>
      <c r="B75" s="6">
        <v>0.76700000000000002</v>
      </c>
      <c r="C75" s="5">
        <v>8.4000000000000005E-2</v>
      </c>
      <c r="D75" s="1">
        <f>(B75-C75)</f>
        <v>0.68300000000000005</v>
      </c>
      <c r="E75" s="4">
        <f>(10.378*D75*D75)+(18.067*D75)-(0.5824)</f>
        <v>16.598583842000004</v>
      </c>
    </row>
    <row r="76" spans="1:5" x14ac:dyDescent="0.3">
      <c r="A76" s="9" t="s">
        <v>55</v>
      </c>
      <c r="B76" s="6">
        <v>1.1679999999999999</v>
      </c>
      <c r="C76" s="5">
        <v>8.4000000000000005E-2</v>
      </c>
      <c r="D76" s="1">
        <f>(B76-C76)</f>
        <v>1.0839999999999999</v>
      </c>
      <c r="E76" s="4">
        <f>(10.378*D76*D76)+(18.067*D76)-(0.5824)</f>
        <v>31.196959167999996</v>
      </c>
    </row>
    <row r="77" spans="1:5" x14ac:dyDescent="0.3">
      <c r="A77" s="9" t="s">
        <v>56</v>
      </c>
      <c r="B77" s="6">
        <v>0.69900000000000007</v>
      </c>
      <c r="C77" s="5">
        <v>8.4000000000000005E-2</v>
      </c>
      <c r="D77" s="1">
        <f>(B77-C77)</f>
        <v>0.6150000000000001</v>
      </c>
      <c r="E77" s="4">
        <f>(10.378*D77*D77)+(18.067*D77)-(0.5824)</f>
        <v>14.454024050000005</v>
      </c>
    </row>
    <row r="78" spans="1:5" x14ac:dyDescent="0.3">
      <c r="A78" s="9" t="s">
        <v>57</v>
      </c>
      <c r="B78" s="6">
        <v>0.498</v>
      </c>
      <c r="C78" s="5">
        <v>8.4000000000000005E-2</v>
      </c>
      <c r="D78" s="1">
        <f>(B78-C78)</f>
        <v>0.41399999999999998</v>
      </c>
      <c r="E78" s="4">
        <f>(10.378*D78*D78)+(18.067*D78)-(0.5824)</f>
        <v>8.6760856879999988</v>
      </c>
    </row>
    <row r="79" spans="1:5" x14ac:dyDescent="0.3">
      <c r="A79" s="9" t="s">
        <v>58</v>
      </c>
      <c r="B79" s="6">
        <v>0.79900000000000004</v>
      </c>
      <c r="C79" s="5">
        <v>8.4000000000000005E-2</v>
      </c>
      <c r="D79" s="1">
        <f>(B79-C79)</f>
        <v>0.71500000000000008</v>
      </c>
      <c r="E79" s="4">
        <f>(10.378*D79*D79)+(18.067*D79)-(0.5824)</f>
        <v>17.640998050000004</v>
      </c>
    </row>
    <row r="80" spans="1:5" x14ac:dyDescent="0.3">
      <c r="A80" s="9" t="s">
        <v>59</v>
      </c>
      <c r="B80" s="6">
        <v>0.55400000000000005</v>
      </c>
      <c r="C80" s="5">
        <v>8.4000000000000005E-2</v>
      </c>
      <c r="D80" s="1">
        <f>(B80-C80)</f>
        <v>0.47000000000000003</v>
      </c>
      <c r="E80" s="4">
        <f>(10.378*D80*D80)+(18.067*D80)-(0.5824)</f>
        <v>10.201590200000002</v>
      </c>
    </row>
    <row r="81" spans="1:5" x14ac:dyDescent="0.3">
      <c r="A81" s="9" t="s">
        <v>60</v>
      </c>
      <c r="B81" s="6">
        <v>0.73</v>
      </c>
      <c r="C81" s="5">
        <v>8.4000000000000005E-2</v>
      </c>
      <c r="D81" s="1">
        <f>(B81-C81)</f>
        <v>0.64600000000000002</v>
      </c>
      <c r="E81" s="4">
        <f>(10.378*D81*D81)+(18.067*D81)-(0.5824)</f>
        <v>15.419787448000001</v>
      </c>
    </row>
    <row r="82" spans="1:5" x14ac:dyDescent="0.3">
      <c r="A82" s="9" t="s">
        <v>61</v>
      </c>
      <c r="B82" s="6">
        <v>2.234</v>
      </c>
      <c r="C82" s="5">
        <v>8.4000000000000005E-2</v>
      </c>
      <c r="D82" s="1">
        <f>(B82-C82)</f>
        <v>2.15</v>
      </c>
      <c r="E82" s="4">
        <f>(10.378*D82*D82)+(18.067*D82)-(0.5824)</f>
        <v>86.23395499999998</v>
      </c>
    </row>
    <row r="83" spans="1:5" x14ac:dyDescent="0.3">
      <c r="A83" s="9" t="s">
        <v>62</v>
      </c>
      <c r="B83" s="6">
        <v>2.12</v>
      </c>
      <c r="C83" s="5">
        <v>8.4000000000000005E-2</v>
      </c>
      <c r="D83" s="1">
        <f>(B83-C83)</f>
        <v>2.036</v>
      </c>
      <c r="E83" s="4">
        <f>(10.378*D83*D83)+(18.067*D83)-(0.5824)</f>
        <v>79.221893887999997</v>
      </c>
    </row>
    <row r="84" spans="1:5" x14ac:dyDescent="0.3">
      <c r="A84" s="9" t="s">
        <v>63</v>
      </c>
      <c r="B84" s="6">
        <v>0.62</v>
      </c>
      <c r="C84" s="5">
        <v>8.4000000000000005E-2</v>
      </c>
      <c r="D84" s="1">
        <f>(B84-C84)</f>
        <v>0.53600000000000003</v>
      </c>
      <c r="E84" s="4">
        <f>(10.378*D84*D84)+(18.067*D84)-(0.5824)</f>
        <v>12.083069888000001</v>
      </c>
    </row>
    <row r="85" spans="1:5" x14ac:dyDescent="0.3">
      <c r="A85" s="9" t="s">
        <v>64</v>
      </c>
      <c r="B85" s="6">
        <v>0.76</v>
      </c>
      <c r="C85" s="5">
        <v>8.4000000000000005E-2</v>
      </c>
      <c r="D85" s="1">
        <f>(B85-C85)</f>
        <v>0.67600000000000005</v>
      </c>
      <c r="E85" s="4">
        <f>(10.378*D85*D85)+(18.067*D85)-(0.5824)</f>
        <v>16.373388928000001</v>
      </c>
    </row>
    <row r="86" spans="1:5" x14ac:dyDescent="0.3">
      <c r="A86" s="9" t="s">
        <v>65</v>
      </c>
      <c r="B86" s="6">
        <v>0.46600000000000003</v>
      </c>
      <c r="C86" s="5">
        <v>8.4000000000000005E-2</v>
      </c>
      <c r="D86" s="1">
        <f>(B86-C86)</f>
        <v>0.38200000000000001</v>
      </c>
      <c r="E86" s="4">
        <f>(10.378*D86*D86)+(18.067*D86)-(0.5824)</f>
        <v>7.8335932719999999</v>
      </c>
    </row>
    <row r="87" spans="1:5" x14ac:dyDescent="0.3">
      <c r="A87" s="9" t="s">
        <v>66</v>
      </c>
      <c r="B87" s="6">
        <v>0.54200000000000004</v>
      </c>
      <c r="C87" s="5">
        <v>8.4000000000000005E-2</v>
      </c>
      <c r="D87" s="1">
        <f>(B87-C87)</f>
        <v>0.45800000000000002</v>
      </c>
      <c r="E87" s="4">
        <f>(10.378*D87*D87)+(18.067*D87)-(0.5824)</f>
        <v>9.8692167920000013</v>
      </c>
    </row>
    <row r="88" spans="1:5" x14ac:dyDescent="0.3">
      <c r="A88" s="9" t="s">
        <v>67</v>
      </c>
      <c r="B88" s="6">
        <v>0.74299999999999999</v>
      </c>
      <c r="C88" s="5">
        <v>8.4000000000000005E-2</v>
      </c>
      <c r="D88" s="1">
        <f>(B88-C88)</f>
        <v>0.65900000000000003</v>
      </c>
      <c r="E88" s="4">
        <f>(10.378*D88*D88)+(18.067*D88)-(0.5824)</f>
        <v>15.830721218000001</v>
      </c>
    </row>
    <row r="89" spans="1:5" x14ac:dyDescent="0.3">
      <c r="A89" s="9" t="s">
        <v>68</v>
      </c>
      <c r="B89" s="6">
        <v>1.3740000000000001</v>
      </c>
      <c r="C89" s="5">
        <v>8.4000000000000005E-2</v>
      </c>
      <c r="D89" s="1">
        <f>(B89-C89)</f>
        <v>1.29</v>
      </c>
      <c r="E89" s="4">
        <f>(10.378*D89*D89)+(18.067*D89)-(0.5824)</f>
        <v>39.994059800000002</v>
      </c>
    </row>
    <row r="90" spans="1:5" x14ac:dyDescent="0.3">
      <c r="A90" s="9" t="s">
        <v>69</v>
      </c>
      <c r="B90" s="6">
        <v>0.52900000000000003</v>
      </c>
      <c r="C90" s="5">
        <v>8.4000000000000005E-2</v>
      </c>
      <c r="D90" s="1">
        <f>(B90-C90)</f>
        <v>0.44500000000000001</v>
      </c>
      <c r="E90" s="4">
        <f>(10.378*D90*D90)+(18.067*D90)-(0.5824)</f>
        <v>9.5125184500000017</v>
      </c>
    </row>
    <row r="91" spans="1:5" x14ac:dyDescent="0.3">
      <c r="A91" s="9" t="s">
        <v>70</v>
      </c>
      <c r="B91" s="6">
        <v>0.66400000000000003</v>
      </c>
      <c r="C91" s="5">
        <v>8.4000000000000005E-2</v>
      </c>
      <c r="D91" s="1">
        <f>(B91-C91)</f>
        <v>0.58000000000000007</v>
      </c>
      <c r="E91" s="4">
        <f>(10.378*D91*D91)+(18.067*D91)-(0.5824)</f>
        <v>13.387619200000001</v>
      </c>
    </row>
    <row r="92" spans="1:5" x14ac:dyDescent="0.3">
      <c r="A92" s="9" t="s">
        <v>71</v>
      </c>
      <c r="B92" s="6">
        <v>0.56800000000000006</v>
      </c>
      <c r="C92" s="5">
        <v>8.4000000000000005E-2</v>
      </c>
      <c r="D92" s="1">
        <f>(B92-C92)</f>
        <v>0.48400000000000004</v>
      </c>
      <c r="E92" s="4">
        <f>(10.378*D92*D92)+(18.067*D92)-(0.5824)</f>
        <v>10.593136768000001</v>
      </c>
    </row>
    <row r="93" spans="1:5" x14ac:dyDescent="0.3">
      <c r="A93" s="9" t="s">
        <v>72</v>
      </c>
      <c r="B93" s="6">
        <v>0.53500000000000003</v>
      </c>
      <c r="C93" s="5">
        <v>8.4000000000000005E-2</v>
      </c>
      <c r="D93" s="1">
        <f>(B93-C93)</f>
        <v>0.45100000000000001</v>
      </c>
      <c r="E93" s="4">
        <f>(10.378*D93*D93)+(18.067*D93)-(0.5824)</f>
        <v>9.6767125780000001</v>
      </c>
    </row>
    <row r="94" spans="1:5" x14ac:dyDescent="0.3">
      <c r="A94" s="9" t="s">
        <v>73</v>
      </c>
      <c r="B94" s="6">
        <v>0.50600000000000001</v>
      </c>
      <c r="C94" s="5">
        <v>8.4000000000000005E-2</v>
      </c>
      <c r="D94" s="1">
        <f>(B94-C94)</f>
        <v>0.42199999999999999</v>
      </c>
      <c r="E94" s="4">
        <f>(10.378*D94*D94)+(18.067*D94)-(0.5824)</f>
        <v>8.8900297520000002</v>
      </c>
    </row>
    <row r="95" spans="1:5" x14ac:dyDescent="0.3">
      <c r="A95" s="9" t="s">
        <v>74</v>
      </c>
      <c r="B95" s="6">
        <v>0.56800000000000006</v>
      </c>
      <c r="C95" s="5">
        <v>8.4000000000000005E-2</v>
      </c>
      <c r="D95" s="1">
        <f>(B95-C95)</f>
        <v>0.48400000000000004</v>
      </c>
      <c r="E95" s="4">
        <f>(10.378*D95*D95)+(18.067*D95)-(0.5824)</f>
        <v>10.593136768000001</v>
      </c>
    </row>
    <row r="96" spans="1:5" x14ac:dyDescent="0.3">
      <c r="A96" s="9" t="s">
        <v>75</v>
      </c>
      <c r="B96" s="6">
        <v>0.629</v>
      </c>
      <c r="C96" s="5">
        <v>8.4000000000000005E-2</v>
      </c>
      <c r="D96" s="1">
        <f>(B96-C96)</f>
        <v>0.54500000000000004</v>
      </c>
      <c r="E96" s="4">
        <f>(10.378*D96*D96)+(18.067*D96)-(0.5824)</f>
        <v>12.346640450000001</v>
      </c>
    </row>
    <row r="97" spans="1:5" x14ac:dyDescent="0.3">
      <c r="A97" s="9" t="s">
        <v>76</v>
      </c>
      <c r="B97" s="6">
        <v>0.68900000000000006</v>
      </c>
      <c r="C97" s="5">
        <v>8.4000000000000005E-2</v>
      </c>
      <c r="D97" s="1">
        <f>(B97-C97)</f>
        <v>0.60500000000000009</v>
      </c>
      <c r="E97" s="4">
        <f>(10.378*D97*D97)+(18.067*D97)-(0.5824)</f>
        <v>14.146742450000005</v>
      </c>
    </row>
    <row r="98" spans="1:5" x14ac:dyDescent="0.3">
      <c r="A98" s="9" t="s">
        <v>77</v>
      </c>
      <c r="B98" s="6">
        <v>1.248</v>
      </c>
      <c r="C98" s="5">
        <v>8.4000000000000005E-2</v>
      </c>
      <c r="D98" s="1">
        <f>(B98-C98)</f>
        <v>1.1639999999999999</v>
      </c>
      <c r="E98" s="4">
        <f>(10.378*D98*D98)+(18.067*D98)-(0.5824)</f>
        <v>34.508698687999996</v>
      </c>
    </row>
    <row r="99" spans="1:5" x14ac:dyDescent="0.3">
      <c r="A99" s="9" t="s">
        <v>78</v>
      </c>
      <c r="B99" s="6">
        <v>1.3560000000000001</v>
      </c>
      <c r="C99" s="5">
        <v>8.4000000000000005E-2</v>
      </c>
      <c r="D99" s="1">
        <f>(B99-C99)</f>
        <v>1.272</v>
      </c>
      <c r="E99" s="4">
        <f>(10.378*D99*D99)+(18.067*D99)-(0.5824)</f>
        <v>39.190261952</v>
      </c>
    </row>
    <row r="100" spans="1:5" x14ac:dyDescent="0.3">
      <c r="A100" s="9" t="s">
        <v>79</v>
      </c>
      <c r="B100" s="6">
        <v>0.55100000000000005</v>
      </c>
      <c r="C100" s="5">
        <v>8.4000000000000005E-2</v>
      </c>
      <c r="D100" s="1">
        <f>(B100-C100)</f>
        <v>0.46700000000000003</v>
      </c>
      <c r="E100" s="4">
        <f>(10.378*D100*D100)+(18.067*D100)-(0.5824)</f>
        <v>10.118216642</v>
      </c>
    </row>
    <row r="101" spans="1:5" x14ac:dyDescent="0.3">
      <c r="A101" s="9" t="s">
        <v>80</v>
      </c>
      <c r="B101" s="6">
        <v>0.71099999999999997</v>
      </c>
      <c r="C101" s="5">
        <v>8.4000000000000005E-2</v>
      </c>
      <c r="D101" s="1">
        <f>(B101-C101)</f>
        <v>0.627</v>
      </c>
      <c r="E101" s="4">
        <f>(10.378*D101*D101)+(18.067*D101)-(0.5824)</f>
        <v>14.825501762</v>
      </c>
    </row>
    <row r="102" spans="1:5" x14ac:dyDescent="0.3">
      <c r="A102" s="9" t="s">
        <v>81</v>
      </c>
      <c r="B102" s="6">
        <v>0.76500000000000001</v>
      </c>
      <c r="C102" s="5">
        <v>8.4000000000000005E-2</v>
      </c>
      <c r="D102" s="1">
        <f>(B102-C102)</f>
        <v>0.68100000000000005</v>
      </c>
      <c r="E102" s="4">
        <f>(10.378*D102*D102)+(18.067*D102)-(0.5824)</f>
        <v>16.534138658000003</v>
      </c>
    </row>
    <row r="103" spans="1:5" x14ac:dyDescent="0.3">
      <c r="A103" s="9" t="s">
        <v>82</v>
      </c>
      <c r="B103" s="6">
        <v>0.52</v>
      </c>
      <c r="C103" s="5">
        <v>8.4000000000000005E-2</v>
      </c>
      <c r="D103" s="1">
        <f>(B103-C103)</f>
        <v>0.436</v>
      </c>
      <c r="E103" s="4">
        <f>(10.378*D103*D103)+(18.067*D103)-(0.5824)</f>
        <v>9.2676282880000009</v>
      </c>
    </row>
    <row r="104" spans="1:5" x14ac:dyDescent="0.3">
      <c r="A104" s="9" t="s">
        <v>83</v>
      </c>
      <c r="B104" s="6">
        <v>0.68600000000000005</v>
      </c>
      <c r="C104" s="5">
        <v>8.4000000000000005E-2</v>
      </c>
      <c r="D104" s="1">
        <f>(B104-C104)</f>
        <v>0.60200000000000009</v>
      </c>
      <c r="E104" s="4">
        <f>(10.378*D104*D104)+(18.067*D104)-(0.5824)</f>
        <v>14.054962712000004</v>
      </c>
    </row>
    <row r="105" spans="1:5" x14ac:dyDescent="0.3">
      <c r="A105" s="9" t="s">
        <v>84</v>
      </c>
      <c r="B105" s="6">
        <v>0.63300000000000001</v>
      </c>
      <c r="C105" s="5">
        <v>8.4000000000000005E-2</v>
      </c>
      <c r="D105" s="1">
        <f>(B105-C105)</f>
        <v>0.54900000000000004</v>
      </c>
      <c r="E105" s="4">
        <f>(10.378*D105*D105)+(18.067*D105)-(0.5824)</f>
        <v>12.464322578000001</v>
      </c>
    </row>
    <row r="106" spans="1:5" x14ac:dyDescent="0.3">
      <c r="A106" s="9" t="s">
        <v>85</v>
      </c>
      <c r="B106" s="6">
        <v>1.131</v>
      </c>
      <c r="C106" s="5">
        <v>8.4000000000000005E-2</v>
      </c>
      <c r="D106" s="1">
        <f>(B106-C106)</f>
        <v>1.0469999999999999</v>
      </c>
      <c r="E106" s="4">
        <f>(10.378*D106*D106)+(18.067*D106)-(0.5824)</f>
        <v>29.710206001999996</v>
      </c>
    </row>
    <row r="107" spans="1:5" x14ac:dyDescent="0.3">
      <c r="A107" s="9" t="s">
        <v>86</v>
      </c>
      <c r="B107" s="6">
        <v>2.5819999999999999</v>
      </c>
      <c r="C107" s="5">
        <v>8.4000000000000005E-2</v>
      </c>
      <c r="D107" s="1">
        <f>(B107-C107)</f>
        <v>2.4979999999999998</v>
      </c>
      <c r="E107" s="4">
        <f>(10.378*D107*D107)+(18.067*D107)-(0.5824)</f>
        <v>109.30772751199999</v>
      </c>
    </row>
    <row r="108" spans="1:5" x14ac:dyDescent="0.3">
      <c r="A108" s="9" t="s">
        <v>87</v>
      </c>
      <c r="B108" s="6">
        <v>0.64300000000000002</v>
      </c>
      <c r="C108" s="5">
        <v>8.4000000000000005E-2</v>
      </c>
      <c r="D108" s="1">
        <f>(B108-C108)</f>
        <v>0.55900000000000005</v>
      </c>
      <c r="E108" s="4">
        <f>(10.378*D108*D108)+(18.067*D108)-(0.5824)</f>
        <v>12.759980818000001</v>
      </c>
    </row>
    <row r="109" spans="1:5" x14ac:dyDescent="0.3">
      <c r="A109" s="9" t="s">
        <v>88</v>
      </c>
      <c r="B109" s="6">
        <v>1.966</v>
      </c>
      <c r="C109" s="5">
        <v>8.4000000000000005E-2</v>
      </c>
      <c r="D109" s="1">
        <f>(B109-C109)</f>
        <v>1.8819999999999999</v>
      </c>
      <c r="E109" s="4">
        <f>(10.378*D109*D109)+(18.067*D109)-(0.5824)</f>
        <v>70.17778127199999</v>
      </c>
    </row>
    <row r="110" spans="1:5" x14ac:dyDescent="0.3">
      <c r="A110" s="9" t="s">
        <v>89</v>
      </c>
      <c r="B110" s="6">
        <v>0.44900000000000001</v>
      </c>
      <c r="C110" s="5">
        <v>8.4000000000000005E-2</v>
      </c>
      <c r="D110" s="1">
        <f>(B110-C110)</f>
        <v>0.36499999999999999</v>
      </c>
      <c r="E110" s="4">
        <f>(10.378*D110*D110)+(18.067*D110)-(0.5824)</f>
        <v>7.3946640500000003</v>
      </c>
    </row>
    <row r="111" spans="1:5" x14ac:dyDescent="0.3">
      <c r="A111" s="9" t="s">
        <v>90</v>
      </c>
      <c r="B111" s="6">
        <v>0.61699999999999999</v>
      </c>
      <c r="C111" s="5">
        <v>8.4000000000000005E-2</v>
      </c>
      <c r="D111" s="1">
        <f>(B111-C111)</f>
        <v>0.53300000000000003</v>
      </c>
      <c r="E111" s="4">
        <f>(10.378*D111*D111)+(18.067*D111)-(0.5824)</f>
        <v>11.995586642000001</v>
      </c>
    </row>
    <row r="112" spans="1:5" x14ac:dyDescent="0.3">
      <c r="A112" s="9" t="s">
        <v>91</v>
      </c>
      <c r="B112" s="6">
        <v>0.53500000000000003</v>
      </c>
      <c r="C112" s="5">
        <v>8.4000000000000005E-2</v>
      </c>
      <c r="D112" s="1">
        <f>(B112-C112)</f>
        <v>0.45100000000000001</v>
      </c>
      <c r="E112" s="4">
        <f>(10.378*D112*D112)+(18.067*D112)-(0.5824)</f>
        <v>9.6767125780000001</v>
      </c>
    </row>
    <row r="113" spans="1:5" x14ac:dyDescent="0.3">
      <c r="A113" s="9" t="s">
        <v>92</v>
      </c>
      <c r="B113" s="6">
        <v>0.745</v>
      </c>
      <c r="C113" s="5">
        <v>8.4000000000000005E-2</v>
      </c>
      <c r="D113" s="1">
        <f>(B113-C113)</f>
        <v>0.66100000000000003</v>
      </c>
      <c r="E113" s="4">
        <f>(10.378*D113*D113)+(18.067*D113)-(0.5824)</f>
        <v>15.894253138</v>
      </c>
    </row>
    <row r="114" spans="1:5" x14ac:dyDescent="0.3">
      <c r="A114" s="9" t="s">
        <v>93</v>
      </c>
      <c r="B114" s="6">
        <v>0.751</v>
      </c>
      <c r="C114" s="5">
        <v>8.4000000000000005E-2</v>
      </c>
      <c r="D114" s="1">
        <f>(B114-C114)</f>
        <v>0.66700000000000004</v>
      </c>
      <c r="E114" s="4">
        <f>(10.378*D114*D114)+(18.067*D114)-(0.5824)</f>
        <v>16.085347042000002</v>
      </c>
    </row>
    <row r="115" spans="1:5" x14ac:dyDescent="0.3">
      <c r="A115" s="9" t="s">
        <v>94</v>
      </c>
      <c r="B115" s="6">
        <v>0.57600000000000007</v>
      </c>
      <c r="C115" s="5">
        <v>8.4000000000000005E-2</v>
      </c>
      <c r="D115" s="1">
        <f>(B115-C115)</f>
        <v>0.49200000000000005</v>
      </c>
      <c r="E115" s="4">
        <f>(10.378*D115*D115)+(18.067*D115)-(0.5824)</f>
        <v>10.818704192000002</v>
      </c>
    </row>
    <row r="116" spans="1:5" x14ac:dyDescent="0.3">
      <c r="A116" s="9" t="s">
        <v>95</v>
      </c>
      <c r="B116" s="6">
        <v>0.60899999999999999</v>
      </c>
      <c r="C116" s="5">
        <v>8.4000000000000005E-2</v>
      </c>
      <c r="D116" s="1">
        <f>(B116-C116)</f>
        <v>0.52500000000000002</v>
      </c>
      <c r="E116" s="4">
        <f>(10.378*D116*D116)+(18.067*D116)-(0.5824)</f>
        <v>11.763211250000001</v>
      </c>
    </row>
    <row r="117" spans="1:5" x14ac:dyDescent="0.3">
      <c r="A117" s="9" t="s">
        <v>96</v>
      </c>
      <c r="B117" s="6">
        <v>1.6400000000000001</v>
      </c>
      <c r="C117" s="5">
        <v>8.4000000000000005E-2</v>
      </c>
      <c r="D117" s="1">
        <f>(B117-C117)</f>
        <v>1.556</v>
      </c>
      <c r="E117" s="4">
        <f>(10.378*D117*D117)+(18.067*D117)-(0.5824)</f>
        <v>52.656401408000001</v>
      </c>
    </row>
    <row r="118" spans="1:5" x14ac:dyDescent="0.3">
      <c r="A118" s="9" t="s">
        <v>97</v>
      </c>
      <c r="B118" s="6">
        <v>2.6339999999999999</v>
      </c>
      <c r="C118" s="5">
        <v>8.4000000000000005E-2</v>
      </c>
      <c r="D118" s="1">
        <f>(B118-C118)</f>
        <v>2.5499999999999998</v>
      </c>
      <c r="E118" s="4">
        <f>(10.378*D118*D118)+(18.067*D118)-(0.5824)</f>
        <v>112.97139499999997</v>
      </c>
    </row>
    <row r="119" spans="1:5" x14ac:dyDescent="0.3">
      <c r="A119" s="9" t="s">
        <v>98</v>
      </c>
      <c r="B119" s="6">
        <v>0.71</v>
      </c>
      <c r="C119" s="5">
        <v>8.4000000000000005E-2</v>
      </c>
      <c r="D119" s="1">
        <f>(B119-C119)</f>
        <v>0.626</v>
      </c>
      <c r="E119" s="4">
        <f>(10.378*D119*D119)+(18.067*D119)-(0.5824)</f>
        <v>14.794431127999999</v>
      </c>
    </row>
    <row r="120" spans="1:5" x14ac:dyDescent="0.3">
      <c r="A120" s="9" t="s">
        <v>99</v>
      </c>
      <c r="B120" s="6">
        <v>0.62</v>
      </c>
      <c r="C120" s="5">
        <v>8.4000000000000005E-2</v>
      </c>
      <c r="D120" s="1">
        <f>(B120-C120)</f>
        <v>0.53600000000000003</v>
      </c>
      <c r="E120" s="4">
        <f>(10.378*D120*D120)+(18.067*D120)-(0.5824)</f>
        <v>12.083069888000001</v>
      </c>
    </row>
    <row r="121" spans="1:5" x14ac:dyDescent="0.3">
      <c r="A121" s="9" t="s">
        <v>100</v>
      </c>
      <c r="B121" s="6">
        <v>0.67800000000000005</v>
      </c>
      <c r="C121" s="5">
        <v>8.4000000000000005E-2</v>
      </c>
      <c r="D121" s="1">
        <f>(B121-C121)</f>
        <v>0.59400000000000008</v>
      </c>
      <c r="E121" s="4">
        <f>(10.378*D121*D121)+(18.067*D121)-(0.5824)</f>
        <v>13.811130008000003</v>
      </c>
    </row>
    <row r="122" spans="1:5" x14ac:dyDescent="0.3">
      <c r="A122" s="9" t="s">
        <v>101</v>
      </c>
      <c r="B122" s="6">
        <v>0.67500000000000004</v>
      </c>
      <c r="C122" s="5">
        <v>8.4000000000000005E-2</v>
      </c>
      <c r="D122" s="1">
        <f>(B122-C122)</f>
        <v>0.59100000000000008</v>
      </c>
      <c r="E122" s="4">
        <f>(10.378*D122*D122)+(18.067*D122)-(0.5824)</f>
        <v>13.720035218000003</v>
      </c>
    </row>
    <row r="123" spans="1:5" x14ac:dyDescent="0.3">
      <c r="A123" s="9" t="s">
        <v>102</v>
      </c>
      <c r="B123" s="6">
        <v>1.9730000000000001</v>
      </c>
      <c r="C123" s="5">
        <v>8.4000000000000005E-2</v>
      </c>
      <c r="D123" s="1">
        <f>(B123-C123)</f>
        <v>1.889</v>
      </c>
      <c r="E123" s="4">
        <f>(10.378*D123*D123)+(18.067*D123)-(0.5824)</f>
        <v>70.578198337999993</v>
      </c>
    </row>
    <row r="124" spans="1:5" x14ac:dyDescent="0.3">
      <c r="A124" s="9" t="s">
        <v>103</v>
      </c>
      <c r="B124" s="6">
        <v>1.167</v>
      </c>
      <c r="C124" s="5">
        <v>8.4000000000000005E-2</v>
      </c>
      <c r="D124" s="1">
        <f>(B124-C124)</f>
        <v>1.083</v>
      </c>
      <c r="E124" s="4">
        <f>(10.378*D124*D124)+(18.067*D124)-(0.5824)</f>
        <v>31.156403042000001</v>
      </c>
    </row>
    <row r="125" spans="1:5" x14ac:dyDescent="0.3">
      <c r="A125" s="9" t="s">
        <v>104</v>
      </c>
      <c r="B125" s="6">
        <v>2.1440000000000001</v>
      </c>
      <c r="C125" s="5">
        <v>8.4000000000000005E-2</v>
      </c>
      <c r="D125" s="1">
        <f>(B125-C125)</f>
        <v>2.06</v>
      </c>
      <c r="E125" s="4">
        <f>(10.378*D125*D125)+(18.067*D125)-(0.5824)</f>
        <v>80.675700799999987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5"/>
  <sheetViews>
    <sheetView workbookViewId="0">
      <selection activeCell="P4" sqref="P4"/>
    </sheetView>
  </sheetViews>
  <sheetFormatPr defaultRowHeight="14.4" x14ac:dyDescent="0.3"/>
  <cols>
    <col min="1" max="1" width="44.44140625" customWidth="1"/>
    <col min="2" max="2" width="13.44140625" customWidth="1"/>
    <col min="3" max="3" width="10.77734375" customWidth="1"/>
    <col min="4" max="4" width="11.5546875" customWidth="1"/>
    <col min="5" max="5" width="19.109375" customWidth="1"/>
  </cols>
  <sheetData>
    <row r="2" spans="1:12" x14ac:dyDescent="0.3">
      <c r="A2" s="3">
        <v>2.3770000000000002</v>
      </c>
      <c r="B2" s="6">
        <v>2.012</v>
      </c>
      <c r="C2" s="6">
        <v>0.82700000000000007</v>
      </c>
      <c r="D2" s="6">
        <v>0.88500000000000001</v>
      </c>
      <c r="E2" s="6">
        <v>1.1559999999999999</v>
      </c>
      <c r="F2" s="6">
        <v>1.0620000000000001</v>
      </c>
      <c r="G2" s="6">
        <v>0.89600000000000002</v>
      </c>
      <c r="H2" s="6">
        <v>0.92300000000000004</v>
      </c>
      <c r="I2" s="6">
        <v>1.0130000000000001</v>
      </c>
      <c r="J2" s="6">
        <v>1.2849999999999999</v>
      </c>
      <c r="K2" s="6">
        <v>0.85099999999999998</v>
      </c>
      <c r="L2" s="6">
        <v>2.3879999999999999</v>
      </c>
    </row>
    <row r="3" spans="1:12" x14ac:dyDescent="0.3">
      <c r="A3" s="3">
        <v>1.5960000000000001</v>
      </c>
      <c r="B3" s="6">
        <v>1.268</v>
      </c>
      <c r="C3" s="6">
        <v>0.90500000000000003</v>
      </c>
      <c r="D3" s="6">
        <v>1.7390000000000001</v>
      </c>
      <c r="E3" s="6">
        <v>0.86399999999999999</v>
      </c>
      <c r="F3" s="6">
        <v>0.85099999999999998</v>
      </c>
      <c r="G3" s="6">
        <v>1.6020000000000001</v>
      </c>
      <c r="H3" s="6">
        <v>1.048</v>
      </c>
      <c r="I3" s="6">
        <v>0.88800000000000001</v>
      </c>
      <c r="J3" s="6">
        <v>0.83499999999999996</v>
      </c>
      <c r="K3" s="6">
        <v>0.84299999999999997</v>
      </c>
      <c r="L3" s="6">
        <v>1.018</v>
      </c>
    </row>
    <row r="4" spans="1:12" x14ac:dyDescent="0.3">
      <c r="A4" s="3">
        <v>1.097</v>
      </c>
      <c r="B4" s="6">
        <v>1.0269999999999999</v>
      </c>
      <c r="C4" s="6">
        <v>1.052</v>
      </c>
      <c r="D4" s="6">
        <v>1.0589999999999999</v>
      </c>
      <c r="E4" s="6">
        <v>0.81300000000000006</v>
      </c>
      <c r="F4" s="6">
        <v>0.86799999999999999</v>
      </c>
      <c r="G4" s="6">
        <v>1</v>
      </c>
      <c r="H4" s="6">
        <v>1.371</v>
      </c>
      <c r="I4" s="6">
        <v>1.0010000000000001</v>
      </c>
      <c r="J4" s="6">
        <v>1.1300000000000001</v>
      </c>
      <c r="K4" s="6">
        <v>0.85699999999999998</v>
      </c>
      <c r="L4" s="6">
        <v>0.879</v>
      </c>
    </row>
    <row r="5" spans="1:12" x14ac:dyDescent="0.3">
      <c r="A5" s="3">
        <v>0.67400000000000004</v>
      </c>
      <c r="B5" s="6">
        <v>2.3239999999999998</v>
      </c>
      <c r="C5" s="6">
        <v>0.38700000000000001</v>
      </c>
      <c r="D5" s="6">
        <v>0.81</v>
      </c>
      <c r="E5" s="6">
        <v>0.753</v>
      </c>
      <c r="F5" s="6">
        <v>0.99199999999999999</v>
      </c>
      <c r="G5" s="6">
        <v>0.98699999999999999</v>
      </c>
      <c r="H5" s="6">
        <v>2.073</v>
      </c>
      <c r="I5" s="6">
        <v>0.84799999999999998</v>
      </c>
      <c r="J5" s="6">
        <v>0.91300000000000003</v>
      </c>
      <c r="K5" s="6">
        <v>0.86099999999999999</v>
      </c>
      <c r="L5" s="6">
        <v>0.85399999999999998</v>
      </c>
    </row>
    <row r="6" spans="1:12" x14ac:dyDescent="0.3">
      <c r="A6" s="3">
        <v>0.48499999999999999</v>
      </c>
      <c r="B6" s="6">
        <v>1.3109999999999999</v>
      </c>
      <c r="C6" s="6">
        <v>1.4950000000000001</v>
      </c>
      <c r="D6" s="6">
        <v>0.94800000000000006</v>
      </c>
      <c r="E6" s="6">
        <v>0.85399999999999998</v>
      </c>
      <c r="F6" s="6">
        <v>1.0210000000000001</v>
      </c>
      <c r="G6" s="6">
        <v>2.3439999999999999</v>
      </c>
      <c r="H6" s="6">
        <v>1.179</v>
      </c>
      <c r="I6" s="6">
        <v>2.5249999999999999</v>
      </c>
      <c r="J6" s="6">
        <v>2.0310000000000001</v>
      </c>
      <c r="K6" s="6">
        <v>1.0820000000000001</v>
      </c>
      <c r="L6" s="6">
        <v>1.032</v>
      </c>
    </row>
    <row r="7" spans="1:12" x14ac:dyDescent="0.3">
      <c r="A7" s="5">
        <v>0.129</v>
      </c>
      <c r="B7" s="6">
        <v>2.726</v>
      </c>
      <c r="C7" s="6">
        <v>1.0720000000000001</v>
      </c>
      <c r="D7" s="6">
        <v>0.91</v>
      </c>
      <c r="E7" s="6">
        <v>0.81600000000000006</v>
      </c>
      <c r="F7" s="6">
        <v>0.79200000000000004</v>
      </c>
      <c r="G7" s="6">
        <v>2.673</v>
      </c>
      <c r="H7" s="6">
        <v>0.81800000000000006</v>
      </c>
      <c r="I7" s="6">
        <v>1.7730000000000001</v>
      </c>
      <c r="J7" s="6">
        <v>2.0350000000000001</v>
      </c>
      <c r="K7" s="6">
        <v>0.78</v>
      </c>
      <c r="L7" s="6">
        <v>2.5209999999999999</v>
      </c>
    </row>
    <row r="8" spans="1:12" x14ac:dyDescent="0.3">
      <c r="A8" s="6">
        <v>2.0859999999999999</v>
      </c>
      <c r="B8" s="6">
        <v>2.0550000000000002</v>
      </c>
      <c r="C8" s="6">
        <v>0.90300000000000002</v>
      </c>
      <c r="D8" s="6">
        <v>1.119</v>
      </c>
      <c r="E8" s="6">
        <v>0.872</v>
      </c>
      <c r="F8" s="6">
        <v>1.895</v>
      </c>
      <c r="G8" s="6">
        <v>1.1320000000000001</v>
      </c>
      <c r="H8" s="6">
        <v>1.2450000000000001</v>
      </c>
      <c r="I8" s="6">
        <v>1.1040000000000001</v>
      </c>
      <c r="J8" s="6">
        <v>1.34</v>
      </c>
      <c r="K8" s="6">
        <v>0.97099999999999997</v>
      </c>
      <c r="L8" s="6">
        <v>1.873</v>
      </c>
    </row>
    <row r="9" spans="1:12" x14ac:dyDescent="0.3">
      <c r="A9" s="6">
        <v>1.0780000000000001</v>
      </c>
      <c r="B9" s="6">
        <v>1.7510000000000001</v>
      </c>
      <c r="C9" s="6">
        <v>1.28</v>
      </c>
      <c r="D9" s="6">
        <v>1.873</v>
      </c>
      <c r="E9" s="6">
        <v>1.054</v>
      </c>
      <c r="F9" s="6">
        <v>1.125</v>
      </c>
      <c r="G9" s="6">
        <v>1.093</v>
      </c>
      <c r="H9" s="6">
        <v>1.0649999999999999</v>
      </c>
      <c r="I9" s="6">
        <v>1.079</v>
      </c>
      <c r="J9" s="6">
        <v>1.9490000000000001</v>
      </c>
      <c r="K9" s="6">
        <v>1.9610000000000001</v>
      </c>
      <c r="L9" s="6">
        <v>2.3570000000000002</v>
      </c>
    </row>
    <row r="10" spans="1:12" x14ac:dyDescent="0.3">
      <c r="L10" s="11"/>
    </row>
    <row r="16" spans="1:12" x14ac:dyDescent="0.3">
      <c r="A16" s="12"/>
      <c r="B16" s="2" t="s">
        <v>1</v>
      </c>
      <c r="C16" s="2" t="s">
        <v>2</v>
      </c>
      <c r="D16" s="2" t="s">
        <v>3</v>
      </c>
      <c r="E16" s="2" t="s">
        <v>4</v>
      </c>
    </row>
    <row r="17" spans="1:13" x14ac:dyDescent="0.3">
      <c r="A17" s="12" t="s">
        <v>5</v>
      </c>
      <c r="B17" s="3">
        <v>2.3770000000000002</v>
      </c>
      <c r="C17" s="1">
        <f>B17-B22</f>
        <v>2.2480000000000002</v>
      </c>
      <c r="D17" s="1">
        <v>960</v>
      </c>
      <c r="E17" s="4">
        <f>(132.53*C17*C17)+(129.17*C17)+(0.5714)</f>
        <v>960.68644512000014</v>
      </c>
    </row>
    <row r="18" spans="1:13" x14ac:dyDescent="0.3">
      <c r="A18" s="12" t="s">
        <v>6</v>
      </c>
      <c r="B18" s="3">
        <v>1.5960000000000001</v>
      </c>
      <c r="C18" s="1">
        <f>B18-B22</f>
        <v>1.4670000000000001</v>
      </c>
      <c r="D18" s="1">
        <v>480</v>
      </c>
      <c r="E18" s="4">
        <f t="shared" ref="E18:E81" si="0">(132.53*C18*C18)+(129.17*C18)+(0.5714)</f>
        <v>475.28014517000003</v>
      </c>
    </row>
    <row r="19" spans="1:13" x14ac:dyDescent="0.3">
      <c r="A19" s="12" t="s">
        <v>7</v>
      </c>
      <c r="B19" s="3">
        <v>1.097</v>
      </c>
      <c r="C19" s="1">
        <f>B19-B22</f>
        <v>0.96799999999999997</v>
      </c>
      <c r="D19" s="1">
        <v>240</v>
      </c>
      <c r="E19" s="4">
        <f t="shared" si="0"/>
        <v>249.79175071999998</v>
      </c>
    </row>
    <row r="20" spans="1:13" x14ac:dyDescent="0.3">
      <c r="A20" s="12" t="s">
        <v>8</v>
      </c>
      <c r="B20" s="3">
        <v>0.67400000000000004</v>
      </c>
      <c r="C20" s="1">
        <f>B20-B22</f>
        <v>0.54500000000000004</v>
      </c>
      <c r="D20" s="1">
        <v>120</v>
      </c>
      <c r="E20" s="4">
        <f t="shared" si="0"/>
        <v>110.33377324999999</v>
      </c>
    </row>
    <row r="21" spans="1:13" x14ac:dyDescent="0.3">
      <c r="A21" s="12" t="s">
        <v>9</v>
      </c>
      <c r="B21" s="3">
        <v>0.48499999999999999</v>
      </c>
      <c r="C21" s="1">
        <f>B21-B22</f>
        <v>0.35599999999999998</v>
      </c>
      <c r="D21" s="1">
        <v>60</v>
      </c>
      <c r="E21" s="4">
        <f t="shared" si="0"/>
        <v>63.352242079999989</v>
      </c>
    </row>
    <row r="22" spans="1:13" x14ac:dyDescent="0.3">
      <c r="A22" s="12" t="s">
        <v>10</v>
      </c>
      <c r="B22" s="5">
        <v>0.129</v>
      </c>
      <c r="C22" s="1">
        <f>B22-B22</f>
        <v>0</v>
      </c>
      <c r="D22" s="1">
        <v>0</v>
      </c>
      <c r="E22" s="4">
        <f t="shared" si="0"/>
        <v>0.57140000000000002</v>
      </c>
    </row>
    <row r="28" spans="1:13" x14ac:dyDescent="0.3">
      <c r="I28" s="8"/>
      <c r="K28" s="8" t="s">
        <v>105</v>
      </c>
      <c r="L28" s="8"/>
      <c r="M28" s="8"/>
    </row>
    <row r="35" spans="1:5" x14ac:dyDescent="0.3">
      <c r="A35" s="9" t="s">
        <v>12</v>
      </c>
      <c r="B35" s="6" t="s">
        <v>13</v>
      </c>
      <c r="C35" s="7" t="s">
        <v>10</v>
      </c>
      <c r="D35" s="1" t="s">
        <v>2</v>
      </c>
      <c r="E35" s="10" t="s">
        <v>106</v>
      </c>
    </row>
    <row r="36" spans="1:5" x14ac:dyDescent="0.3">
      <c r="A36" s="9" t="s">
        <v>15</v>
      </c>
      <c r="B36" s="6">
        <v>2.0859999999999999</v>
      </c>
      <c r="C36" s="5">
        <v>0.129</v>
      </c>
      <c r="D36" s="1">
        <f>(B36-C36)</f>
        <v>1.9569999999999999</v>
      </c>
      <c r="E36" s="4">
        <f>(132.53*D36*D36)+(129.17*D36)+(0.5714)</f>
        <v>760.92697796999994</v>
      </c>
    </row>
    <row r="37" spans="1:5" x14ac:dyDescent="0.3">
      <c r="A37" s="9" t="s">
        <v>16</v>
      </c>
      <c r="B37" s="6">
        <v>1.0780000000000001</v>
      </c>
      <c r="C37" s="5">
        <v>0.129</v>
      </c>
      <c r="D37" s="1">
        <f>(B37-C37)</f>
        <v>0.94900000000000007</v>
      </c>
      <c r="E37" s="4">
        <f>(132.53*D37*D37)+(129.17*D37)+(0.5714)</f>
        <v>242.51038053000002</v>
      </c>
    </row>
    <row r="38" spans="1:5" x14ac:dyDescent="0.3">
      <c r="A38" s="9" t="s">
        <v>17</v>
      </c>
      <c r="B38" s="6">
        <v>2.012</v>
      </c>
      <c r="C38" s="5">
        <v>0.129</v>
      </c>
      <c r="D38" s="1">
        <f>(B38-C38)</f>
        <v>1.883</v>
      </c>
      <c r="E38" s="4">
        <f>(132.53*D38*D38)+(129.17*D38)+(0.5714)</f>
        <v>713.70867317</v>
      </c>
    </row>
    <row r="39" spans="1:5" x14ac:dyDescent="0.3">
      <c r="A39" s="9" t="s">
        <v>18</v>
      </c>
      <c r="B39" s="6">
        <v>1.268</v>
      </c>
      <c r="C39" s="5">
        <v>0.129</v>
      </c>
      <c r="D39" s="1">
        <f>(B39-C39)</f>
        <v>1.139</v>
      </c>
      <c r="E39" s="4">
        <f>(132.53*D39*D39)+(129.17*D39)+(0.5714)</f>
        <v>319.62998212999997</v>
      </c>
    </row>
    <row r="40" spans="1:5" x14ac:dyDescent="0.3">
      <c r="A40" s="9" t="s">
        <v>19</v>
      </c>
      <c r="B40" s="6">
        <v>1.0269999999999999</v>
      </c>
      <c r="C40" s="5">
        <v>0.129</v>
      </c>
      <c r="D40" s="1">
        <f>(B40-C40)</f>
        <v>0.89799999999999991</v>
      </c>
      <c r="E40" s="4">
        <f>(132.53*D40*D40)+(129.17*D40)+(0.5714)</f>
        <v>223.43878211999998</v>
      </c>
    </row>
    <row r="41" spans="1:5" x14ac:dyDescent="0.3">
      <c r="A41" s="9" t="s">
        <v>20</v>
      </c>
      <c r="B41" s="6">
        <v>2.3239999999999998</v>
      </c>
      <c r="C41" s="5">
        <v>0.129</v>
      </c>
      <c r="D41" s="1">
        <f>(B41-C41)</f>
        <v>2.1949999999999998</v>
      </c>
      <c r="E41" s="4">
        <f>(132.53*D41*D41)+(129.17*D41)+(0.5714)</f>
        <v>922.63240324999992</v>
      </c>
    </row>
    <row r="42" spans="1:5" x14ac:dyDescent="0.3">
      <c r="A42" s="9" t="s">
        <v>21</v>
      </c>
      <c r="B42" s="6">
        <v>1.3109999999999999</v>
      </c>
      <c r="C42" s="5">
        <v>0.129</v>
      </c>
      <c r="D42" s="1">
        <f>(B42-C42)</f>
        <v>1.1819999999999999</v>
      </c>
      <c r="E42" s="4">
        <f>(132.53*D42*D42)+(129.17*D42)+(0.5714)</f>
        <v>338.41118371999994</v>
      </c>
    </row>
    <row r="43" spans="1:5" x14ac:dyDescent="0.3">
      <c r="A43" s="9" t="s">
        <v>22</v>
      </c>
      <c r="B43" s="6">
        <v>2.726</v>
      </c>
      <c r="C43" s="5">
        <v>0.129</v>
      </c>
      <c r="D43" s="1">
        <f>(B43-C43)</f>
        <v>2.597</v>
      </c>
      <c r="E43" s="4">
        <f>(132.53*D43*D43)+(129.17*D43)+(0.5714)</f>
        <v>1229.86241477</v>
      </c>
    </row>
    <row r="44" spans="1:5" x14ac:dyDescent="0.3">
      <c r="A44" s="9" t="s">
        <v>23</v>
      </c>
      <c r="B44" s="6">
        <v>2.0550000000000002</v>
      </c>
      <c r="C44" s="5">
        <v>0.129</v>
      </c>
      <c r="D44" s="1">
        <f>(B44-C44)</f>
        <v>1.9260000000000002</v>
      </c>
      <c r="E44" s="4">
        <f>(132.53*D44*D44)+(129.17*D44)+(0.5714)</f>
        <v>740.96967428000016</v>
      </c>
    </row>
    <row r="45" spans="1:5" x14ac:dyDescent="0.3">
      <c r="A45" s="9" t="s">
        <v>24</v>
      </c>
      <c r="B45" s="6">
        <v>1.7510000000000001</v>
      </c>
      <c r="C45" s="5">
        <v>0.129</v>
      </c>
      <c r="D45" s="1">
        <f>(B45-C45)</f>
        <v>1.6220000000000001</v>
      </c>
      <c r="E45" s="4">
        <f>(132.53*D45*D45)+(129.17*D45)+(0.5714)</f>
        <v>558.75619652</v>
      </c>
    </row>
    <row r="46" spans="1:5" x14ac:dyDescent="0.3">
      <c r="A46" s="9" t="s">
        <v>25</v>
      </c>
      <c r="B46" s="6">
        <v>0.82700000000000007</v>
      </c>
      <c r="C46" s="5">
        <v>0.129</v>
      </c>
      <c r="D46" s="1">
        <f>(B46-C46)</f>
        <v>0.69800000000000006</v>
      </c>
      <c r="E46" s="4">
        <f>(132.53*D46*D46)+(129.17*D46)+(0.5714)</f>
        <v>155.30120612000002</v>
      </c>
    </row>
    <row r="47" spans="1:5" x14ac:dyDescent="0.3">
      <c r="A47" s="9" t="s">
        <v>26</v>
      </c>
      <c r="B47" s="6">
        <v>0.90500000000000003</v>
      </c>
      <c r="C47" s="5">
        <v>0.129</v>
      </c>
      <c r="D47" s="1">
        <f>(B47-C47)</f>
        <v>0.77600000000000002</v>
      </c>
      <c r="E47" s="4">
        <f>(132.53*D47*D47)+(129.17*D47)+(0.5714)</f>
        <v>180.61370528</v>
      </c>
    </row>
    <row r="48" spans="1:5" x14ac:dyDescent="0.3">
      <c r="A48" s="9" t="s">
        <v>27</v>
      </c>
      <c r="B48" s="6">
        <v>1.052</v>
      </c>
      <c r="C48" s="5">
        <v>0.129</v>
      </c>
      <c r="D48" s="1">
        <f>(B48-C48)</f>
        <v>0.92300000000000004</v>
      </c>
      <c r="E48" s="4">
        <f>(132.53*D48*D48)+(129.17*D48)+(0.5714)</f>
        <v>232.70146037000001</v>
      </c>
    </row>
    <row r="49" spans="1:5" x14ac:dyDescent="0.3">
      <c r="A49" s="9" t="s">
        <v>28</v>
      </c>
      <c r="B49" s="6">
        <v>0.38700000000000001</v>
      </c>
      <c r="C49" s="5">
        <v>0.129</v>
      </c>
      <c r="D49" s="1">
        <f>(B49-C49)</f>
        <v>0.25800000000000001</v>
      </c>
      <c r="E49" s="4">
        <f>(132.53*D49*D49)+(129.17*D49)+(0.5714)</f>
        <v>42.718986919999992</v>
      </c>
    </row>
    <row r="50" spans="1:5" x14ac:dyDescent="0.3">
      <c r="A50" s="9" t="s">
        <v>29</v>
      </c>
      <c r="B50" s="6">
        <v>1.4950000000000001</v>
      </c>
      <c r="C50" s="5">
        <v>0.129</v>
      </c>
      <c r="D50" s="1">
        <f>(B50-C50)</f>
        <v>1.3660000000000001</v>
      </c>
      <c r="E50" s="4">
        <f>(132.53*D50*D50)+(129.17*D50)+(0.5714)</f>
        <v>424.31276868000003</v>
      </c>
    </row>
    <row r="51" spans="1:5" x14ac:dyDescent="0.3">
      <c r="A51" s="9" t="s">
        <v>30</v>
      </c>
      <c r="B51" s="6">
        <v>1.0720000000000001</v>
      </c>
      <c r="C51" s="5">
        <v>0.129</v>
      </c>
      <c r="D51" s="1">
        <f>(B51-C51)</f>
        <v>0.94300000000000006</v>
      </c>
      <c r="E51" s="4">
        <f>(132.53*D51*D51)+(129.17*D51)+(0.5714)</f>
        <v>240.23087997000002</v>
      </c>
    </row>
    <row r="52" spans="1:5" x14ac:dyDescent="0.3">
      <c r="A52" s="9" t="s">
        <v>31</v>
      </c>
      <c r="B52" s="6">
        <v>0.90300000000000002</v>
      </c>
      <c r="C52" s="5">
        <v>0.129</v>
      </c>
      <c r="D52" s="1">
        <f>(B52-C52)</f>
        <v>0.77400000000000002</v>
      </c>
      <c r="E52" s="4">
        <f>(132.53*D52*D52)+(129.17*D52)+(0.5714)</f>
        <v>179.94452228</v>
      </c>
    </row>
    <row r="53" spans="1:5" x14ac:dyDescent="0.3">
      <c r="A53" s="9" t="s">
        <v>32</v>
      </c>
      <c r="B53" s="6">
        <v>1.28</v>
      </c>
      <c r="C53" s="5">
        <v>0.129</v>
      </c>
      <c r="D53" s="1">
        <f>(B53-C53)</f>
        <v>1.151</v>
      </c>
      <c r="E53" s="4">
        <f>(132.53*D53*D53)+(129.17*D53)+(0.5714)</f>
        <v>324.82194652999999</v>
      </c>
    </row>
    <row r="54" spans="1:5" x14ac:dyDescent="0.3">
      <c r="A54" s="9" t="s">
        <v>33</v>
      </c>
      <c r="B54" s="6">
        <v>0.88500000000000001</v>
      </c>
      <c r="C54" s="5">
        <v>0.129</v>
      </c>
      <c r="D54" s="1">
        <f>(B54-C54)</f>
        <v>0.75600000000000001</v>
      </c>
      <c r="E54" s="4">
        <f>(132.53*D54*D54)+(129.17*D54)+(0.5714)</f>
        <v>173.96958608</v>
      </c>
    </row>
    <row r="55" spans="1:5" x14ac:dyDescent="0.3">
      <c r="A55" s="9" t="s">
        <v>34</v>
      </c>
      <c r="B55" s="6">
        <v>1.7390000000000001</v>
      </c>
      <c r="C55" s="5">
        <v>0.129</v>
      </c>
      <c r="D55" s="1">
        <f>(B55-C55)</f>
        <v>1.61</v>
      </c>
      <c r="E55" s="4">
        <f>(132.53*D55*D55)+(129.17*D55)+(0.5714)</f>
        <v>552.06611300000009</v>
      </c>
    </row>
    <row r="56" spans="1:5" x14ac:dyDescent="0.3">
      <c r="A56" s="9" t="s">
        <v>35</v>
      </c>
      <c r="B56" s="6">
        <v>1.0589999999999999</v>
      </c>
      <c r="C56" s="5">
        <v>0.129</v>
      </c>
      <c r="D56" s="1">
        <f>(B56-C56)</f>
        <v>0.92999999999999994</v>
      </c>
      <c r="E56" s="4">
        <f>(132.53*D56*D56)+(129.17*D56)+(0.5714)</f>
        <v>235.32469699999999</v>
      </c>
    </row>
    <row r="57" spans="1:5" x14ac:dyDescent="0.3">
      <c r="A57" s="9" t="s">
        <v>36</v>
      </c>
      <c r="B57" s="6">
        <v>0.81</v>
      </c>
      <c r="C57" s="5">
        <v>0.129</v>
      </c>
      <c r="D57" s="1">
        <f>(B57-C57)</f>
        <v>0.68100000000000005</v>
      </c>
      <c r="E57" s="4">
        <f>(132.53*D57*D57)+(129.17*D57)+(0.5714)</f>
        <v>149.99841533000003</v>
      </c>
    </row>
    <row r="58" spans="1:5" x14ac:dyDescent="0.3">
      <c r="A58" s="9" t="s">
        <v>37</v>
      </c>
      <c r="B58" s="6">
        <v>0.94800000000000006</v>
      </c>
      <c r="C58" s="5">
        <v>0.129</v>
      </c>
      <c r="D58" s="1">
        <f>(B58-C58)</f>
        <v>0.81900000000000006</v>
      </c>
      <c r="E58" s="4">
        <f>(132.53*D58*D58)+(129.17*D58)+(0.5714)</f>
        <v>195.25758533000001</v>
      </c>
    </row>
    <row r="59" spans="1:5" x14ac:dyDescent="0.3">
      <c r="A59" s="9" t="s">
        <v>38</v>
      </c>
      <c r="B59" s="6">
        <v>0.91</v>
      </c>
      <c r="C59" s="5">
        <v>0.129</v>
      </c>
      <c r="D59" s="1">
        <f>(B59-C59)</f>
        <v>0.78100000000000003</v>
      </c>
      <c r="E59" s="4">
        <f>(132.53*D59*D59)+(129.17*D59)+(0.5714)</f>
        <v>182.29130133000001</v>
      </c>
    </row>
    <row r="60" spans="1:5" x14ac:dyDescent="0.3">
      <c r="A60" s="9" t="s">
        <v>39</v>
      </c>
      <c r="B60" s="6">
        <v>1.119</v>
      </c>
      <c r="C60" s="5">
        <v>0.129</v>
      </c>
      <c r="D60" s="1">
        <f>(B60-C60)</f>
        <v>0.99</v>
      </c>
      <c r="E60" s="4">
        <f>(132.53*D60*D60)+(129.17*D60)+(0.5714)</f>
        <v>258.34235299999995</v>
      </c>
    </row>
    <row r="61" spans="1:5" x14ac:dyDescent="0.3">
      <c r="A61" s="9" t="s">
        <v>40</v>
      </c>
      <c r="B61" s="6">
        <v>1.873</v>
      </c>
      <c r="C61" s="5">
        <v>0.129</v>
      </c>
      <c r="D61" s="1">
        <f>(B61-C61)</f>
        <v>1.744</v>
      </c>
      <c r="E61" s="4">
        <f>(132.53*D61*D61)+(129.17*D61)+(0.5714)</f>
        <v>628.93864608000001</v>
      </c>
    </row>
    <row r="62" spans="1:5" x14ac:dyDescent="0.3">
      <c r="A62" s="9" t="s">
        <v>41</v>
      </c>
      <c r="B62" s="6">
        <v>1.1559999999999999</v>
      </c>
      <c r="C62" s="5">
        <v>0.129</v>
      </c>
      <c r="D62" s="1">
        <f>(B62-C62)</f>
        <v>1.0269999999999999</v>
      </c>
      <c r="E62" s="4">
        <f>(132.53*D62*D62)+(129.17*D62)+(0.5714)</f>
        <v>273.01222436999996</v>
      </c>
    </row>
    <row r="63" spans="1:5" x14ac:dyDescent="0.3">
      <c r="A63" s="9" t="s">
        <v>42</v>
      </c>
      <c r="B63" s="6">
        <v>0.86399999999999999</v>
      </c>
      <c r="C63" s="5">
        <v>0.129</v>
      </c>
      <c r="D63" s="1">
        <f>(B63-C63)</f>
        <v>0.73499999999999999</v>
      </c>
      <c r="E63" s="4">
        <f>(132.53*D63*D63)+(129.17*D63)+(0.5714)</f>
        <v>167.10736925</v>
      </c>
    </row>
    <row r="64" spans="1:5" x14ac:dyDescent="0.3">
      <c r="A64" s="9" t="s">
        <v>43</v>
      </c>
      <c r="B64" s="6">
        <v>0.81300000000000006</v>
      </c>
      <c r="C64" s="5">
        <v>0.129</v>
      </c>
      <c r="D64" s="1">
        <f>(B64-C64)</f>
        <v>0.68400000000000005</v>
      </c>
      <c r="E64" s="4">
        <f>(132.53*D64*D64)+(129.17*D64)+(0.5714)</f>
        <v>150.92863568000001</v>
      </c>
    </row>
    <row r="65" spans="1:5" x14ac:dyDescent="0.3">
      <c r="A65" s="9" t="s">
        <v>44</v>
      </c>
      <c r="B65" s="6">
        <v>0.753</v>
      </c>
      <c r="C65" s="5">
        <v>0.129</v>
      </c>
      <c r="D65" s="1">
        <f>(B65-C65)</f>
        <v>0.624</v>
      </c>
      <c r="E65" s="4">
        <f>(132.53*D65*D65)+(129.17*D65)+(0.5714)</f>
        <v>132.77748127999999</v>
      </c>
    </row>
    <row r="66" spans="1:5" x14ac:dyDescent="0.3">
      <c r="A66" s="9" t="s">
        <v>45</v>
      </c>
      <c r="B66" s="6">
        <v>0.85399999999999998</v>
      </c>
      <c r="C66" s="5">
        <v>0.129</v>
      </c>
      <c r="D66" s="1">
        <f>(B66-C66)</f>
        <v>0.72499999999999998</v>
      </c>
      <c r="E66" s="4">
        <f>(132.53*D66*D66)+(129.17*D66)+(0.5714)</f>
        <v>163.88073125</v>
      </c>
    </row>
    <row r="67" spans="1:5" x14ac:dyDescent="0.3">
      <c r="A67" s="9" t="s">
        <v>46</v>
      </c>
      <c r="B67" s="6">
        <v>0.81600000000000006</v>
      </c>
      <c r="C67" s="5">
        <v>0.129</v>
      </c>
      <c r="D67" s="1">
        <f>(B67-C67)</f>
        <v>0.68700000000000006</v>
      </c>
      <c r="E67" s="4">
        <f>(132.53*D67*D67)+(129.17*D67)+(0.5714)</f>
        <v>151.86124157000003</v>
      </c>
    </row>
    <row r="68" spans="1:5" x14ac:dyDescent="0.3">
      <c r="A68" s="9" t="s">
        <v>47</v>
      </c>
      <c r="B68" s="6">
        <v>0.872</v>
      </c>
      <c r="C68" s="5">
        <v>0.129</v>
      </c>
      <c r="D68" s="1">
        <f>(B68-C68)</f>
        <v>0.74299999999999999</v>
      </c>
      <c r="E68" s="4">
        <f>(132.53*D68*D68)+(129.17*D68)+(0.5714)</f>
        <v>169.70776397</v>
      </c>
    </row>
    <row r="69" spans="1:5" x14ac:dyDescent="0.3">
      <c r="A69" s="9" t="s">
        <v>48</v>
      </c>
      <c r="B69" s="6">
        <v>1.054</v>
      </c>
      <c r="C69" s="5">
        <v>0.129</v>
      </c>
      <c r="D69" s="1">
        <f>(B69-C69)</f>
        <v>0.92500000000000004</v>
      </c>
      <c r="E69" s="4">
        <f>(132.53*D69*D69)+(129.17*D69)+(0.5714)</f>
        <v>233.44963125000001</v>
      </c>
    </row>
    <row r="70" spans="1:5" x14ac:dyDescent="0.3">
      <c r="A70" s="9" t="s">
        <v>49</v>
      </c>
      <c r="B70" s="6">
        <v>1.0620000000000001</v>
      </c>
      <c r="C70" s="5">
        <v>0.129</v>
      </c>
      <c r="D70" s="1">
        <f>(B70-C70)</f>
        <v>0.93300000000000005</v>
      </c>
      <c r="E70" s="4">
        <f>(132.53*D70*D70)+(129.17*D70)+(0.5714)</f>
        <v>236.45291717000001</v>
      </c>
    </row>
    <row r="71" spans="1:5" x14ac:dyDescent="0.3">
      <c r="A71" s="9" t="s">
        <v>50</v>
      </c>
      <c r="B71" s="6">
        <v>0.85099999999999998</v>
      </c>
      <c r="C71" s="5">
        <v>0.129</v>
      </c>
      <c r="D71" s="1">
        <f>(B71-C71)</f>
        <v>0.72199999999999998</v>
      </c>
      <c r="E71" s="4">
        <f>(132.53*D71*D71)+(129.17*D71)+(0.5714)</f>
        <v>162.91790852</v>
      </c>
    </row>
    <row r="72" spans="1:5" x14ac:dyDescent="0.3">
      <c r="A72" s="9" t="s">
        <v>51</v>
      </c>
      <c r="B72" s="6">
        <v>0.86799999999999999</v>
      </c>
      <c r="C72" s="5">
        <v>0.129</v>
      </c>
      <c r="D72" s="1">
        <f>(B72-C72)</f>
        <v>0.73899999999999999</v>
      </c>
      <c r="E72" s="4">
        <f>(132.53*D72*D72)+(129.17*D72)+(0.5714)</f>
        <v>168.40544613</v>
      </c>
    </row>
    <row r="73" spans="1:5" x14ac:dyDescent="0.3">
      <c r="A73" s="9" t="s">
        <v>52</v>
      </c>
      <c r="B73" s="6">
        <v>0.99199999999999999</v>
      </c>
      <c r="C73" s="5">
        <v>0.129</v>
      </c>
      <c r="D73" s="1">
        <f>(B73-C73)</f>
        <v>0.86299999999999999</v>
      </c>
      <c r="E73" s="4">
        <f>(132.53*D73*D73)+(129.17*D73)+(0.5714)</f>
        <v>210.74934556999997</v>
      </c>
    </row>
    <row r="74" spans="1:5" x14ac:dyDescent="0.3">
      <c r="A74" s="9" t="s">
        <v>53</v>
      </c>
      <c r="B74" s="6">
        <v>1.0210000000000001</v>
      </c>
      <c r="C74" s="5">
        <v>0.129</v>
      </c>
      <c r="D74" s="1">
        <f>(B74-C74)</f>
        <v>0.89200000000000013</v>
      </c>
      <c r="E74" s="4">
        <f>(132.53*D74*D74)+(129.17*D74)+(0.5714)</f>
        <v>221.24038992000004</v>
      </c>
    </row>
    <row r="75" spans="1:5" x14ac:dyDescent="0.3">
      <c r="A75" s="9" t="s">
        <v>54</v>
      </c>
      <c r="B75" s="6">
        <v>0.79200000000000004</v>
      </c>
      <c r="C75" s="5">
        <v>0.129</v>
      </c>
      <c r="D75" s="1">
        <f>(B75-C75)</f>
        <v>0.66300000000000003</v>
      </c>
      <c r="E75" s="4">
        <f>(132.53*D75*D75)+(129.17*D75)+(0.5714)</f>
        <v>144.46718957000002</v>
      </c>
    </row>
    <row r="76" spans="1:5" x14ac:dyDescent="0.3">
      <c r="A76" s="9" t="s">
        <v>55</v>
      </c>
      <c r="B76" s="6">
        <v>1.895</v>
      </c>
      <c r="C76" s="5">
        <v>0.129</v>
      </c>
      <c r="D76" s="1">
        <f>(B76-C76)</f>
        <v>1.766</v>
      </c>
      <c r="E76" s="4">
        <f>(132.53*D76*D76)+(129.17*D76)+(0.5714)</f>
        <v>642.01435268</v>
      </c>
    </row>
    <row r="77" spans="1:5" x14ac:dyDescent="0.3">
      <c r="A77" s="9" t="s">
        <v>56</v>
      </c>
      <c r="B77" s="6">
        <v>1.125</v>
      </c>
      <c r="C77" s="5">
        <v>0.129</v>
      </c>
      <c r="D77" s="1">
        <f>(B77-C77)</f>
        <v>0.996</v>
      </c>
      <c r="E77" s="4">
        <f>(132.53*D77*D77)+(129.17*D77)+(0.5714)</f>
        <v>260.69660047999997</v>
      </c>
    </row>
    <row r="78" spans="1:5" x14ac:dyDescent="0.3">
      <c r="A78" s="9" t="s">
        <v>57</v>
      </c>
      <c r="B78" s="6">
        <v>0.89600000000000002</v>
      </c>
      <c r="C78" s="5">
        <v>0.129</v>
      </c>
      <c r="D78" s="1">
        <f>(B78-C78)</f>
        <v>0.76700000000000002</v>
      </c>
      <c r="E78" s="4">
        <f>(132.53*D78*D78)+(129.17*D78)+(0.5714)</f>
        <v>177.61073116999998</v>
      </c>
    </row>
    <row r="79" spans="1:5" x14ac:dyDescent="0.3">
      <c r="A79" s="9" t="s">
        <v>58</v>
      </c>
      <c r="B79" s="6">
        <v>1.6020000000000001</v>
      </c>
      <c r="C79" s="5">
        <v>0.129</v>
      </c>
      <c r="D79" s="1">
        <f>(B79-C79)</f>
        <v>1.4730000000000001</v>
      </c>
      <c r="E79" s="4">
        <f>(132.53*D79*D79)+(129.17*D79)+(0.5714)</f>
        <v>478.39299437</v>
      </c>
    </row>
    <row r="80" spans="1:5" x14ac:dyDescent="0.3">
      <c r="A80" s="9" t="s">
        <v>59</v>
      </c>
      <c r="B80" s="6">
        <v>1</v>
      </c>
      <c r="C80" s="5">
        <v>0.129</v>
      </c>
      <c r="D80" s="1">
        <f>(B80-C80)</f>
        <v>0.871</v>
      </c>
      <c r="E80" s="4">
        <f>(132.53*D80*D80)+(129.17*D80)+(0.5714)</f>
        <v>213.62116172999998</v>
      </c>
    </row>
    <row r="81" spans="1:5" x14ac:dyDescent="0.3">
      <c r="A81" s="9" t="s">
        <v>60</v>
      </c>
      <c r="B81" s="6">
        <v>0.98699999999999999</v>
      </c>
      <c r="C81" s="5">
        <v>0.129</v>
      </c>
      <c r="D81" s="1">
        <f>(B81-C81)</f>
        <v>0.85799999999999998</v>
      </c>
      <c r="E81" s="4">
        <f>(132.53*D81*D81)+(129.17*D81)+(0.5714)</f>
        <v>208.96307492</v>
      </c>
    </row>
    <row r="82" spans="1:5" x14ac:dyDescent="0.3">
      <c r="A82" s="9" t="s">
        <v>61</v>
      </c>
      <c r="B82" s="6">
        <v>2.3439999999999999</v>
      </c>
      <c r="C82" s="5">
        <v>0.129</v>
      </c>
      <c r="D82" s="1">
        <f>(B82-C82)</f>
        <v>2.2149999999999999</v>
      </c>
      <c r="E82" s="4">
        <f>(132.53*D82*D82)+(129.17*D82)+(0.5714)</f>
        <v>936.90494924999996</v>
      </c>
    </row>
    <row r="83" spans="1:5" x14ac:dyDescent="0.3">
      <c r="A83" s="9" t="s">
        <v>62</v>
      </c>
      <c r="B83" s="6">
        <v>2.673</v>
      </c>
      <c r="C83" s="5">
        <v>0.129</v>
      </c>
      <c r="D83" s="1">
        <f>(B83-C83)</f>
        <v>2.544</v>
      </c>
      <c r="E83" s="4">
        <f>(132.53*D83*D83)+(129.17*D83)+(0.5714)</f>
        <v>1186.90555808</v>
      </c>
    </row>
    <row r="84" spans="1:5" x14ac:dyDescent="0.3">
      <c r="A84" s="9" t="s">
        <v>63</v>
      </c>
      <c r="B84" s="6">
        <v>1.1320000000000001</v>
      </c>
      <c r="C84" s="5">
        <v>0.129</v>
      </c>
      <c r="D84" s="1">
        <f>(B84-C84)</f>
        <v>1.0030000000000001</v>
      </c>
      <c r="E84" s="4">
        <f>(132.53*D84*D84)+(129.17*D84)+(0.5714)</f>
        <v>263.45528277</v>
      </c>
    </row>
    <row r="85" spans="1:5" x14ac:dyDescent="0.3">
      <c r="A85" s="9" t="s">
        <v>64</v>
      </c>
      <c r="B85" s="6">
        <v>1.093</v>
      </c>
      <c r="C85" s="5">
        <v>0.129</v>
      </c>
      <c r="D85" s="1">
        <f>(B85-C85)</f>
        <v>0.96399999999999997</v>
      </c>
      <c r="E85" s="4">
        <f>(132.53*D85*D85)+(129.17*D85)+(0.5714)</f>
        <v>248.25087887999999</v>
      </c>
    </row>
    <row r="86" spans="1:5" x14ac:dyDescent="0.3">
      <c r="A86" s="9" t="s">
        <v>65</v>
      </c>
      <c r="B86" s="6">
        <v>0.92300000000000004</v>
      </c>
      <c r="C86" s="5">
        <v>0.129</v>
      </c>
      <c r="D86" s="1">
        <f>(B86-C86)</f>
        <v>0.79400000000000004</v>
      </c>
      <c r="E86" s="4">
        <f>(132.53*D86*D86)+(129.17*D86)+(0.5714)</f>
        <v>186.68406308000002</v>
      </c>
    </row>
    <row r="87" spans="1:5" x14ac:dyDescent="0.3">
      <c r="A87" s="9" t="s">
        <v>66</v>
      </c>
      <c r="B87" s="6">
        <v>1.048</v>
      </c>
      <c r="C87" s="5">
        <v>0.129</v>
      </c>
      <c r="D87" s="1">
        <f>(B87-C87)</f>
        <v>0.91900000000000004</v>
      </c>
      <c r="E87" s="4">
        <f>(132.53*D87*D87)+(129.17*D87)+(0.5714)</f>
        <v>231.20829933000002</v>
      </c>
    </row>
    <row r="88" spans="1:5" x14ac:dyDescent="0.3">
      <c r="A88" s="9" t="s">
        <v>67</v>
      </c>
      <c r="B88" s="6">
        <v>1.371</v>
      </c>
      <c r="C88" s="5">
        <v>0.129</v>
      </c>
      <c r="D88" s="1">
        <f>(B88-C88)</f>
        <v>1.242</v>
      </c>
      <c r="E88" s="4">
        <f>(132.53*D88*D88)+(129.17*D88)+(0.5714)</f>
        <v>365.43654692000001</v>
      </c>
    </row>
    <row r="89" spans="1:5" x14ac:dyDescent="0.3">
      <c r="A89" s="9" t="s">
        <v>68</v>
      </c>
      <c r="B89" s="6">
        <v>2.073</v>
      </c>
      <c r="C89" s="5">
        <v>0.129</v>
      </c>
      <c r="D89" s="1">
        <f>(B89-C89)</f>
        <v>1.944</v>
      </c>
      <c r="E89" s="4">
        <f>(132.53*D89*D89)+(129.17*D89)+(0.5714)</f>
        <v>752.52677408</v>
      </c>
    </row>
    <row r="90" spans="1:5" x14ac:dyDescent="0.3">
      <c r="A90" s="9" t="s">
        <v>69</v>
      </c>
      <c r="B90" s="6">
        <v>1.179</v>
      </c>
      <c r="C90" s="5">
        <v>0.129</v>
      </c>
      <c r="D90" s="1">
        <f>(B90-C90)</f>
        <v>1.05</v>
      </c>
      <c r="E90" s="4">
        <f>(132.53*D90*D90)+(129.17*D90)+(0.5714)</f>
        <v>282.31422500000002</v>
      </c>
    </row>
    <row r="91" spans="1:5" x14ac:dyDescent="0.3">
      <c r="A91" s="9" t="s">
        <v>70</v>
      </c>
      <c r="B91" s="6">
        <v>0.81800000000000006</v>
      </c>
      <c r="C91" s="5">
        <v>0.129</v>
      </c>
      <c r="D91" s="1">
        <f>(B91-C91)</f>
        <v>0.68900000000000006</v>
      </c>
      <c r="E91" s="4">
        <f>(132.53*D91*D91)+(129.17*D91)+(0.5714)</f>
        <v>152.48430413000003</v>
      </c>
    </row>
    <row r="92" spans="1:5" x14ac:dyDescent="0.3">
      <c r="A92" s="9" t="s">
        <v>71</v>
      </c>
      <c r="B92" s="6">
        <v>1.2450000000000001</v>
      </c>
      <c r="C92" s="5">
        <v>0.129</v>
      </c>
      <c r="D92" s="1">
        <f>(B92-C92)</f>
        <v>1.1160000000000001</v>
      </c>
      <c r="E92" s="4">
        <f>(132.53*D92*D92)+(129.17*D92)+(0.5714)</f>
        <v>309.78540368</v>
      </c>
    </row>
    <row r="93" spans="1:5" x14ac:dyDescent="0.3">
      <c r="A93" s="9" t="s">
        <v>72</v>
      </c>
      <c r="B93" s="6">
        <v>1.0649999999999999</v>
      </c>
      <c r="C93" s="5">
        <v>0.129</v>
      </c>
      <c r="D93" s="1">
        <f>(B93-C93)</f>
        <v>0.93599999999999994</v>
      </c>
      <c r="E93" s="4">
        <f>(132.53*D93*D93)+(129.17*D93)+(0.5714)</f>
        <v>237.58352288</v>
      </c>
    </row>
    <row r="94" spans="1:5" x14ac:dyDescent="0.3">
      <c r="A94" s="9" t="s">
        <v>73</v>
      </c>
      <c r="B94" s="6">
        <v>1.0130000000000001</v>
      </c>
      <c r="C94" s="5">
        <v>0.129</v>
      </c>
      <c r="D94" s="1">
        <f>(B94-C94)</f>
        <v>0.88400000000000012</v>
      </c>
      <c r="E94" s="4">
        <f>(132.53*D94*D94)+(129.17*D94)+(0.5714)</f>
        <v>218.32404368000005</v>
      </c>
    </row>
    <row r="95" spans="1:5" x14ac:dyDescent="0.3">
      <c r="A95" s="9" t="s">
        <v>74</v>
      </c>
      <c r="B95" s="6">
        <v>0.88800000000000001</v>
      </c>
      <c r="C95" s="5">
        <v>0.129</v>
      </c>
      <c r="D95" s="1">
        <f>(B95-C95)</f>
        <v>0.75900000000000001</v>
      </c>
      <c r="E95" s="4">
        <f>(132.53*D95*D95)+(129.17*D95)+(0.5714)</f>
        <v>174.95944492999999</v>
      </c>
    </row>
    <row r="96" spans="1:5" x14ac:dyDescent="0.3">
      <c r="A96" s="9" t="s">
        <v>75</v>
      </c>
      <c r="B96" s="6">
        <v>1.0010000000000001</v>
      </c>
      <c r="C96" s="5">
        <v>0.129</v>
      </c>
      <c r="D96" s="1">
        <f>(B96-C96)</f>
        <v>0.87200000000000011</v>
      </c>
      <c r="E96" s="4">
        <f>(132.53*D96*D96)+(129.17*D96)+(0.5714)</f>
        <v>213.98133152000005</v>
      </c>
    </row>
    <row r="97" spans="1:5" x14ac:dyDescent="0.3">
      <c r="A97" s="9" t="s">
        <v>76</v>
      </c>
      <c r="B97" s="6">
        <v>0.84799999999999998</v>
      </c>
      <c r="C97" s="5">
        <v>0.129</v>
      </c>
      <c r="D97" s="1">
        <f>(B97-C97)</f>
        <v>0.71899999999999997</v>
      </c>
      <c r="E97" s="4">
        <f>(132.53*D97*D97)+(129.17*D97)+(0.5714)</f>
        <v>161.95747133</v>
      </c>
    </row>
    <row r="98" spans="1:5" x14ac:dyDescent="0.3">
      <c r="A98" s="9" t="s">
        <v>77</v>
      </c>
      <c r="B98" s="6">
        <v>2.5249999999999999</v>
      </c>
      <c r="C98" s="5">
        <v>0.129</v>
      </c>
      <c r="D98" s="1">
        <f>(B98-C98)</f>
        <v>2.3959999999999999</v>
      </c>
      <c r="E98" s="4">
        <f>(132.53*D98*D98)+(129.17*D98)+(0.5714)</f>
        <v>1070.89306448</v>
      </c>
    </row>
    <row r="99" spans="1:5" x14ac:dyDescent="0.3">
      <c r="A99" s="9" t="s">
        <v>78</v>
      </c>
      <c r="B99" s="6">
        <v>1.7730000000000001</v>
      </c>
      <c r="C99" s="5">
        <v>0.129</v>
      </c>
      <c r="D99" s="1">
        <f>(B99-C99)</f>
        <v>1.6440000000000001</v>
      </c>
      <c r="E99" s="4">
        <f>(132.53*D99*D99)+(129.17*D99)+(0.5714)</f>
        <v>571.1204820800001</v>
      </c>
    </row>
    <row r="100" spans="1:5" x14ac:dyDescent="0.3">
      <c r="A100" s="9" t="s">
        <v>79</v>
      </c>
      <c r="B100" s="6">
        <v>1.1040000000000001</v>
      </c>
      <c r="C100" s="5">
        <v>0.129</v>
      </c>
      <c r="D100" s="1">
        <f>(B100-C100)</f>
        <v>0.97500000000000009</v>
      </c>
      <c r="E100" s="4">
        <f>(132.53*D100*D100)+(129.17*D100)+(0.5714)</f>
        <v>252.49848125000003</v>
      </c>
    </row>
    <row r="101" spans="1:5" x14ac:dyDescent="0.3">
      <c r="A101" s="9" t="s">
        <v>80</v>
      </c>
      <c r="B101" s="6">
        <v>1.079</v>
      </c>
      <c r="C101" s="5">
        <v>0.129</v>
      </c>
      <c r="D101" s="1">
        <f>(B101-C101)</f>
        <v>0.95</v>
      </c>
      <c r="E101" s="4">
        <f>(132.53*D101*D101)+(129.17*D101)+(0.5714)</f>
        <v>242.89122499999999</v>
      </c>
    </row>
    <row r="102" spans="1:5" x14ac:dyDescent="0.3">
      <c r="A102" s="9" t="s">
        <v>81</v>
      </c>
      <c r="B102" s="6">
        <v>1.2849999999999999</v>
      </c>
      <c r="C102" s="5">
        <v>0.129</v>
      </c>
      <c r="D102" s="1">
        <f>(B102-C102)</f>
        <v>1.1559999999999999</v>
      </c>
      <c r="E102" s="4">
        <f>(132.53*D102*D102)+(129.17*D102)+(0.5714)</f>
        <v>326.99653007999996</v>
      </c>
    </row>
    <row r="103" spans="1:5" x14ac:dyDescent="0.3">
      <c r="A103" s="9" t="s">
        <v>82</v>
      </c>
      <c r="B103" s="6">
        <v>0.83499999999999996</v>
      </c>
      <c r="C103" s="5">
        <v>0.129</v>
      </c>
      <c r="D103" s="1">
        <f>(B103-C103)</f>
        <v>0.70599999999999996</v>
      </c>
      <c r="E103" s="4">
        <f>(132.53*D103*D103)+(129.17*D103)+(0.5714)</f>
        <v>157.82314307999999</v>
      </c>
    </row>
    <row r="104" spans="1:5" x14ac:dyDescent="0.3">
      <c r="A104" s="9" t="s">
        <v>83</v>
      </c>
      <c r="B104" s="6">
        <v>1.1300000000000001</v>
      </c>
      <c r="C104" s="5">
        <v>0.129</v>
      </c>
      <c r="D104" s="1">
        <f>(B104-C104)</f>
        <v>1.0010000000000001</v>
      </c>
      <c r="E104" s="4">
        <f>(132.53*D104*D104)+(129.17*D104)+(0.5714)</f>
        <v>262.66576252999999</v>
      </c>
    </row>
    <row r="105" spans="1:5" x14ac:dyDescent="0.3">
      <c r="A105" s="9" t="s">
        <v>84</v>
      </c>
      <c r="B105" s="6">
        <v>0.91300000000000003</v>
      </c>
      <c r="C105" s="5">
        <v>0.129</v>
      </c>
      <c r="D105" s="1">
        <f>(B105-C105)</f>
        <v>0.78400000000000003</v>
      </c>
      <c r="E105" s="4">
        <f>(132.53*D105*D105)+(129.17*D105)+(0.5714)</f>
        <v>183.30103968</v>
      </c>
    </row>
    <row r="106" spans="1:5" x14ac:dyDescent="0.3">
      <c r="A106" s="9" t="s">
        <v>85</v>
      </c>
      <c r="B106" s="6">
        <v>2.0310000000000001</v>
      </c>
      <c r="C106" s="5">
        <v>0.129</v>
      </c>
      <c r="D106" s="1">
        <f>(B106-C106)</f>
        <v>1.9020000000000001</v>
      </c>
      <c r="E106" s="4">
        <f>(132.53*D106*D106)+(129.17*D106)+(0.5714)</f>
        <v>725.69379812000011</v>
      </c>
    </row>
    <row r="107" spans="1:5" x14ac:dyDescent="0.3">
      <c r="A107" s="9" t="s">
        <v>86</v>
      </c>
      <c r="B107" s="6">
        <v>2.0350000000000001</v>
      </c>
      <c r="C107" s="5">
        <v>0.129</v>
      </c>
      <c r="D107" s="1">
        <f>(B107-C107)</f>
        <v>1.9060000000000001</v>
      </c>
      <c r="E107" s="4">
        <f>(132.53*D107*D107)+(129.17*D107)+(0.5714)</f>
        <v>728.22917508000012</v>
      </c>
    </row>
    <row r="108" spans="1:5" x14ac:dyDescent="0.3">
      <c r="A108" s="9" t="s">
        <v>87</v>
      </c>
      <c r="B108" s="6">
        <v>1.34</v>
      </c>
      <c r="C108" s="5">
        <v>0.129</v>
      </c>
      <c r="D108" s="1">
        <f>(B108-C108)</f>
        <v>1.2110000000000001</v>
      </c>
      <c r="E108" s="4">
        <f>(132.53*D108*D108)+(129.17*D108)+(0.5714)</f>
        <v>351.35429813000002</v>
      </c>
    </row>
    <row r="109" spans="1:5" x14ac:dyDescent="0.3">
      <c r="A109" s="9" t="s">
        <v>88</v>
      </c>
      <c r="B109" s="6">
        <v>1.9490000000000001</v>
      </c>
      <c r="C109" s="5">
        <v>0.129</v>
      </c>
      <c r="D109" s="1">
        <f>(B109-C109)</f>
        <v>1.82</v>
      </c>
      <c r="E109" s="4">
        <f>(132.53*D109*D109)+(129.17*D109)+(0.5714)</f>
        <v>674.65317200000004</v>
      </c>
    </row>
    <row r="110" spans="1:5" x14ac:dyDescent="0.3">
      <c r="A110" s="9" t="s">
        <v>89</v>
      </c>
      <c r="B110" s="6">
        <v>0.85099999999999998</v>
      </c>
      <c r="C110" s="5">
        <v>0.129</v>
      </c>
      <c r="D110" s="1">
        <f>(B110-C110)</f>
        <v>0.72199999999999998</v>
      </c>
      <c r="E110" s="4">
        <f>(132.53*D110*D110)+(129.17*D110)+(0.5714)</f>
        <v>162.91790852</v>
      </c>
    </row>
    <row r="111" spans="1:5" x14ac:dyDescent="0.3">
      <c r="A111" s="9" t="s">
        <v>90</v>
      </c>
      <c r="B111" s="6">
        <v>0.84299999999999997</v>
      </c>
      <c r="C111" s="5">
        <v>0.129</v>
      </c>
      <c r="D111" s="1">
        <f>(B111-C111)</f>
        <v>0.71399999999999997</v>
      </c>
      <c r="E111" s="4">
        <f>(132.53*D111*D111)+(129.17*D111)+(0.5714)</f>
        <v>160.36204387999999</v>
      </c>
    </row>
    <row r="112" spans="1:5" x14ac:dyDescent="0.3">
      <c r="A112" s="9" t="s">
        <v>91</v>
      </c>
      <c r="B112" s="6">
        <v>0.85699999999999998</v>
      </c>
      <c r="C112" s="5">
        <v>0.129</v>
      </c>
      <c r="D112" s="1">
        <f>(B112-C112)</f>
        <v>0.72799999999999998</v>
      </c>
      <c r="E112" s="4">
        <f>(132.53*D112*D112)+(129.17*D112)+(0.5714)</f>
        <v>164.84593951999997</v>
      </c>
    </row>
    <row r="113" spans="1:5" x14ac:dyDescent="0.3">
      <c r="A113" s="9" t="s">
        <v>92</v>
      </c>
      <c r="B113" s="6">
        <v>0.86099999999999999</v>
      </c>
      <c r="C113" s="5">
        <v>0.129</v>
      </c>
      <c r="D113" s="1">
        <f>(B113-C113)</f>
        <v>0.73199999999999998</v>
      </c>
      <c r="E113" s="4">
        <f>(132.53*D113*D113)+(129.17*D113)+(0.5714)</f>
        <v>166.13659472000001</v>
      </c>
    </row>
    <row r="114" spans="1:5" x14ac:dyDescent="0.3">
      <c r="A114" s="9" t="s">
        <v>93</v>
      </c>
      <c r="B114" s="6">
        <v>1.0820000000000001</v>
      </c>
      <c r="C114" s="5">
        <v>0.129</v>
      </c>
      <c r="D114" s="1">
        <f>(B114-C114)</f>
        <v>0.95300000000000007</v>
      </c>
      <c r="E114" s="4">
        <f>(132.53*D114*D114)+(129.17*D114)+(0.5714)</f>
        <v>244.03534877000001</v>
      </c>
    </row>
    <row r="115" spans="1:5" x14ac:dyDescent="0.3">
      <c r="A115" s="9" t="s">
        <v>94</v>
      </c>
      <c r="B115" s="6">
        <v>0.78</v>
      </c>
      <c r="C115" s="5">
        <v>0.129</v>
      </c>
      <c r="D115" s="1">
        <f>(B115-C115)</f>
        <v>0.65100000000000002</v>
      </c>
      <c r="E115" s="4">
        <f>(132.53*D115*D115)+(129.17*D115)+(0.5714)</f>
        <v>140.82741653000002</v>
      </c>
    </row>
    <row r="116" spans="1:5" x14ac:dyDescent="0.3">
      <c r="A116" s="9" t="s">
        <v>95</v>
      </c>
      <c r="B116" s="6">
        <v>0.97099999999999997</v>
      </c>
      <c r="C116" s="5">
        <v>0.129</v>
      </c>
      <c r="D116" s="1">
        <f>(B116-C116)</f>
        <v>0.84199999999999997</v>
      </c>
      <c r="E116" s="4">
        <f>(132.53*D116*D116)+(129.17*D116)+(0.5714)</f>
        <v>203.29153891999999</v>
      </c>
    </row>
    <row r="117" spans="1:5" x14ac:dyDescent="0.3">
      <c r="A117" s="9" t="s">
        <v>96</v>
      </c>
      <c r="B117" s="6">
        <v>1.9610000000000001</v>
      </c>
      <c r="C117" s="5">
        <v>0.129</v>
      </c>
      <c r="D117" s="1">
        <f>(B117-C117)</f>
        <v>1.8320000000000001</v>
      </c>
      <c r="E117" s="4">
        <f>(132.53*D117*D117)+(129.17*D117)+(0.5714)</f>
        <v>682.01120672000002</v>
      </c>
    </row>
    <row r="118" spans="1:5" x14ac:dyDescent="0.3">
      <c r="A118" s="9" t="s">
        <v>97</v>
      </c>
      <c r="B118" s="6">
        <v>2.3879999999999999</v>
      </c>
      <c r="C118" s="5">
        <v>0.129</v>
      </c>
      <c r="D118" s="1">
        <f>(B118-C118)</f>
        <v>2.2589999999999999</v>
      </c>
      <c r="E118" s="4">
        <f>(132.53*D118*D118)+(129.17*D118)+(0.5714)</f>
        <v>968.67775492999999</v>
      </c>
    </row>
    <row r="119" spans="1:5" x14ac:dyDescent="0.3">
      <c r="A119" s="9" t="s">
        <v>98</v>
      </c>
      <c r="B119" s="6">
        <v>1.018</v>
      </c>
      <c r="C119" s="5">
        <v>0.129</v>
      </c>
      <c r="D119" s="1">
        <f>(B119-C119)</f>
        <v>0.88900000000000001</v>
      </c>
      <c r="E119" s="4">
        <f>(132.53*D119*D119)+(129.17*D119)+(0.5714)</f>
        <v>220.14477213000001</v>
      </c>
    </row>
    <row r="120" spans="1:5" x14ac:dyDescent="0.3">
      <c r="A120" s="9" t="s">
        <v>99</v>
      </c>
      <c r="B120" s="6">
        <v>0.879</v>
      </c>
      <c r="C120" s="5">
        <v>0.129</v>
      </c>
      <c r="D120" s="1">
        <f>(B120-C120)</f>
        <v>0.75</v>
      </c>
      <c r="E120" s="4">
        <f>(132.53*D120*D120)+(129.17*D120)+(0.5714)</f>
        <v>171.99702500000001</v>
      </c>
    </row>
    <row r="121" spans="1:5" x14ac:dyDescent="0.3">
      <c r="A121" s="9" t="s">
        <v>100</v>
      </c>
      <c r="B121" s="6">
        <v>0.85399999999999998</v>
      </c>
      <c r="C121" s="5">
        <v>0.129</v>
      </c>
      <c r="D121" s="1">
        <f>(B121-C121)</f>
        <v>0.72499999999999998</v>
      </c>
      <c r="E121" s="4">
        <f>(132.53*D121*D121)+(129.17*D121)+(0.5714)</f>
        <v>163.88073125</v>
      </c>
    </row>
    <row r="122" spans="1:5" x14ac:dyDescent="0.3">
      <c r="A122" s="9" t="s">
        <v>101</v>
      </c>
      <c r="B122" s="6">
        <v>1.032</v>
      </c>
      <c r="C122" s="5">
        <v>0.129</v>
      </c>
      <c r="D122" s="1">
        <f>(B122-C122)</f>
        <v>0.90300000000000002</v>
      </c>
      <c r="E122" s="4">
        <f>(132.53*D122*D122)+(129.17*D122)+(0.5714)</f>
        <v>225.27806477000001</v>
      </c>
    </row>
    <row r="123" spans="1:5" x14ac:dyDescent="0.3">
      <c r="A123" s="9" t="s">
        <v>102</v>
      </c>
      <c r="B123" s="6">
        <v>2.5209999999999999</v>
      </c>
      <c r="C123" s="5">
        <v>0.129</v>
      </c>
      <c r="D123" s="1">
        <f>(B123-C123)</f>
        <v>2.3919999999999999</v>
      </c>
      <c r="E123" s="4">
        <f>(132.53*D123*D123)+(129.17*D123)+(0.5714)</f>
        <v>1067.8381699199999</v>
      </c>
    </row>
    <row r="124" spans="1:5" x14ac:dyDescent="0.3">
      <c r="A124" s="9" t="s">
        <v>103</v>
      </c>
      <c r="B124" s="6">
        <v>1.873</v>
      </c>
      <c r="C124" s="5">
        <v>0.129</v>
      </c>
      <c r="D124" s="1">
        <f>(B124-C124)</f>
        <v>1.744</v>
      </c>
      <c r="E124" s="4">
        <f>(132.53*D124*D124)+(129.17*D124)+(0.5714)</f>
        <v>628.93864608000001</v>
      </c>
    </row>
    <row r="125" spans="1:5" x14ac:dyDescent="0.3">
      <c r="A125" s="9" t="s">
        <v>104</v>
      </c>
      <c r="B125" s="6">
        <v>2.3570000000000002</v>
      </c>
      <c r="C125" s="5">
        <v>0.129</v>
      </c>
      <c r="D125" s="1">
        <f>(B125-C125)</f>
        <v>2.2280000000000002</v>
      </c>
      <c r="E125" s="4">
        <f>(132.53*D125*D125)+(129.17*D125)+(0.5714)</f>
        <v>946.23895952000021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I2" sqref="I2"/>
    </sheetView>
  </sheetViews>
  <sheetFormatPr defaultRowHeight="14.4" x14ac:dyDescent="0.3"/>
  <cols>
    <col min="1" max="1" width="37.109375" customWidth="1"/>
    <col min="2" max="2" width="15.77734375" customWidth="1"/>
    <col min="3" max="3" width="13.44140625" customWidth="1"/>
    <col min="4" max="4" width="18.109375" customWidth="1"/>
    <col min="5" max="5" width="17.77734375" customWidth="1"/>
    <col min="6" max="6" width="70.109375" customWidth="1"/>
  </cols>
  <sheetData>
    <row r="1" spans="1:6" ht="15.6" thickTop="1" thickBot="1" x14ac:dyDescent="0.35">
      <c r="A1" s="13" t="s">
        <v>107</v>
      </c>
      <c r="B1" s="13" t="s">
        <v>108</v>
      </c>
      <c r="C1" s="13" t="s">
        <v>109</v>
      </c>
      <c r="D1" s="13" t="s">
        <v>110</v>
      </c>
      <c r="E1" s="13" t="s">
        <v>111</v>
      </c>
      <c r="F1" s="13" t="s">
        <v>112</v>
      </c>
    </row>
    <row r="2" spans="1:6" ht="15.6" thickTop="1" thickBot="1" x14ac:dyDescent="0.35">
      <c r="A2" s="14" t="s">
        <v>117</v>
      </c>
      <c r="B2" s="15" t="s">
        <v>113</v>
      </c>
      <c r="C2" s="16" t="s">
        <v>114</v>
      </c>
      <c r="D2" s="16" t="s">
        <v>128</v>
      </c>
      <c r="E2" s="16" t="s">
        <v>115</v>
      </c>
      <c r="F2" s="16" t="s">
        <v>116</v>
      </c>
    </row>
    <row r="3" spans="1:6" ht="15.6" thickTop="1" thickBot="1" x14ac:dyDescent="0.35">
      <c r="A3" s="14" t="s">
        <v>118</v>
      </c>
      <c r="B3" s="15" t="s">
        <v>113</v>
      </c>
      <c r="C3" s="16" t="s">
        <v>114</v>
      </c>
      <c r="D3" s="16" t="s">
        <v>129</v>
      </c>
      <c r="E3" s="16" t="s">
        <v>115</v>
      </c>
      <c r="F3" s="16" t="s">
        <v>116</v>
      </c>
    </row>
    <row r="4" spans="1:6" ht="15" thickTop="1" x14ac:dyDescent="0.3"/>
    <row r="53" spans="1:7" x14ac:dyDescent="0.3">
      <c r="A53" s="8" t="s">
        <v>123</v>
      </c>
      <c r="B53" s="12"/>
      <c r="C53" s="12"/>
      <c r="D53" s="12"/>
      <c r="E53" s="12"/>
      <c r="F53" s="12"/>
    </row>
    <row r="54" spans="1:7" x14ac:dyDescent="0.3">
      <c r="A54" s="12" t="s">
        <v>120</v>
      </c>
      <c r="B54" s="12"/>
      <c r="C54" s="12"/>
      <c r="D54" s="12"/>
      <c r="E54" s="12"/>
      <c r="F54" s="12"/>
    </row>
    <row r="55" spans="1:7" x14ac:dyDescent="0.3">
      <c r="A55" s="12" t="s">
        <v>121</v>
      </c>
      <c r="B55" s="12"/>
      <c r="C55" s="12"/>
      <c r="D55" s="12"/>
      <c r="E55" s="12"/>
      <c r="F55" s="12"/>
    </row>
    <row r="56" spans="1:7" x14ac:dyDescent="0.3">
      <c r="A56" s="12" t="s">
        <v>122</v>
      </c>
      <c r="B56" s="12"/>
      <c r="C56" s="12"/>
      <c r="D56" s="12"/>
      <c r="E56" s="12"/>
      <c r="F56" s="12"/>
    </row>
    <row r="57" spans="1:7" x14ac:dyDescent="0.3">
      <c r="A57" s="12" t="s">
        <v>119</v>
      </c>
      <c r="B57" s="12"/>
      <c r="C57" s="12"/>
      <c r="D57" s="12"/>
      <c r="E57" s="12"/>
      <c r="F57" s="12"/>
    </row>
    <row r="62" spans="1:7" x14ac:dyDescent="0.3">
      <c r="A62" s="8" t="s">
        <v>127</v>
      </c>
      <c r="B62" s="12"/>
      <c r="C62" s="12"/>
      <c r="D62" s="12"/>
      <c r="E62" s="12"/>
      <c r="F62" s="12"/>
      <c r="G62" s="12"/>
    </row>
    <row r="63" spans="1:7" x14ac:dyDescent="0.3">
      <c r="A63" s="12" t="s">
        <v>124</v>
      </c>
      <c r="B63" s="12"/>
      <c r="C63" s="12"/>
      <c r="D63" s="12"/>
      <c r="E63" s="12"/>
      <c r="F63" s="12"/>
      <c r="G63" s="12"/>
    </row>
    <row r="64" spans="1:7" x14ac:dyDescent="0.3">
      <c r="A64" s="12" t="s">
        <v>125</v>
      </c>
      <c r="B64" s="12"/>
      <c r="C64" s="12"/>
      <c r="D64" s="12"/>
      <c r="E64" s="12"/>
      <c r="F64" s="12"/>
      <c r="G64" s="12"/>
    </row>
    <row r="65" spans="1:7" x14ac:dyDescent="0.3">
      <c r="A65" s="12" t="s">
        <v>126</v>
      </c>
      <c r="B65" s="12"/>
      <c r="C65" s="12"/>
      <c r="D65" s="12"/>
      <c r="E65" s="12"/>
      <c r="F65" s="12"/>
      <c r="G65" s="12"/>
    </row>
    <row r="66" spans="1:7" x14ac:dyDescent="0.3">
      <c r="A66" s="12" t="s">
        <v>119</v>
      </c>
      <c r="B66" s="12"/>
      <c r="C66" s="12"/>
      <c r="D66" s="12"/>
      <c r="E66" s="12"/>
      <c r="F66" s="12"/>
      <c r="G66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ASPROSIN</vt:lpstr>
      <vt:lpstr>MT-RNR2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2022-05-25T11:20:22Z</dcterms:created>
  <dcterms:modified xsi:type="dcterms:W3CDTF">2022-05-27T07:38:41Z</dcterms:modified>
</cp:coreProperties>
</file>