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9204"/>
  </bookViews>
  <sheets>
    <sheet name="GAL3" sheetId="1" r:id="rId1"/>
    <sheet name="Materyal-meto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 l="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37" i="1"/>
  <c r="E37" i="1" s="1"/>
  <c r="E21" i="1"/>
  <c r="E23" i="1"/>
  <c r="C23" i="1"/>
  <c r="C22" i="1"/>
  <c r="E22" i="1" s="1"/>
  <c r="C21" i="1"/>
  <c r="C20" i="1"/>
  <c r="E20" i="1" s="1"/>
  <c r="C19" i="1"/>
  <c r="E19" i="1" s="1"/>
  <c r="C18" i="1"/>
  <c r="E18" i="1" s="1"/>
  <c r="C17" i="1"/>
  <c r="E17" i="1" s="1"/>
  <c r="C16" i="1"/>
  <c r="E16" i="1" s="1"/>
</calcChain>
</file>

<file path=xl/sharedStrings.xml><?xml version="1.0" encoding="utf-8"?>
<sst xmlns="http://schemas.openxmlformats.org/spreadsheetml/2006/main" count="125" uniqueCount="123">
  <si>
    <t xml:space="preserve"> </t>
  </si>
  <si>
    <t>abs</t>
  </si>
  <si>
    <t>abs-blank</t>
  </si>
  <si>
    <t>expected</t>
  </si>
  <si>
    <t>result</t>
  </si>
  <si>
    <t>std1</t>
  </si>
  <si>
    <t>std2</t>
  </si>
  <si>
    <t>std3</t>
  </si>
  <si>
    <t>std4</t>
  </si>
  <si>
    <t>std5</t>
  </si>
  <si>
    <t>std6</t>
  </si>
  <si>
    <t>std7</t>
  </si>
  <si>
    <t>blank</t>
  </si>
  <si>
    <t>concentratıon (ng/ml)</t>
  </si>
  <si>
    <t>Numune</t>
  </si>
  <si>
    <t>absorbans</t>
  </si>
  <si>
    <t>result(ng/ml)</t>
  </si>
  <si>
    <t>ŞOK-1</t>
  </si>
  <si>
    <t>ŞOK-2</t>
  </si>
  <si>
    <t>ŞOK-3</t>
  </si>
  <si>
    <t>ŞOK-4</t>
  </si>
  <si>
    <t>ŞOK-5</t>
  </si>
  <si>
    <t>ŞOK-6</t>
  </si>
  <si>
    <t>ŞOK-8</t>
  </si>
  <si>
    <t>ŞOK-9</t>
  </si>
  <si>
    <t>ŞOK-10</t>
  </si>
  <si>
    <t>ŞOK-11</t>
  </si>
  <si>
    <t>ŞOK-12</t>
  </si>
  <si>
    <t>ŞOK-13</t>
  </si>
  <si>
    <t>ŞOK-14</t>
  </si>
  <si>
    <t>ŞOK-15</t>
  </si>
  <si>
    <t>ŞOK-16</t>
  </si>
  <si>
    <t>ŞOK-18</t>
  </si>
  <si>
    <t>ŞOK-19</t>
  </si>
  <si>
    <t>ŞOK-20</t>
  </si>
  <si>
    <t>ŞOK-21</t>
  </si>
  <si>
    <t>ŞOK-22</t>
  </si>
  <si>
    <t>ŞOK-23</t>
  </si>
  <si>
    <t>ŞOK-24</t>
  </si>
  <si>
    <t>ŞOK-25</t>
  </si>
  <si>
    <t>ŞOK-26</t>
  </si>
  <si>
    <t>ŞOK-27</t>
  </si>
  <si>
    <t>ŞOK-28</t>
  </si>
  <si>
    <t>ŞOK-29</t>
  </si>
  <si>
    <t>ŞOK-31</t>
  </si>
  <si>
    <t>ŞOK-32</t>
  </si>
  <si>
    <t>ŞOK-33</t>
  </si>
  <si>
    <t>ŞOK-34</t>
  </si>
  <si>
    <t>ŞOK-35</t>
  </si>
  <si>
    <t>ŞOK-36</t>
  </si>
  <si>
    <t>ŞOK-37</t>
  </si>
  <si>
    <t>ŞOK-38</t>
  </si>
  <si>
    <t>ŞOK-39</t>
  </si>
  <si>
    <t>ŞOK-41</t>
  </si>
  <si>
    <t>ŞOK-42</t>
  </si>
  <si>
    <t>ŞOK-43</t>
  </si>
  <si>
    <t>ŞOK-44</t>
  </si>
  <si>
    <t>ŞOK-46</t>
  </si>
  <si>
    <t>ŞOK-47</t>
  </si>
  <si>
    <t>ŞOK-48</t>
  </si>
  <si>
    <t>ŞOK-49</t>
  </si>
  <si>
    <t>SEPSİS-1</t>
  </si>
  <si>
    <t>SEPSİS-3</t>
  </si>
  <si>
    <t>SEPSİS-4</t>
  </si>
  <si>
    <t>SEPSİS-6</t>
  </si>
  <si>
    <t>SEPSİS-8</t>
  </si>
  <si>
    <t>SEPSİS-9</t>
  </si>
  <si>
    <t>SEPSİS-10</t>
  </si>
  <si>
    <t>SEPSİS-11</t>
  </si>
  <si>
    <t>SEPSİS-13</t>
  </si>
  <si>
    <t>SEPSİS-16</t>
  </si>
  <si>
    <t>SEPSİS-17</t>
  </si>
  <si>
    <t>SEPSİS-18</t>
  </si>
  <si>
    <t>SEPSİS-19</t>
  </si>
  <si>
    <t>SEPSİS-20</t>
  </si>
  <si>
    <t>SEPSİS-21</t>
  </si>
  <si>
    <t>SEPSİS-23</t>
  </si>
  <si>
    <t>SEPSİS-24</t>
  </si>
  <si>
    <t>SEPSİS-25</t>
  </si>
  <si>
    <t>SEPSİS-26</t>
  </si>
  <si>
    <t>SEPSİS-27</t>
  </si>
  <si>
    <t>SEPSİS-28</t>
  </si>
  <si>
    <t>SEPSİS-29</t>
  </si>
  <si>
    <t>SEPSİS-30</t>
  </si>
  <si>
    <t>SEPSİS-31</t>
  </si>
  <si>
    <t>SEPSİS-32</t>
  </si>
  <si>
    <t>SEPSİS-33</t>
  </si>
  <si>
    <t>SEPSİS-34</t>
  </si>
  <si>
    <t>SEPSİS-35</t>
  </si>
  <si>
    <t>SEPSİS-36</t>
  </si>
  <si>
    <t>SEPSİS-37</t>
  </si>
  <si>
    <t>SEPSİS-38</t>
  </si>
  <si>
    <t>SEPSİS-39</t>
  </si>
  <si>
    <t>SEPSİS-40</t>
  </si>
  <si>
    <t>SEPSİS-41</t>
  </si>
  <si>
    <t>SEPSİS-42</t>
  </si>
  <si>
    <t>SEPSİS-43</t>
  </si>
  <si>
    <t>SEPSİS-44</t>
  </si>
  <si>
    <t>SEPSİS-45</t>
  </si>
  <si>
    <t>SEPSİS-46</t>
  </si>
  <si>
    <t>SEPSİS-47</t>
  </si>
  <si>
    <t>SEPSİS-48</t>
  </si>
  <si>
    <t>SEPSİS-49</t>
  </si>
  <si>
    <t>SEPSİS-50</t>
  </si>
  <si>
    <t>SEPSİS-53</t>
  </si>
  <si>
    <t>KİT ADI</t>
  </si>
  <si>
    <t>TÜR</t>
  </si>
  <si>
    <t>MARKA</t>
  </si>
  <si>
    <t>CAT. NO</t>
  </si>
  <si>
    <t>Yöntem</t>
  </si>
  <si>
    <t>Kullanılan Cihaz</t>
  </si>
  <si>
    <t>Elabscience</t>
  </si>
  <si>
    <t>ELİSA</t>
  </si>
  <si>
    <t>Mıcroplate reader: BIO-TEK EL X 800-Aotu strıp washer:BIO TEK EL X 50</t>
  </si>
  <si>
    <t>E-EL-H1470</t>
  </si>
  <si>
    <t>Human</t>
  </si>
  <si>
    <t>Galectin-3</t>
  </si>
  <si>
    <t>This ELISA kit uses the Sandwich-ELISA principle. The micro ELISA plate provided in this kit has been pre-coated with an antibody specific to Human GAL3.</t>
  </si>
  <si>
    <t>Samples (or Standards) are added to the micro ELISA plate wells and combined with the specific antibody. Then a biotinylated detection antibody specific for Human GAL3 and Avidin-Horseradish Peroxidase (HRP) conjugate are added successively to each micro plate well and incubated.</t>
  </si>
  <si>
    <t>Free components are washed away. The substrate solution is added to each well. Only those wells that contain Human GAL3,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</si>
  <si>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</si>
  <si>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Human GAL3. You can calculate the concentration of Human GAL3 in the samples by comparing the OD of the samples to the standard curve.</t>
  </si>
  <si>
    <t>Human GAL3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</si>
</sst>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4" borderId="0" xfId="0" applyFont="1" applyFill="1" applyAlignment="1">
      <alignment horizontal="center"/>
    </xf>
    <xf numFmtId="0" fontId="2" fillId="3"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5" borderId="1" xfId="0" applyFont="1" applyFill="1" applyBorder="1" applyAlignment="1">
      <alignment horizontal="center"/>
    </xf>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2" fillId="7"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Galectin-3</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'GAL3'!$C$16:$C$23</c:f>
              <c:numCache>
                <c:formatCode>General</c:formatCode>
                <c:ptCount val="8"/>
                <c:pt idx="0">
                  <c:v>2.6970000000000001</c:v>
                </c:pt>
                <c:pt idx="1">
                  <c:v>1.7750000000000001</c:v>
                </c:pt>
                <c:pt idx="2">
                  <c:v>1.1910000000000001</c:v>
                </c:pt>
                <c:pt idx="3">
                  <c:v>0.83499999999999996</c:v>
                </c:pt>
                <c:pt idx="4">
                  <c:v>0.58200000000000007</c:v>
                </c:pt>
                <c:pt idx="5">
                  <c:v>0.28000000000000003</c:v>
                </c:pt>
                <c:pt idx="6">
                  <c:v>0.126</c:v>
                </c:pt>
                <c:pt idx="7">
                  <c:v>0</c:v>
                </c:pt>
              </c:numCache>
            </c:numRef>
          </c:xVal>
          <c:yVal>
            <c:numRef>
              <c:f>'GAL3'!$D$16:$D$23</c:f>
              <c:numCache>
                <c:formatCode>General</c:formatCode>
                <c:ptCount val="8"/>
                <c:pt idx="0">
                  <c:v>10</c:v>
                </c:pt>
                <c:pt idx="1">
                  <c:v>5</c:v>
                </c:pt>
                <c:pt idx="2">
                  <c:v>2.5</c:v>
                </c:pt>
                <c:pt idx="3">
                  <c:v>1.25</c:v>
                </c:pt>
                <c:pt idx="4">
                  <c:v>0.63</c:v>
                </c:pt>
                <c:pt idx="5">
                  <c:v>0.32</c:v>
                </c:pt>
                <c:pt idx="6">
                  <c:v>0.16</c:v>
                </c:pt>
                <c:pt idx="7">
                  <c:v>0</c:v>
                </c:pt>
              </c:numCache>
            </c:numRef>
          </c:yVal>
          <c:smooth val="0"/>
          <c:extLst>
            <c:ext xmlns:c16="http://schemas.microsoft.com/office/drawing/2014/chart" uri="{C3380CC4-5D6E-409C-BE32-E72D297353CC}">
              <c16:uniqueId val="{00000000-785A-466F-89ED-612DAFAB773E}"/>
            </c:ext>
          </c:extLst>
        </c:ser>
        <c:dLbls>
          <c:showLegendKey val="0"/>
          <c:showVal val="0"/>
          <c:showCatName val="0"/>
          <c:showSerName val="0"/>
          <c:showPercent val="0"/>
          <c:showBubbleSize val="0"/>
        </c:dLbls>
        <c:axId val="411087760"/>
        <c:axId val="577162512"/>
      </c:scatterChart>
      <c:valAx>
        <c:axId val="41108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7162512"/>
        <c:crosses val="autoZero"/>
        <c:crossBetween val="midCat"/>
      </c:valAx>
      <c:valAx>
        <c:axId val="5771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1087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312420</xdr:colOff>
      <xdr:row>13</xdr:row>
      <xdr:rowOff>15240</xdr:rowOff>
    </xdr:from>
    <xdr:to>
      <xdr:col>15</xdr:col>
      <xdr:colOff>7620</xdr:colOff>
      <xdr:row>28</xdr:row>
      <xdr:rowOff>15240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5</xdr:col>
      <xdr:colOff>3044112</xdr:colOff>
      <xdr:row>46</xdr:row>
      <xdr:rowOff>91440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9620"/>
          <a:ext cx="9597312" cy="777240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4"/>
  <sheetViews>
    <sheetView tabSelected="1" workbookViewId="0">
      <selection activeCell="O5" sqref="O5"/>
    </sheetView>
  </sheetViews>
  <sheetFormatPr defaultRowHeight="14.4" x14ac:dyDescent="0.3"/>
  <cols>
    <col min="1" max="1" width="16.77734375" customWidth="1"/>
    <col min="2" max="2" width="12.109375" customWidth="1"/>
    <col min="3" max="3" width="11.44140625" customWidth="1"/>
    <col min="4" max="4" width="13.21875" customWidth="1"/>
    <col min="5" max="5" width="15.44140625" customWidth="1"/>
  </cols>
  <sheetData>
    <row r="2" spans="1:12" x14ac:dyDescent="0.3">
      <c r="A2" s="4">
        <v>2.7600000000000002</v>
      </c>
      <c r="B2" s="2">
        <v>1.577</v>
      </c>
      <c r="C2" s="2">
        <v>2.5019999999999998</v>
      </c>
      <c r="D2" s="2">
        <v>2.2320000000000002</v>
      </c>
      <c r="E2" s="2">
        <v>1.643</v>
      </c>
      <c r="F2" s="2">
        <v>0.18</v>
      </c>
      <c r="G2" s="2">
        <v>0.112</v>
      </c>
      <c r="H2" s="2">
        <v>1.5620000000000001</v>
      </c>
      <c r="I2" s="2">
        <v>1.875</v>
      </c>
      <c r="J2" s="2">
        <v>2.218</v>
      </c>
      <c r="K2" s="2">
        <v>1.415</v>
      </c>
      <c r="L2" s="2">
        <v>1.972</v>
      </c>
    </row>
    <row r="3" spans="1:12" x14ac:dyDescent="0.3">
      <c r="A3" s="4">
        <v>1.8380000000000001</v>
      </c>
      <c r="B3" s="2">
        <v>0.316</v>
      </c>
      <c r="C3" s="2">
        <v>2.4449999999999998</v>
      </c>
      <c r="D3" s="2">
        <v>2.6219999999999999</v>
      </c>
      <c r="E3" s="2">
        <v>1.538</v>
      </c>
      <c r="F3" s="2">
        <v>1.804</v>
      </c>
      <c r="G3" s="2">
        <v>2.6429999999999998</v>
      </c>
      <c r="H3" s="2">
        <v>1.956</v>
      </c>
      <c r="I3" s="2">
        <v>1.903</v>
      </c>
      <c r="J3" s="2">
        <v>0.215</v>
      </c>
      <c r="K3" s="2">
        <v>0.48499999999999999</v>
      </c>
      <c r="L3" s="2">
        <v>2.6509999999999998</v>
      </c>
    </row>
    <row r="4" spans="1:12" x14ac:dyDescent="0.3">
      <c r="A4" s="5">
        <v>1.254</v>
      </c>
      <c r="B4" s="2">
        <v>2.7010000000000001</v>
      </c>
      <c r="C4" s="2">
        <v>2.7810000000000001</v>
      </c>
      <c r="D4" s="2">
        <v>1.159</v>
      </c>
      <c r="E4" s="2">
        <v>2.851</v>
      </c>
      <c r="F4" s="2">
        <v>1.7829999999999999</v>
      </c>
      <c r="G4" s="2">
        <v>2.714</v>
      </c>
      <c r="H4" s="2">
        <v>1.5330000000000001</v>
      </c>
      <c r="I4" s="2">
        <v>1.0190000000000001</v>
      </c>
      <c r="J4" s="2">
        <v>1.778</v>
      </c>
      <c r="K4" s="2">
        <v>0.36899999999999999</v>
      </c>
      <c r="L4" s="2">
        <v>2.0209999999999999</v>
      </c>
    </row>
    <row r="5" spans="1:12" x14ac:dyDescent="0.3">
      <c r="A5" s="4">
        <v>0.83499999999999996</v>
      </c>
      <c r="B5" s="2">
        <v>0.84799999999999998</v>
      </c>
      <c r="C5" s="2">
        <v>2.8519999999999999</v>
      </c>
      <c r="D5" s="2">
        <v>0.11700000000000001</v>
      </c>
      <c r="E5" s="2">
        <v>2.7829999999999999</v>
      </c>
      <c r="F5" s="2">
        <v>2.359</v>
      </c>
      <c r="G5" s="2">
        <v>0.309</v>
      </c>
      <c r="H5" s="2">
        <v>2.9340000000000002</v>
      </c>
      <c r="I5" s="2">
        <v>2.1080000000000001</v>
      </c>
      <c r="J5" s="2">
        <v>0.187</v>
      </c>
      <c r="K5" s="2">
        <v>0.32100000000000001</v>
      </c>
      <c r="L5" s="2">
        <v>2.3450000000000002</v>
      </c>
    </row>
    <row r="6" spans="1:12" x14ac:dyDescent="0.3">
      <c r="A6" s="4">
        <v>0.64500000000000002</v>
      </c>
      <c r="B6" s="2">
        <v>1.8620000000000001</v>
      </c>
      <c r="C6" s="2">
        <v>1.5860000000000001</v>
      </c>
      <c r="D6" s="2">
        <v>0.39900000000000002</v>
      </c>
      <c r="E6" s="2">
        <v>2.7690000000000001</v>
      </c>
      <c r="F6" s="2">
        <v>2.3010000000000002</v>
      </c>
      <c r="G6" s="2">
        <v>2.3410000000000002</v>
      </c>
      <c r="H6" s="2">
        <v>1.3220000000000001</v>
      </c>
      <c r="I6" s="2">
        <v>2.27</v>
      </c>
      <c r="J6" s="2">
        <v>0.41899999999999998</v>
      </c>
      <c r="K6" s="2">
        <v>0.28300000000000003</v>
      </c>
      <c r="L6" s="2">
        <v>0.89200000000000002</v>
      </c>
    </row>
    <row r="7" spans="1:12" x14ac:dyDescent="0.3">
      <c r="A7" s="4">
        <v>0.34300000000000003</v>
      </c>
      <c r="B7" s="2">
        <v>1.085</v>
      </c>
      <c r="C7" s="2">
        <v>1.893</v>
      </c>
      <c r="D7" s="2">
        <v>2.4260000000000002</v>
      </c>
      <c r="E7" s="2">
        <v>2.903</v>
      </c>
      <c r="F7" s="2">
        <v>0.246</v>
      </c>
      <c r="G7" s="2">
        <v>1.845</v>
      </c>
      <c r="H7" s="2">
        <v>1.6180000000000001</v>
      </c>
      <c r="I7" s="2">
        <v>2.863</v>
      </c>
      <c r="J7" s="2">
        <v>1.2310000000000001</v>
      </c>
      <c r="K7" s="2">
        <v>2.1190000000000002</v>
      </c>
      <c r="L7" s="2">
        <v>0.38300000000000001</v>
      </c>
    </row>
    <row r="8" spans="1:12" x14ac:dyDescent="0.3">
      <c r="A8" s="4">
        <v>0.189</v>
      </c>
      <c r="B8" s="2">
        <v>2.1930000000000001</v>
      </c>
      <c r="C8" s="2">
        <v>2.3109999999999999</v>
      </c>
      <c r="D8" s="2">
        <v>0.52200000000000002</v>
      </c>
      <c r="E8" s="2">
        <v>2.7509999999999999</v>
      </c>
      <c r="F8" s="2">
        <v>0.50700000000000001</v>
      </c>
      <c r="G8" s="2">
        <v>2.5630000000000002</v>
      </c>
      <c r="H8" s="2">
        <v>2.7829999999999999</v>
      </c>
      <c r="I8" s="2">
        <v>2.7829999999999999</v>
      </c>
      <c r="J8" s="2">
        <v>1.921</v>
      </c>
      <c r="K8" s="2">
        <v>1.8980000000000001</v>
      </c>
      <c r="L8" s="2">
        <v>2.1779999999999999</v>
      </c>
    </row>
    <row r="9" spans="1:12" x14ac:dyDescent="0.3">
      <c r="A9" s="6">
        <v>6.3E-2</v>
      </c>
      <c r="B9" s="2">
        <v>0.47700000000000004</v>
      </c>
      <c r="C9" s="2">
        <v>1.2770000000000001</v>
      </c>
      <c r="D9" s="2">
        <v>2.5979999999999999</v>
      </c>
      <c r="E9" s="2">
        <v>2.375</v>
      </c>
      <c r="F9" s="2">
        <v>0.47900000000000004</v>
      </c>
      <c r="G9" s="2">
        <v>0.85099999999999998</v>
      </c>
      <c r="H9" s="2">
        <v>2.7629999999999999</v>
      </c>
      <c r="I9" s="2">
        <v>2.7629999999999999</v>
      </c>
      <c r="J9" s="2">
        <v>1.544</v>
      </c>
      <c r="K9" s="2">
        <v>0.45600000000000002</v>
      </c>
      <c r="L9" s="2">
        <v>2.4529999999999998</v>
      </c>
    </row>
    <row r="11" spans="1:12" x14ac:dyDescent="0.3">
      <c r="A11" t="s">
        <v>0</v>
      </c>
    </row>
    <row r="15" spans="1:12" x14ac:dyDescent="0.3">
      <c r="B15" s="7" t="s">
        <v>1</v>
      </c>
      <c r="C15" s="7" t="s">
        <v>2</v>
      </c>
      <c r="D15" s="7" t="s">
        <v>3</v>
      </c>
      <c r="E15" s="7" t="s">
        <v>4</v>
      </c>
    </row>
    <row r="16" spans="1:12" x14ac:dyDescent="0.3">
      <c r="A16" t="s">
        <v>5</v>
      </c>
      <c r="B16" s="4">
        <v>2.7600000000000002</v>
      </c>
      <c r="C16" s="1">
        <f>B16-B23</f>
        <v>2.6970000000000001</v>
      </c>
      <c r="D16" s="1">
        <v>10</v>
      </c>
      <c r="E16" s="8">
        <f>(1.0969*C16*C16)+(0.7856*C16)-(0.0313)</f>
        <v>10.0661042921</v>
      </c>
    </row>
    <row r="17" spans="1:13" x14ac:dyDescent="0.3">
      <c r="A17" t="s">
        <v>6</v>
      </c>
      <c r="B17" s="4">
        <v>1.8380000000000001</v>
      </c>
      <c r="C17" s="1">
        <f>B17-B23</f>
        <v>1.7750000000000001</v>
      </c>
      <c r="D17" s="1">
        <v>5</v>
      </c>
      <c r="E17" s="8">
        <f t="shared" ref="E17:E80" si="0">(1.0969*C17*C17)+(0.7856*C17)-(0.0313)</f>
        <v>4.8190605625000007</v>
      </c>
    </row>
    <row r="18" spans="1:13" x14ac:dyDescent="0.3">
      <c r="A18" t="s">
        <v>7</v>
      </c>
      <c r="B18" s="5">
        <v>1.254</v>
      </c>
      <c r="C18" s="1">
        <f>B18-B23</f>
        <v>1.1910000000000001</v>
      </c>
      <c r="D18" s="1">
        <v>2.5</v>
      </c>
      <c r="E18" s="8">
        <f t="shared" si="0"/>
        <v>2.4602814089000002</v>
      </c>
    </row>
    <row r="19" spans="1:13" x14ac:dyDescent="0.3">
      <c r="A19" t="s">
        <v>8</v>
      </c>
      <c r="B19" s="4">
        <v>0.83499999999999996</v>
      </c>
      <c r="C19" s="1">
        <f>B19-B24</f>
        <v>0.83499999999999996</v>
      </c>
      <c r="D19" s="1">
        <v>1.25</v>
      </c>
      <c r="E19" s="8">
        <f t="shared" si="0"/>
        <v>1.3894621024999998</v>
      </c>
    </row>
    <row r="20" spans="1:13" x14ac:dyDescent="0.3">
      <c r="A20" t="s">
        <v>9</v>
      </c>
      <c r="B20" s="4">
        <v>0.64500000000000002</v>
      </c>
      <c r="C20" s="1">
        <f>B20-B23</f>
        <v>0.58200000000000007</v>
      </c>
      <c r="D20" s="1">
        <v>0.63</v>
      </c>
      <c r="E20" s="8">
        <f t="shared" si="0"/>
        <v>0.79746555560000021</v>
      </c>
    </row>
    <row r="21" spans="1:13" x14ac:dyDescent="0.3">
      <c r="A21" t="s">
        <v>10</v>
      </c>
      <c r="B21" s="4">
        <v>0.34300000000000003</v>
      </c>
      <c r="C21" s="1">
        <f>B21-B23</f>
        <v>0.28000000000000003</v>
      </c>
      <c r="D21" s="1">
        <v>0.32</v>
      </c>
      <c r="E21" s="8">
        <f t="shared" si="0"/>
        <v>0.27466496000000007</v>
      </c>
    </row>
    <row r="22" spans="1:13" x14ac:dyDescent="0.3">
      <c r="A22" t="s">
        <v>11</v>
      </c>
      <c r="B22" s="4">
        <v>0.189</v>
      </c>
      <c r="C22" s="1">
        <f>B22-B23</f>
        <v>0.126</v>
      </c>
      <c r="D22" s="1">
        <v>0.16</v>
      </c>
      <c r="E22" s="8">
        <f t="shared" si="0"/>
        <v>8.5099984399999995E-2</v>
      </c>
    </row>
    <row r="23" spans="1:13" x14ac:dyDescent="0.3">
      <c r="A23" t="s">
        <v>12</v>
      </c>
      <c r="B23" s="6">
        <v>6.3E-2</v>
      </c>
      <c r="C23" s="1">
        <f>B23-B23</f>
        <v>0</v>
      </c>
      <c r="D23" s="1">
        <v>0</v>
      </c>
      <c r="E23" s="8">
        <f t="shared" si="0"/>
        <v>-3.1300000000000001E-2</v>
      </c>
    </row>
    <row r="29" spans="1:13" x14ac:dyDescent="0.3">
      <c r="K29" s="9" t="s">
        <v>13</v>
      </c>
      <c r="L29" s="9"/>
      <c r="M29" s="9"/>
    </row>
    <row r="36" spans="1:5" x14ac:dyDescent="0.3">
      <c r="A36" s="10" t="s">
        <v>14</v>
      </c>
      <c r="B36" s="2" t="s">
        <v>15</v>
      </c>
      <c r="C36" s="3" t="s">
        <v>12</v>
      </c>
      <c r="D36" s="1" t="s">
        <v>2</v>
      </c>
      <c r="E36" s="11" t="s">
        <v>16</v>
      </c>
    </row>
    <row r="37" spans="1:5" x14ac:dyDescent="0.3">
      <c r="A37" s="10" t="s">
        <v>17</v>
      </c>
      <c r="B37" s="2">
        <v>1.577</v>
      </c>
      <c r="C37" s="6">
        <v>6.3E-2</v>
      </c>
      <c r="D37" s="1">
        <f>(B37-C37)</f>
        <v>1.514</v>
      </c>
      <c r="E37" s="8">
        <f>(1.0969*D37*D37)+(0.7856*D37)-(0.0313)</f>
        <v>3.6724081923999998</v>
      </c>
    </row>
    <row r="38" spans="1:5" x14ac:dyDescent="0.3">
      <c r="A38" s="10" t="s">
        <v>18</v>
      </c>
      <c r="B38" s="2">
        <v>0.316</v>
      </c>
      <c r="C38" s="6">
        <v>6.3E-2</v>
      </c>
      <c r="D38" s="1">
        <f>(B38-C38)</f>
        <v>0.253</v>
      </c>
      <c r="E38" s="8">
        <f>(1.0969*D38*D38)+(0.7856*D38)-(0.0313)</f>
        <v>0.23766827209999997</v>
      </c>
    </row>
    <row r="39" spans="1:5" x14ac:dyDescent="0.3">
      <c r="A39" s="10" t="s">
        <v>19</v>
      </c>
      <c r="B39" s="2">
        <v>2.7010000000000001</v>
      </c>
      <c r="C39" s="6">
        <v>6.3E-2</v>
      </c>
      <c r="D39" s="1">
        <f>(B39-C39)</f>
        <v>2.6379999999999999</v>
      </c>
      <c r="E39" s="8">
        <f>(1.0969*D39*D39)+(0.7856*D39)-(0.0313)</f>
        <v>9.6744881635999995</v>
      </c>
    </row>
    <row r="40" spans="1:5" x14ac:dyDescent="0.3">
      <c r="A40" s="10" t="s">
        <v>20</v>
      </c>
      <c r="B40" s="2">
        <v>0.84799999999999998</v>
      </c>
      <c r="C40" s="6">
        <v>6.3E-2</v>
      </c>
      <c r="D40" s="1">
        <f>(B40-C40)</f>
        <v>0.78499999999999992</v>
      </c>
      <c r="E40" s="8">
        <f>(1.0969*D40*D40)+(0.7856*D40)-(0.0313)</f>
        <v>1.2613332024999997</v>
      </c>
    </row>
    <row r="41" spans="1:5" x14ac:dyDescent="0.3">
      <c r="A41" s="10" t="s">
        <v>21</v>
      </c>
      <c r="B41" s="2">
        <v>1.8620000000000001</v>
      </c>
      <c r="C41" s="6">
        <v>6.3E-2</v>
      </c>
      <c r="D41" s="1">
        <f>(B41-C41)</f>
        <v>1.7990000000000002</v>
      </c>
      <c r="E41" s="8">
        <f>(1.0969*D41*D41)+(0.7856*D41)-(0.0313)</f>
        <v>4.9320026569000008</v>
      </c>
    </row>
    <row r="42" spans="1:5" x14ac:dyDescent="0.3">
      <c r="A42" s="10" t="s">
        <v>22</v>
      </c>
      <c r="B42" s="2">
        <v>1.085</v>
      </c>
      <c r="C42" s="6">
        <v>6.3E-2</v>
      </c>
      <c r="D42" s="1">
        <f>(B42-C42)</f>
        <v>1.022</v>
      </c>
      <c r="E42" s="8">
        <f>(1.0969*D42*D42)+(0.7856*D42)-(0.0313)</f>
        <v>1.9172776995999998</v>
      </c>
    </row>
    <row r="43" spans="1:5" x14ac:dyDescent="0.3">
      <c r="A43" s="10" t="s">
        <v>23</v>
      </c>
      <c r="B43" s="2">
        <v>2.1930000000000001</v>
      </c>
      <c r="C43" s="6">
        <v>6.3E-2</v>
      </c>
      <c r="D43" s="1">
        <f>(B43-C43)</f>
        <v>2.13</v>
      </c>
      <c r="E43" s="8">
        <f>(1.0969*D43*D43)+(0.7856*D43)-(0.0313)</f>
        <v>6.6185536099999993</v>
      </c>
    </row>
    <row r="44" spans="1:5" x14ac:dyDescent="0.3">
      <c r="A44" s="10" t="s">
        <v>24</v>
      </c>
      <c r="B44" s="2">
        <v>0.47700000000000004</v>
      </c>
      <c r="C44" s="6">
        <v>6.3E-2</v>
      </c>
      <c r="D44" s="1">
        <f>(B44-C44)</f>
        <v>0.41400000000000003</v>
      </c>
      <c r="E44" s="8">
        <f>(1.0969*D44*D44)+(0.7856*D44)-(0.0313)</f>
        <v>0.4819426724000001</v>
      </c>
    </row>
    <row r="45" spans="1:5" x14ac:dyDescent="0.3">
      <c r="A45" s="10" t="s">
        <v>25</v>
      </c>
      <c r="B45" s="2">
        <v>2.5019999999999998</v>
      </c>
      <c r="C45" s="6">
        <v>6.3E-2</v>
      </c>
      <c r="D45" s="1">
        <f>(B45-C45)</f>
        <v>2.4389999999999996</v>
      </c>
      <c r="E45" s="8">
        <f>(1.0969*D45*D45)+(0.7856*D45)-(0.0313)</f>
        <v>8.4099304648999968</v>
      </c>
    </row>
    <row r="46" spans="1:5" x14ac:dyDescent="0.3">
      <c r="A46" s="10" t="s">
        <v>26</v>
      </c>
      <c r="B46" s="2">
        <v>2.4449999999999998</v>
      </c>
      <c r="C46" s="6">
        <v>6.3E-2</v>
      </c>
      <c r="D46" s="1">
        <f>(B46-C46)</f>
        <v>2.3819999999999997</v>
      </c>
      <c r="E46" s="8">
        <f>(1.0969*D46*D46)+(0.7856*D46)-(0.0313)</f>
        <v>8.0637264355999978</v>
      </c>
    </row>
    <row r="47" spans="1:5" x14ac:dyDescent="0.3">
      <c r="A47" s="10" t="s">
        <v>27</v>
      </c>
      <c r="B47" s="2">
        <v>2.7810000000000001</v>
      </c>
      <c r="C47" s="6">
        <v>6.3E-2</v>
      </c>
      <c r="D47" s="1">
        <f>(B47-C47)</f>
        <v>2.718</v>
      </c>
      <c r="E47" s="8">
        <f>(1.0969*D47*D47)+(0.7856*D47)-(0.0313)</f>
        <v>10.207335875599998</v>
      </c>
    </row>
    <row r="48" spans="1:5" x14ac:dyDescent="0.3">
      <c r="A48" s="10" t="s">
        <v>28</v>
      </c>
      <c r="B48" s="2">
        <v>2.8519999999999999</v>
      </c>
      <c r="C48" s="6">
        <v>6.3E-2</v>
      </c>
      <c r="D48" s="1">
        <f>(B48-C48)</f>
        <v>2.7889999999999997</v>
      </c>
      <c r="E48" s="8">
        <f>(1.0969*D48*D48)+(0.7856*D48)-(0.0313)</f>
        <v>10.691998084899998</v>
      </c>
    </row>
    <row r="49" spans="1:5" x14ac:dyDescent="0.3">
      <c r="A49" s="10" t="s">
        <v>29</v>
      </c>
      <c r="B49" s="2">
        <v>1.5860000000000001</v>
      </c>
      <c r="C49" s="6">
        <v>6.3E-2</v>
      </c>
      <c r="D49" s="1">
        <f>(B49-C49)</f>
        <v>1.5230000000000001</v>
      </c>
      <c r="E49" s="8">
        <f>(1.0969*D49*D49)+(0.7856*D49)-(0.0313)</f>
        <v>3.7094601601000008</v>
      </c>
    </row>
    <row r="50" spans="1:5" x14ac:dyDescent="0.3">
      <c r="A50" s="10" t="s">
        <v>30</v>
      </c>
      <c r="B50" s="2">
        <v>1.893</v>
      </c>
      <c r="C50" s="6">
        <v>6.3E-2</v>
      </c>
      <c r="D50" s="1">
        <f>(B50-C50)</f>
        <v>1.83</v>
      </c>
      <c r="E50" s="8">
        <f>(1.0969*D50*D50)+(0.7856*D50)-(0.0313)</f>
        <v>5.0797564100000008</v>
      </c>
    </row>
    <row r="51" spans="1:5" x14ac:dyDescent="0.3">
      <c r="A51" s="10" t="s">
        <v>31</v>
      </c>
      <c r="B51" s="2">
        <v>2.3109999999999999</v>
      </c>
      <c r="C51" s="6">
        <v>6.3E-2</v>
      </c>
      <c r="D51" s="1">
        <f>(B51-C51)</f>
        <v>2.2479999999999998</v>
      </c>
      <c r="E51" s="8">
        <f>(1.0969*D51*D51)+(0.7856*D51)-(0.0313)</f>
        <v>7.277917337599999</v>
      </c>
    </row>
    <row r="52" spans="1:5" x14ac:dyDescent="0.3">
      <c r="A52" s="10" t="s">
        <v>32</v>
      </c>
      <c r="B52" s="2">
        <v>1.2770000000000001</v>
      </c>
      <c r="C52" s="6">
        <v>6.3E-2</v>
      </c>
      <c r="D52" s="1">
        <f>(B52-C52)</f>
        <v>1.2140000000000002</v>
      </c>
      <c r="E52" s="8">
        <f>(1.0969*D52*D52)+(0.7856*D52)-(0.0313)</f>
        <v>2.5390252324000007</v>
      </c>
    </row>
    <row r="53" spans="1:5" x14ac:dyDescent="0.3">
      <c r="A53" s="10" t="s">
        <v>33</v>
      </c>
      <c r="B53" s="2">
        <v>2.2320000000000002</v>
      </c>
      <c r="C53" s="6">
        <v>6.3E-2</v>
      </c>
      <c r="D53" s="1">
        <f>(B53-C53)</f>
        <v>2.169</v>
      </c>
      <c r="E53" s="8">
        <f>(1.0969*D53*D53)+(0.7856*D53)-(0.0313)</f>
        <v>6.8330993608999995</v>
      </c>
    </row>
    <row r="54" spans="1:5" x14ac:dyDescent="0.3">
      <c r="A54" s="10" t="s">
        <v>34</v>
      </c>
      <c r="B54" s="2">
        <v>2.6219999999999999</v>
      </c>
      <c r="C54" s="6">
        <v>6.3E-2</v>
      </c>
      <c r="D54" s="1">
        <f>(B54-C54)</f>
        <v>2.5589999999999997</v>
      </c>
      <c r="E54" s="8">
        <f>(1.0969*D54*D54)+(0.7856*D54)-(0.0313)</f>
        <v>9.1620792088999981</v>
      </c>
    </row>
    <row r="55" spans="1:5" x14ac:dyDescent="0.3">
      <c r="A55" s="10" t="s">
        <v>35</v>
      </c>
      <c r="B55" s="2">
        <v>1.159</v>
      </c>
      <c r="C55" s="6">
        <v>6.3E-2</v>
      </c>
      <c r="D55" s="1">
        <f>(B55-C55)</f>
        <v>1.0960000000000001</v>
      </c>
      <c r="E55" s="8">
        <f>(1.0969*D55*D55)+(0.7856*D55)-(0.0313)</f>
        <v>2.1473314304000004</v>
      </c>
    </row>
    <row r="56" spans="1:5" x14ac:dyDescent="0.3">
      <c r="A56" s="10" t="s">
        <v>36</v>
      </c>
      <c r="B56" s="2">
        <v>0.11700000000000001</v>
      </c>
      <c r="C56" s="6">
        <v>6.3E-2</v>
      </c>
      <c r="D56" s="1">
        <f>(B56-C56)</f>
        <v>5.4000000000000006E-2</v>
      </c>
      <c r="E56" s="8">
        <f>(1.0969*D56*D56)+(0.7856*D56)-(0.0313)</f>
        <v>1.4320960400000006E-2</v>
      </c>
    </row>
    <row r="57" spans="1:5" x14ac:dyDescent="0.3">
      <c r="A57" s="10" t="s">
        <v>37</v>
      </c>
      <c r="B57" s="2">
        <v>0.39900000000000002</v>
      </c>
      <c r="C57" s="6">
        <v>6.3E-2</v>
      </c>
      <c r="D57" s="1">
        <f>(B57-C57)</f>
        <v>0.33600000000000002</v>
      </c>
      <c r="E57" s="8">
        <f>(1.0969*D57*D57)+(0.7856*D57)-(0.0313)</f>
        <v>0.35649722240000004</v>
      </c>
    </row>
    <row r="58" spans="1:5" x14ac:dyDescent="0.3">
      <c r="A58" s="10" t="s">
        <v>38</v>
      </c>
      <c r="B58" s="2">
        <v>2.4260000000000002</v>
      </c>
      <c r="C58" s="6">
        <v>6.3E-2</v>
      </c>
      <c r="D58" s="1">
        <f>(B58-C58)</f>
        <v>2.363</v>
      </c>
      <c r="E58" s="8">
        <f>(1.0969*D58*D58)+(0.7856*D58)-(0.0313)</f>
        <v>7.9499090160999994</v>
      </c>
    </row>
    <row r="59" spans="1:5" x14ac:dyDescent="0.3">
      <c r="A59" s="10" t="s">
        <v>39</v>
      </c>
      <c r="B59" s="2">
        <v>0.52200000000000002</v>
      </c>
      <c r="C59" s="6">
        <v>6.3E-2</v>
      </c>
      <c r="D59" s="1">
        <f>(B59-C59)</f>
        <v>0.45900000000000002</v>
      </c>
      <c r="E59" s="8">
        <f>(1.0969*D59*D59)+(0.7856*D59)-(0.0313)</f>
        <v>0.56038638890000003</v>
      </c>
    </row>
    <row r="60" spans="1:5" x14ac:dyDescent="0.3">
      <c r="A60" s="10" t="s">
        <v>40</v>
      </c>
      <c r="B60" s="2">
        <v>2.5979999999999999</v>
      </c>
      <c r="C60" s="6">
        <v>6.3E-2</v>
      </c>
      <c r="D60" s="1">
        <f>(B60-C60)</f>
        <v>2.5349999999999997</v>
      </c>
      <c r="E60" s="8">
        <f>(1.0969*D60*D60)+(0.7856*D60)-(0.0313)</f>
        <v>9.0091222024999986</v>
      </c>
    </row>
    <row r="61" spans="1:5" x14ac:dyDescent="0.3">
      <c r="A61" s="10" t="s">
        <v>41</v>
      </c>
      <c r="B61" s="2">
        <v>1.643</v>
      </c>
      <c r="C61" s="6">
        <v>6.3E-2</v>
      </c>
      <c r="D61" s="1">
        <f>(B61-C61)</f>
        <v>1.58</v>
      </c>
      <c r="E61" s="8">
        <f>(1.0969*D61*D61)+(0.7856*D61)-(0.0313)</f>
        <v>3.9482491600000005</v>
      </c>
    </row>
    <row r="62" spans="1:5" x14ac:dyDescent="0.3">
      <c r="A62" s="10" t="s">
        <v>42</v>
      </c>
      <c r="B62" s="2">
        <v>1.538</v>
      </c>
      <c r="C62" s="6">
        <v>6.3E-2</v>
      </c>
      <c r="D62" s="1">
        <f>(B62-C62)</f>
        <v>1.4750000000000001</v>
      </c>
      <c r="E62" s="8">
        <f>(1.0969*D62*D62)+(0.7856*D62)-(0.0313)</f>
        <v>3.5139030625000007</v>
      </c>
    </row>
    <row r="63" spans="1:5" x14ac:dyDescent="0.3">
      <c r="A63" s="10" t="s">
        <v>43</v>
      </c>
      <c r="B63" s="2">
        <v>2.851</v>
      </c>
      <c r="C63" s="6">
        <v>6.3E-2</v>
      </c>
      <c r="D63" s="1">
        <f>(B63-C63)</f>
        <v>2.7879999999999998</v>
      </c>
      <c r="E63" s="8">
        <f>(1.0969*D63*D63)+(0.7856*D63)-(0.0313)</f>
        <v>10.685095073599998</v>
      </c>
    </row>
    <row r="64" spans="1:5" x14ac:dyDescent="0.3">
      <c r="A64" s="10" t="s">
        <v>44</v>
      </c>
      <c r="B64" s="2">
        <v>2.7829999999999999</v>
      </c>
      <c r="C64" s="6">
        <v>6.3E-2</v>
      </c>
      <c r="D64" s="1">
        <f>(B64-C64)</f>
        <v>2.7199999999999998</v>
      </c>
      <c r="E64" s="8">
        <f>(1.0969*D64*D64)+(0.7856*D64)-(0.0313)</f>
        <v>10.220836959999998</v>
      </c>
    </row>
    <row r="65" spans="1:5" x14ac:dyDescent="0.3">
      <c r="A65" s="10" t="s">
        <v>45</v>
      </c>
      <c r="B65" s="2">
        <v>2.7690000000000001</v>
      </c>
      <c r="C65" s="6">
        <v>6.3E-2</v>
      </c>
      <c r="D65" s="1">
        <f>(B65-C65)</f>
        <v>2.706</v>
      </c>
      <c r="E65" s="8">
        <f>(1.0969*D65*D65)+(0.7856*D65)-(0.0313)</f>
        <v>10.1265136484</v>
      </c>
    </row>
    <row r="66" spans="1:5" x14ac:dyDescent="0.3">
      <c r="A66" s="10" t="s">
        <v>46</v>
      </c>
      <c r="B66" s="2">
        <v>2.903</v>
      </c>
      <c r="C66" s="6">
        <v>6.3E-2</v>
      </c>
      <c r="D66" s="1">
        <f>(B66-C66)</f>
        <v>2.84</v>
      </c>
      <c r="E66" s="8">
        <f>(1.0969*D66*D66)+(0.7856*D66)-(0.0313)</f>
        <v>11.046960639999998</v>
      </c>
    </row>
    <row r="67" spans="1:5" x14ac:dyDescent="0.3">
      <c r="A67" s="10" t="s">
        <v>47</v>
      </c>
      <c r="B67" s="2">
        <v>2.7509999999999999</v>
      </c>
      <c r="C67" s="6">
        <v>6.3E-2</v>
      </c>
      <c r="D67" s="1">
        <f>(B67-C67)</f>
        <v>2.6879999999999997</v>
      </c>
      <c r="E67" s="8">
        <f>(1.0969*D67*D67)+(0.7856*D67)-(0.0313)</f>
        <v>10.005872633599997</v>
      </c>
    </row>
    <row r="68" spans="1:5" x14ac:dyDescent="0.3">
      <c r="A68" s="10" t="s">
        <v>48</v>
      </c>
      <c r="B68" s="2">
        <v>2.375</v>
      </c>
      <c r="C68" s="6">
        <v>6.3E-2</v>
      </c>
      <c r="D68" s="1">
        <f>(B68-C68)</f>
        <v>2.3119999999999998</v>
      </c>
      <c r="E68" s="8">
        <f>(1.0969*D68*D68)+(0.7856*D68)-(0.0313)</f>
        <v>7.6483150335999985</v>
      </c>
    </row>
    <row r="69" spans="1:5" x14ac:dyDescent="0.3">
      <c r="A69" s="10" t="s">
        <v>49</v>
      </c>
      <c r="B69" s="2">
        <v>0.18</v>
      </c>
      <c r="C69" s="6">
        <v>6.3E-2</v>
      </c>
      <c r="D69" s="1">
        <f>(B69-C69)</f>
        <v>0.11699999999999999</v>
      </c>
      <c r="E69" s="8">
        <f>(1.0969*D69*D69)+(0.7856*D69)-(0.0313)</f>
        <v>7.5630664099999995E-2</v>
      </c>
    </row>
    <row r="70" spans="1:5" x14ac:dyDescent="0.3">
      <c r="A70" s="10" t="s">
        <v>50</v>
      </c>
      <c r="B70" s="2">
        <v>1.804</v>
      </c>
      <c r="C70" s="6">
        <v>6.3E-2</v>
      </c>
      <c r="D70" s="1">
        <f>(B70-C70)</f>
        <v>1.7410000000000001</v>
      </c>
      <c r="E70" s="8">
        <f>(1.0969*D70*D70)+(0.7856*D70)-(0.0313)</f>
        <v>4.6612223489000009</v>
      </c>
    </row>
    <row r="71" spans="1:5" x14ac:dyDescent="0.3">
      <c r="A71" s="10" t="s">
        <v>51</v>
      </c>
      <c r="B71" s="2">
        <v>1.7829999999999999</v>
      </c>
      <c r="C71" s="6">
        <v>6.3E-2</v>
      </c>
      <c r="D71" s="1">
        <f>(B71-C71)</f>
        <v>1.72</v>
      </c>
      <c r="E71" s="8">
        <f>(1.0969*D71*D71)+(0.7856*D71)-(0.0313)</f>
        <v>4.5650009599999999</v>
      </c>
    </row>
    <row r="72" spans="1:5" x14ac:dyDescent="0.3">
      <c r="A72" s="10" t="s">
        <v>52</v>
      </c>
      <c r="B72" s="2">
        <v>2.359</v>
      </c>
      <c r="C72" s="6">
        <v>6.3E-2</v>
      </c>
      <c r="D72" s="1">
        <f>(B72-C72)</f>
        <v>2.2959999999999998</v>
      </c>
      <c r="E72" s="8">
        <f>(1.0969*D72*D72)+(0.7856*D72)-(0.0313)</f>
        <v>7.5548731903999995</v>
      </c>
    </row>
    <row r="73" spans="1:5" x14ac:dyDescent="0.3">
      <c r="A73" s="10" t="s">
        <v>53</v>
      </c>
      <c r="B73" s="2">
        <v>2.3010000000000002</v>
      </c>
      <c r="C73" s="6">
        <v>6.3E-2</v>
      </c>
      <c r="D73" s="1">
        <f>(B73-C73)</f>
        <v>2.238</v>
      </c>
      <c r="E73" s="8">
        <f>(1.0969*D73*D73)+(0.7856*D73)-(0.0313)</f>
        <v>7.2208544035999997</v>
      </c>
    </row>
    <row r="74" spans="1:5" x14ac:dyDescent="0.3">
      <c r="A74" s="10" t="s">
        <v>54</v>
      </c>
      <c r="B74" s="2">
        <v>0.246</v>
      </c>
      <c r="C74" s="6">
        <v>6.3E-2</v>
      </c>
      <c r="D74" s="1">
        <f>(B74-C74)</f>
        <v>0.183</v>
      </c>
      <c r="E74" s="8">
        <f>(1.0969*D74*D74)+(0.7856*D74)-(0.0313)</f>
        <v>0.14919888409999998</v>
      </c>
    </row>
    <row r="75" spans="1:5" x14ac:dyDescent="0.3">
      <c r="A75" s="10" t="s">
        <v>55</v>
      </c>
      <c r="B75" s="2">
        <v>0.50700000000000001</v>
      </c>
      <c r="C75" s="6">
        <v>6.3E-2</v>
      </c>
      <c r="D75" s="1">
        <f>(B75-C75)</f>
        <v>0.44400000000000001</v>
      </c>
      <c r="E75" s="8">
        <f>(1.0969*D75*D75)+(0.7856*D75)-(0.0313)</f>
        <v>0.53374487840000007</v>
      </c>
    </row>
    <row r="76" spans="1:5" x14ac:dyDescent="0.3">
      <c r="A76" s="10" t="s">
        <v>56</v>
      </c>
      <c r="B76" s="2">
        <v>0.47900000000000004</v>
      </c>
      <c r="C76" s="6">
        <v>6.3E-2</v>
      </c>
      <c r="D76" s="1">
        <f>(B76-C76)</f>
        <v>0.41600000000000004</v>
      </c>
      <c r="E76" s="8">
        <f>(1.0969*D76*D76)+(0.7856*D76)-(0.0313)</f>
        <v>0.48533472640000008</v>
      </c>
    </row>
    <row r="77" spans="1:5" x14ac:dyDescent="0.3">
      <c r="A77" s="10" t="s">
        <v>57</v>
      </c>
      <c r="B77" s="2">
        <v>0.112</v>
      </c>
      <c r="C77" s="6">
        <v>6.3E-2</v>
      </c>
      <c r="D77" s="1">
        <f>(B77-C77)</f>
        <v>4.9000000000000002E-2</v>
      </c>
      <c r="E77" s="8">
        <f>(1.0969*D77*D77)+(0.7856*D77)-(0.0313)</f>
        <v>9.8280568999999998E-3</v>
      </c>
    </row>
    <row r="78" spans="1:5" x14ac:dyDescent="0.3">
      <c r="A78" s="10" t="s">
        <v>58</v>
      </c>
      <c r="B78" s="2">
        <v>2.6429999999999998</v>
      </c>
      <c r="C78" s="6">
        <v>6.3E-2</v>
      </c>
      <c r="D78" s="1">
        <f>(B78-C78)</f>
        <v>2.5799999999999996</v>
      </c>
      <c r="E78" s="8">
        <f>(1.0969*D78*D78)+(0.7856*D78)-(0.0313)</f>
        <v>9.2969531599999975</v>
      </c>
    </row>
    <row r="79" spans="1:5" x14ac:dyDescent="0.3">
      <c r="A79" s="10" t="s">
        <v>59</v>
      </c>
      <c r="B79" s="2">
        <v>2.714</v>
      </c>
      <c r="C79" s="6">
        <v>6.3E-2</v>
      </c>
      <c r="D79" s="1">
        <f>(B79-C79)</f>
        <v>2.6509999999999998</v>
      </c>
      <c r="E79" s="8">
        <f>(1.0969*D79*D79)+(0.7856*D79)-(0.0313)</f>
        <v>9.7601205168999989</v>
      </c>
    </row>
    <row r="80" spans="1:5" x14ac:dyDescent="0.3">
      <c r="A80" s="10" t="s">
        <v>60</v>
      </c>
      <c r="B80" s="2">
        <v>0.309</v>
      </c>
      <c r="C80" s="6">
        <v>6.3E-2</v>
      </c>
      <c r="D80" s="1">
        <f>(B80-C80)</f>
        <v>0.246</v>
      </c>
      <c r="E80" s="8">
        <f>(1.0969*D80*D80)+(0.7856*D80)-(0.0313)</f>
        <v>0.22833760040000001</v>
      </c>
    </row>
    <row r="81" spans="1:5" x14ac:dyDescent="0.3">
      <c r="A81" s="10" t="s">
        <v>61</v>
      </c>
      <c r="B81" s="2">
        <v>2.3410000000000002</v>
      </c>
      <c r="C81" s="6">
        <v>6.3E-2</v>
      </c>
      <c r="D81" s="1">
        <f>(B81-C81)</f>
        <v>2.278</v>
      </c>
      <c r="E81" s="8">
        <f>(1.0969*D81*D81)+(0.7856*D81)-(0.0313)</f>
        <v>7.4504224196000006</v>
      </c>
    </row>
    <row r="82" spans="1:5" x14ac:dyDescent="0.3">
      <c r="A82" s="10" t="s">
        <v>62</v>
      </c>
      <c r="B82" s="2">
        <v>1.845</v>
      </c>
      <c r="C82" s="6">
        <v>6.3E-2</v>
      </c>
      <c r="D82" s="1">
        <f>(B82-C82)</f>
        <v>1.782</v>
      </c>
      <c r="E82" s="8">
        <f>(1.0969*D82*D82)+(0.7856*D82)-(0.0313)</f>
        <v>4.8518714755999994</v>
      </c>
    </row>
    <row r="83" spans="1:5" x14ac:dyDescent="0.3">
      <c r="A83" s="10" t="s">
        <v>63</v>
      </c>
      <c r="B83" s="2">
        <v>2.5630000000000002</v>
      </c>
      <c r="C83" s="6">
        <v>6.3E-2</v>
      </c>
      <c r="D83" s="1">
        <f>(B83-C83)</f>
        <v>2.5</v>
      </c>
      <c r="E83" s="8">
        <f>(1.0969*D83*D83)+(0.7856*D83)-(0.0313)</f>
        <v>8.7883250000000004</v>
      </c>
    </row>
    <row r="84" spans="1:5" x14ac:dyDescent="0.3">
      <c r="A84" s="10" t="s">
        <v>64</v>
      </c>
      <c r="B84" s="2">
        <v>0.85099999999999998</v>
      </c>
      <c r="C84" s="6">
        <v>6.3E-2</v>
      </c>
      <c r="D84" s="1">
        <f>(B84-C84)</f>
        <v>0.78800000000000003</v>
      </c>
      <c r="E84" s="8">
        <f>(1.0969*D84*D84)+(0.7856*D84)-(0.0313)</f>
        <v>1.2688662735999998</v>
      </c>
    </row>
    <row r="85" spans="1:5" x14ac:dyDescent="0.3">
      <c r="A85" s="10" t="s">
        <v>65</v>
      </c>
      <c r="B85" s="2">
        <v>1.5620000000000001</v>
      </c>
      <c r="C85" s="6">
        <v>6.3E-2</v>
      </c>
      <c r="D85" s="1">
        <f>(B85-C85)</f>
        <v>1.4990000000000001</v>
      </c>
      <c r="E85" s="8">
        <f>(1.0969*D85*D85)+(0.7856*D85)-(0.0313)</f>
        <v>3.6110497969000002</v>
      </c>
    </row>
    <row r="86" spans="1:5" x14ac:dyDescent="0.3">
      <c r="A86" s="10" t="s">
        <v>66</v>
      </c>
      <c r="B86" s="2">
        <v>1.956</v>
      </c>
      <c r="C86" s="6">
        <v>6.3E-2</v>
      </c>
      <c r="D86" s="1">
        <f>(B86-C86)</f>
        <v>1.893</v>
      </c>
      <c r="E86" s="8">
        <f>(1.0969*D86*D86)+(0.7856*D86)-(0.0313)</f>
        <v>5.3865260081000006</v>
      </c>
    </row>
    <row r="87" spans="1:5" x14ac:dyDescent="0.3">
      <c r="A87" s="10" t="s">
        <v>67</v>
      </c>
      <c r="B87" s="2">
        <v>1.5330000000000001</v>
      </c>
      <c r="C87" s="6">
        <v>6.3E-2</v>
      </c>
      <c r="D87" s="1">
        <f>(B87-C87)</f>
        <v>1.4700000000000002</v>
      </c>
      <c r="E87" s="8">
        <f>(1.0969*D87*D87)+(0.7856*D87)-(0.0313)</f>
        <v>3.4938232100000013</v>
      </c>
    </row>
    <row r="88" spans="1:5" x14ac:dyDescent="0.3">
      <c r="A88" s="10" t="s">
        <v>68</v>
      </c>
      <c r="B88" s="2">
        <v>2.9340000000000002</v>
      </c>
      <c r="C88" s="6">
        <v>6.3E-2</v>
      </c>
      <c r="D88" s="1">
        <f>(B88-C88)</f>
        <v>2.871</v>
      </c>
      <c r="E88" s="8">
        <f>(1.0969*D88*D88)+(0.7856*D88)-(0.0313)</f>
        <v>11.265510512900001</v>
      </c>
    </row>
    <row r="89" spans="1:5" x14ac:dyDescent="0.3">
      <c r="A89" s="10" t="s">
        <v>69</v>
      </c>
      <c r="B89" s="2">
        <v>1.3220000000000001</v>
      </c>
      <c r="C89" s="6">
        <v>6.3E-2</v>
      </c>
      <c r="D89" s="1">
        <f>(B89-C89)</f>
        <v>1.2590000000000001</v>
      </c>
      <c r="E89" s="8">
        <f>(1.0969*D89*D89)+(0.7856*D89)-(0.0313)</f>
        <v>2.6964457489000004</v>
      </c>
    </row>
    <row r="90" spans="1:5" x14ac:dyDescent="0.3">
      <c r="A90" s="10" t="s">
        <v>70</v>
      </c>
      <c r="B90" s="2">
        <v>1.6180000000000001</v>
      </c>
      <c r="C90" s="6">
        <v>6.3E-2</v>
      </c>
      <c r="D90" s="1">
        <f>(B90-C90)</f>
        <v>1.5550000000000002</v>
      </c>
      <c r="E90" s="8">
        <f>(1.0969*D90*D90)+(0.7856*D90)-(0.0313)</f>
        <v>3.842639622500001</v>
      </c>
    </row>
    <row r="91" spans="1:5" x14ac:dyDescent="0.3">
      <c r="A91" s="10" t="s">
        <v>71</v>
      </c>
      <c r="B91" s="2">
        <v>2.7829999999999999</v>
      </c>
      <c r="C91" s="6">
        <v>6.3E-2</v>
      </c>
      <c r="D91" s="1">
        <f>(B91-C91)</f>
        <v>2.7199999999999998</v>
      </c>
      <c r="E91" s="8">
        <f>(1.0969*D91*D91)+(0.7856*D91)-(0.0313)</f>
        <v>10.220836959999998</v>
      </c>
    </row>
    <row r="92" spans="1:5" x14ac:dyDescent="0.3">
      <c r="A92" s="10" t="s">
        <v>72</v>
      </c>
      <c r="B92" s="2">
        <v>2.7629999999999999</v>
      </c>
      <c r="C92" s="6">
        <v>6.3E-2</v>
      </c>
      <c r="D92" s="1">
        <f>(B92-C92)</f>
        <v>2.6999999999999997</v>
      </c>
      <c r="E92" s="8">
        <f>(1.0969*D92*D92)+(0.7856*D92)-(0.0313)</f>
        <v>10.086220999999998</v>
      </c>
    </row>
    <row r="93" spans="1:5" x14ac:dyDescent="0.3">
      <c r="A93" s="10" t="s">
        <v>73</v>
      </c>
      <c r="B93" s="2">
        <v>1.875</v>
      </c>
      <c r="C93" s="6">
        <v>6.3E-2</v>
      </c>
      <c r="D93" s="1">
        <f>(B93-C93)</f>
        <v>1.8120000000000001</v>
      </c>
      <c r="E93" s="8">
        <f>(1.0969*D93*D93)+(0.7856*D93)-(0.0313)</f>
        <v>4.9937072336000004</v>
      </c>
    </row>
    <row r="94" spans="1:5" x14ac:dyDescent="0.3">
      <c r="A94" s="10" t="s">
        <v>74</v>
      </c>
      <c r="B94" s="2">
        <v>1.903</v>
      </c>
      <c r="C94" s="6">
        <v>6.3E-2</v>
      </c>
      <c r="D94" s="1">
        <f>(B94-C94)</f>
        <v>1.84</v>
      </c>
      <c r="E94" s="8">
        <f>(1.0969*D94*D94)+(0.7856*D94)-(0.0313)</f>
        <v>5.12786864</v>
      </c>
    </row>
    <row r="95" spans="1:5" x14ac:dyDescent="0.3">
      <c r="A95" s="10" t="s">
        <v>75</v>
      </c>
      <c r="B95" s="2">
        <v>1.0190000000000001</v>
      </c>
      <c r="C95" s="6">
        <v>6.3E-2</v>
      </c>
      <c r="D95" s="1">
        <f>(B95-C95)</f>
        <v>0.95600000000000018</v>
      </c>
      <c r="E95" s="8">
        <f>(1.0969*D95*D95)+(0.7856*D95)-(0.0313)</f>
        <v>1.7222299984000002</v>
      </c>
    </row>
    <row r="96" spans="1:5" x14ac:dyDescent="0.3">
      <c r="A96" s="10" t="s">
        <v>76</v>
      </c>
      <c r="B96" s="2">
        <v>2.1080000000000001</v>
      </c>
      <c r="C96" s="6">
        <v>6.3E-2</v>
      </c>
      <c r="D96" s="1">
        <f>(B96-C96)</f>
        <v>2.0449999999999999</v>
      </c>
      <c r="E96" s="8">
        <f>(1.0969*D96*D96)+(0.7856*D96)-(0.0313)</f>
        <v>6.1625152224999997</v>
      </c>
    </row>
    <row r="97" spans="1:5" x14ac:dyDescent="0.3">
      <c r="A97" s="10" t="s">
        <v>77</v>
      </c>
      <c r="B97" s="2">
        <v>2.27</v>
      </c>
      <c r="C97" s="6">
        <v>6.3E-2</v>
      </c>
      <c r="D97" s="1">
        <f>(B97-C97)</f>
        <v>2.2069999999999999</v>
      </c>
      <c r="E97" s="8">
        <f>(1.0969*D97*D97)+(0.7856*D97)-(0.0313)</f>
        <v>7.0453534681000001</v>
      </c>
    </row>
    <row r="98" spans="1:5" x14ac:dyDescent="0.3">
      <c r="A98" s="10" t="s">
        <v>78</v>
      </c>
      <c r="B98" s="2">
        <v>2.863</v>
      </c>
      <c r="C98" s="6">
        <v>6.3E-2</v>
      </c>
      <c r="D98" s="1">
        <f>(B98-C98)</f>
        <v>2.8</v>
      </c>
      <c r="E98" s="8">
        <f>(1.0969*D98*D98)+(0.7856*D98)-(0.0313)</f>
        <v>10.768075999999999</v>
      </c>
    </row>
    <row r="99" spans="1:5" x14ac:dyDescent="0.3">
      <c r="A99" s="10" t="s">
        <v>79</v>
      </c>
      <c r="B99" s="2">
        <v>2.7829999999999999</v>
      </c>
      <c r="C99" s="6">
        <v>6.3E-2</v>
      </c>
      <c r="D99" s="1">
        <f>(B99-C99)</f>
        <v>2.7199999999999998</v>
      </c>
      <c r="E99" s="8">
        <f>(1.0969*D99*D99)+(0.7856*D99)-(0.0313)</f>
        <v>10.220836959999998</v>
      </c>
    </row>
    <row r="100" spans="1:5" x14ac:dyDescent="0.3">
      <c r="A100" s="10" t="s">
        <v>80</v>
      </c>
      <c r="B100" s="2">
        <v>2.7629999999999999</v>
      </c>
      <c r="C100" s="6">
        <v>6.3E-2</v>
      </c>
      <c r="D100" s="1">
        <f>(B100-C100)</f>
        <v>2.6999999999999997</v>
      </c>
      <c r="E100" s="8">
        <f>(1.0969*D100*D100)+(0.7856*D100)-(0.0313)</f>
        <v>10.086220999999998</v>
      </c>
    </row>
    <row r="101" spans="1:5" x14ac:dyDescent="0.3">
      <c r="A101" s="10" t="s">
        <v>81</v>
      </c>
      <c r="B101" s="2">
        <v>2.218</v>
      </c>
      <c r="C101" s="6">
        <v>6.3E-2</v>
      </c>
      <c r="D101" s="1">
        <f>(B101-C101)</f>
        <v>2.1549999999999998</v>
      </c>
      <c r="E101" s="8">
        <f>(1.0969*D101*D101)+(0.7856*D101)-(0.0313)</f>
        <v>6.7556990224999991</v>
      </c>
    </row>
    <row r="102" spans="1:5" x14ac:dyDescent="0.3">
      <c r="A102" s="10" t="s">
        <v>82</v>
      </c>
      <c r="B102" s="2">
        <v>0.215</v>
      </c>
      <c r="C102" s="6">
        <v>6.3E-2</v>
      </c>
      <c r="D102" s="1">
        <f>(B102-C102)</f>
        <v>0.152</v>
      </c>
      <c r="E102" s="8">
        <f>(1.0969*D102*D102)+(0.7856*D102)-(0.0313)</f>
        <v>0.11345397760000001</v>
      </c>
    </row>
    <row r="103" spans="1:5" x14ac:dyDescent="0.3">
      <c r="A103" s="10" t="s">
        <v>83</v>
      </c>
      <c r="B103" s="2">
        <v>1.778</v>
      </c>
      <c r="C103" s="6">
        <v>6.3E-2</v>
      </c>
      <c r="D103" s="1">
        <f>(B103-C103)</f>
        <v>1.7150000000000001</v>
      </c>
      <c r="E103" s="8">
        <f>(1.0969*D103*D103)+(0.7856*D103)-(0.0313)</f>
        <v>4.5422337025000008</v>
      </c>
    </row>
    <row r="104" spans="1:5" x14ac:dyDescent="0.3">
      <c r="A104" s="10" t="s">
        <v>84</v>
      </c>
      <c r="B104" s="2">
        <v>0.187</v>
      </c>
      <c r="C104" s="6">
        <v>6.3E-2</v>
      </c>
      <c r="D104" s="1">
        <f>(B104-C104)</f>
        <v>0.124</v>
      </c>
      <c r="E104" s="8">
        <f>(1.0969*D104*D104)+(0.7856*D104)-(0.0313)</f>
        <v>8.2980334399999994E-2</v>
      </c>
    </row>
    <row r="105" spans="1:5" x14ac:dyDescent="0.3">
      <c r="A105" s="10" t="s">
        <v>85</v>
      </c>
      <c r="B105" s="2">
        <v>0.41899999999999998</v>
      </c>
      <c r="C105" s="6">
        <v>6.3E-2</v>
      </c>
      <c r="D105" s="1">
        <f>(B105-C105)</f>
        <v>0.35599999999999998</v>
      </c>
      <c r="E105" s="8">
        <f>(1.0969*D105*D105)+(0.7856*D105)-(0.0313)</f>
        <v>0.38739031839999993</v>
      </c>
    </row>
    <row r="106" spans="1:5" x14ac:dyDescent="0.3">
      <c r="A106" s="10" t="s">
        <v>86</v>
      </c>
      <c r="B106" s="2">
        <v>1.2310000000000001</v>
      </c>
      <c r="C106" s="6">
        <v>6.3E-2</v>
      </c>
      <c r="D106" s="1">
        <f>(B106-C106)</f>
        <v>1.1680000000000001</v>
      </c>
      <c r="E106" s="8">
        <f>(1.0969*D106*D106)+(0.7856*D106)-(0.0313)</f>
        <v>2.3826981056000003</v>
      </c>
    </row>
    <row r="107" spans="1:5" x14ac:dyDescent="0.3">
      <c r="A107" s="10" t="s">
        <v>87</v>
      </c>
      <c r="B107" s="2">
        <v>1.921</v>
      </c>
      <c r="C107" s="6">
        <v>6.3E-2</v>
      </c>
      <c r="D107" s="1">
        <f>(B107-C107)</f>
        <v>1.8580000000000001</v>
      </c>
      <c r="E107" s="8">
        <f>(1.0969*D107*D107)+(0.7856*D107)-(0.0313)</f>
        <v>5.2150234916000002</v>
      </c>
    </row>
    <row r="108" spans="1:5" x14ac:dyDescent="0.3">
      <c r="A108" s="10" t="s">
        <v>88</v>
      </c>
      <c r="B108" s="2">
        <v>1.544</v>
      </c>
      <c r="C108" s="6">
        <v>6.3E-2</v>
      </c>
      <c r="D108" s="1">
        <f>(B108-C108)</f>
        <v>1.4810000000000001</v>
      </c>
      <c r="E108" s="8">
        <f>(1.0969*D108*D108)+(0.7856*D108)-(0.0313)</f>
        <v>3.5380712809000006</v>
      </c>
    </row>
    <row r="109" spans="1:5" x14ac:dyDescent="0.3">
      <c r="A109" s="10" t="s">
        <v>89</v>
      </c>
      <c r="B109" s="2">
        <v>1.415</v>
      </c>
      <c r="C109" s="6">
        <v>6.3E-2</v>
      </c>
      <c r="D109" s="1">
        <f>(B109-C109)</f>
        <v>1.3520000000000001</v>
      </c>
      <c r="E109" s="8">
        <f>(1.0969*D109*D109)+(0.7856*D109)-(0.0313)</f>
        <v>3.0358590976000004</v>
      </c>
    </row>
    <row r="110" spans="1:5" x14ac:dyDescent="0.3">
      <c r="A110" s="10" t="s">
        <v>90</v>
      </c>
      <c r="B110" s="2">
        <v>0.48499999999999999</v>
      </c>
      <c r="C110" s="6">
        <v>6.3E-2</v>
      </c>
      <c r="D110" s="1">
        <f>(B110-C110)</f>
        <v>0.42199999999999999</v>
      </c>
      <c r="E110" s="8">
        <f>(1.0969*D110*D110)+(0.7856*D110)-(0.0313)</f>
        <v>0.49556353959999988</v>
      </c>
    </row>
    <row r="111" spans="1:5" x14ac:dyDescent="0.3">
      <c r="A111" s="10" t="s">
        <v>91</v>
      </c>
      <c r="B111" s="2">
        <v>0.36899999999999999</v>
      </c>
      <c r="C111" s="6">
        <v>6.3E-2</v>
      </c>
      <c r="D111" s="1">
        <f>(B111-C111)</f>
        <v>0.30599999999999999</v>
      </c>
      <c r="E111" s="8">
        <f>(1.0969*D111*D111)+(0.7856*D111)-(0.0313)</f>
        <v>0.31180292840000001</v>
      </c>
    </row>
    <row r="112" spans="1:5" x14ac:dyDescent="0.3">
      <c r="A112" s="10" t="s">
        <v>92</v>
      </c>
      <c r="B112" s="2">
        <v>0.32100000000000001</v>
      </c>
      <c r="C112" s="6">
        <v>6.3E-2</v>
      </c>
      <c r="D112" s="1">
        <f>(B112-C112)</f>
        <v>0.25800000000000001</v>
      </c>
      <c r="E112" s="8">
        <f>(1.0969*D112*D112)+(0.7856*D112)-(0.0313)</f>
        <v>0.24439885159999997</v>
      </c>
    </row>
    <row r="113" spans="1:5" x14ac:dyDescent="0.3">
      <c r="A113" s="10" t="s">
        <v>93</v>
      </c>
      <c r="B113" s="2">
        <v>0.28300000000000003</v>
      </c>
      <c r="C113" s="6">
        <v>6.3E-2</v>
      </c>
      <c r="D113" s="1">
        <f>(B113-C113)</f>
        <v>0.22000000000000003</v>
      </c>
      <c r="E113" s="8">
        <f>(1.0969*D113*D113)+(0.7856*D113)-(0.0313)</f>
        <v>0.19462196000000004</v>
      </c>
    </row>
    <row r="114" spans="1:5" x14ac:dyDescent="0.3">
      <c r="A114" s="10" t="s">
        <v>94</v>
      </c>
      <c r="B114" s="2">
        <v>2.1190000000000002</v>
      </c>
      <c r="C114" s="6">
        <v>6.3E-2</v>
      </c>
      <c r="D114" s="1">
        <f>(B114-C114)</f>
        <v>2.056</v>
      </c>
      <c r="E114" s="8">
        <f>(1.0969*D114*D114)+(0.7856*D114)-(0.0313)</f>
        <v>6.2206390784000014</v>
      </c>
    </row>
    <row r="115" spans="1:5" x14ac:dyDescent="0.3">
      <c r="A115" s="10" t="s">
        <v>95</v>
      </c>
      <c r="B115" s="2">
        <v>1.8980000000000001</v>
      </c>
      <c r="C115" s="6">
        <v>6.3E-2</v>
      </c>
      <c r="D115" s="1">
        <f>(B115-C115)</f>
        <v>1.8350000000000002</v>
      </c>
      <c r="E115" s="8">
        <f>(1.0969*D115*D115)+(0.7856*D115)-(0.0313)</f>
        <v>5.1037851025000007</v>
      </c>
    </row>
    <row r="116" spans="1:5" x14ac:dyDescent="0.3">
      <c r="A116" s="10" t="s">
        <v>96</v>
      </c>
      <c r="B116" s="2">
        <v>0.45600000000000002</v>
      </c>
      <c r="C116" s="6">
        <v>6.3E-2</v>
      </c>
      <c r="D116" s="1">
        <f>(B116-C116)</f>
        <v>0.39300000000000002</v>
      </c>
      <c r="E116" s="8">
        <f>(1.0969*D116*D116)+(0.7856*D116)-(0.0313)</f>
        <v>0.44685590809999998</v>
      </c>
    </row>
    <row r="117" spans="1:5" x14ac:dyDescent="0.3">
      <c r="A117" s="10" t="s">
        <v>97</v>
      </c>
      <c r="B117" s="2">
        <v>1.972</v>
      </c>
      <c r="C117" s="6">
        <v>6.3E-2</v>
      </c>
      <c r="D117" s="1">
        <f>(B117-C117)</f>
        <v>1.909</v>
      </c>
      <c r="E117" s="8">
        <f>(1.0969*D117*D117)+(0.7856*D117)-(0.0313)</f>
        <v>5.4658222288999996</v>
      </c>
    </row>
    <row r="118" spans="1:5" x14ac:dyDescent="0.3">
      <c r="A118" s="10" t="s">
        <v>98</v>
      </c>
      <c r="B118" s="2">
        <v>2.6509999999999998</v>
      </c>
      <c r="C118" s="6">
        <v>6.3E-2</v>
      </c>
      <c r="D118" s="1">
        <f>(B118-C118)</f>
        <v>2.5879999999999996</v>
      </c>
      <c r="E118" s="8">
        <f>(1.0969*D118*D118)+(0.7856*D118)-(0.0313)</f>
        <v>9.3485881935999977</v>
      </c>
    </row>
    <row r="119" spans="1:5" x14ac:dyDescent="0.3">
      <c r="A119" s="10" t="s">
        <v>99</v>
      </c>
      <c r="B119" s="2">
        <v>2.0209999999999999</v>
      </c>
      <c r="C119" s="6">
        <v>6.3E-2</v>
      </c>
      <c r="D119" s="1">
        <f>(B119-C119)</f>
        <v>1.958</v>
      </c>
      <c r="E119" s="8">
        <f>(1.0969*D119*D119)+(0.7856*D119)-(0.0313)</f>
        <v>5.7121605315999995</v>
      </c>
    </row>
    <row r="120" spans="1:5" x14ac:dyDescent="0.3">
      <c r="A120" s="10" t="s">
        <v>100</v>
      </c>
      <c r="B120" s="2">
        <v>2.3450000000000002</v>
      </c>
      <c r="C120" s="6">
        <v>6.3E-2</v>
      </c>
      <c r="D120" s="1">
        <f>(B120-C120)</f>
        <v>2.282</v>
      </c>
      <c r="E120" s="8">
        <f>(1.0969*D120*D120)+(0.7856*D120)-(0.0313)</f>
        <v>7.4735722755999996</v>
      </c>
    </row>
    <row r="121" spans="1:5" x14ac:dyDescent="0.3">
      <c r="A121" s="10" t="s">
        <v>101</v>
      </c>
      <c r="B121" s="2">
        <v>0.89200000000000002</v>
      </c>
      <c r="C121" s="6">
        <v>6.3E-2</v>
      </c>
      <c r="D121" s="1">
        <f>(B121-C121)</f>
        <v>0.82899999999999996</v>
      </c>
      <c r="E121" s="8">
        <f>(1.0969*D121*D121)+(0.7856*D121)-(0.0313)</f>
        <v>1.3737970528999996</v>
      </c>
    </row>
    <row r="122" spans="1:5" x14ac:dyDescent="0.3">
      <c r="A122" s="10" t="s">
        <v>102</v>
      </c>
      <c r="B122" s="2">
        <v>0.38300000000000001</v>
      </c>
      <c r="C122" s="6">
        <v>6.3E-2</v>
      </c>
      <c r="D122" s="1">
        <f>(B122-C122)</f>
        <v>0.32</v>
      </c>
      <c r="E122" s="8">
        <f>(1.0969*D122*D122)+(0.7856*D122)-(0.0313)</f>
        <v>0.33241456000000003</v>
      </c>
    </row>
    <row r="123" spans="1:5" x14ac:dyDescent="0.3">
      <c r="A123" s="10" t="s">
        <v>103</v>
      </c>
      <c r="B123" s="2">
        <v>2.1779999999999999</v>
      </c>
      <c r="C123" s="6">
        <v>6.3E-2</v>
      </c>
      <c r="D123" s="1">
        <f>(B123-C123)</f>
        <v>2.1149999999999998</v>
      </c>
      <c r="E123" s="8">
        <f>(1.0969*D123*D123)+(0.7856*D123)-(0.0313)</f>
        <v>6.5369245024999998</v>
      </c>
    </row>
    <row r="124" spans="1:5" x14ac:dyDescent="0.3">
      <c r="A124" s="10" t="s">
        <v>104</v>
      </c>
      <c r="B124" s="2">
        <v>2.4529999999999998</v>
      </c>
      <c r="C124" s="6">
        <v>6.3E-2</v>
      </c>
      <c r="D124" s="1">
        <f>(B124-C124)</f>
        <v>2.3899999999999997</v>
      </c>
      <c r="E124" s="8">
        <f>(1.0969*D124*D124)+(0.7856*D124)-(0.0313)</f>
        <v>8.1118864899999981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7" sqref="F17"/>
    </sheetView>
  </sheetViews>
  <sheetFormatPr defaultRowHeight="14.4" x14ac:dyDescent="0.3"/>
  <cols>
    <col min="1" max="1" width="25.5546875" customWidth="1"/>
    <col min="2" max="2" width="16.6640625" customWidth="1"/>
    <col min="3" max="3" width="18.21875" customWidth="1"/>
    <col min="4" max="4" width="18.6640625" customWidth="1"/>
    <col min="5" max="5" width="16.44140625" customWidth="1"/>
    <col min="6" max="6" width="78.77734375" customWidth="1"/>
  </cols>
  <sheetData>
    <row r="1" spans="1:6" ht="15.6" thickTop="1" thickBot="1" x14ac:dyDescent="0.35">
      <c r="A1" s="12" t="s">
        <v>105</v>
      </c>
      <c r="B1" s="12" t="s">
        <v>106</v>
      </c>
      <c r="C1" s="12" t="s">
        <v>107</v>
      </c>
      <c r="D1" s="12" t="s">
        <v>108</v>
      </c>
      <c r="E1" s="12" t="s">
        <v>109</v>
      </c>
      <c r="F1" s="12" t="s">
        <v>110</v>
      </c>
    </row>
    <row r="2" spans="1:6" ht="15.6" thickTop="1" thickBot="1" x14ac:dyDescent="0.35">
      <c r="A2" s="13" t="s">
        <v>116</v>
      </c>
      <c r="B2" s="14" t="s">
        <v>115</v>
      </c>
      <c r="C2" s="15" t="s">
        <v>111</v>
      </c>
      <c r="D2" s="15" t="s">
        <v>114</v>
      </c>
      <c r="E2" s="15" t="s">
        <v>112</v>
      </c>
      <c r="F2" s="15" t="s">
        <v>113</v>
      </c>
    </row>
    <row r="3" spans="1:6" ht="15" thickTop="1" x14ac:dyDescent="0.3"/>
    <row r="52" spans="1:1" x14ac:dyDescent="0.3">
      <c r="A52" s="9" t="s">
        <v>122</v>
      </c>
    </row>
    <row r="53" spans="1:1" x14ac:dyDescent="0.3">
      <c r="A53" t="s">
        <v>117</v>
      </c>
    </row>
    <row r="54" spans="1:1" x14ac:dyDescent="0.3">
      <c r="A54" t="s">
        <v>118</v>
      </c>
    </row>
    <row r="55" spans="1:1" x14ac:dyDescent="0.3">
      <c r="A55" t="s">
        <v>119</v>
      </c>
    </row>
    <row r="56" spans="1:1" x14ac:dyDescent="0.3">
      <c r="A56" t="s">
        <v>120</v>
      </c>
    </row>
    <row r="57" spans="1:1" x14ac:dyDescent="0.3">
      <c r="A57" t="s">
        <v>121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GAL3</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2022-03-25T14:48:02Z</dcterms:created>
  <dcterms:modified xsi:type="dcterms:W3CDTF">2022-03-26T08:42:56Z</dcterms:modified>
</cp:coreProperties>
</file>