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IRİSİN" sheetId="1" r:id="rId1"/>
    <sheet name="NESFATİN" sheetId="2" r:id="rId2"/>
    <sheet name="INSULIN" sheetId="3" r:id="rId3"/>
    <sheet name="ASPROSİN" sheetId="4" r:id="rId4"/>
    <sheet name="PREPTİN" sheetId="5" r:id="rId5"/>
    <sheet name="BİYOKİMYA" sheetId="6" r:id="rId6"/>
  </sheets>
  <externalReferences>
    <externalReference r:id="rId7"/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5" l="1"/>
  <c r="D68" i="5" s="1"/>
  <c r="C67" i="5"/>
  <c r="D67" i="5" s="1"/>
  <c r="C66" i="5"/>
  <c r="D66" i="5" s="1"/>
  <c r="C65" i="5"/>
  <c r="D65" i="5" s="1"/>
  <c r="C64" i="5"/>
  <c r="D64" i="5" s="1"/>
  <c r="C63" i="5"/>
  <c r="D63" i="5" s="1"/>
  <c r="C62" i="5"/>
  <c r="D62" i="5" s="1"/>
  <c r="C61" i="5"/>
  <c r="D61" i="5" s="1"/>
  <c r="C60" i="5"/>
  <c r="D60" i="5" s="1"/>
  <c r="C59" i="5"/>
  <c r="D59" i="5" s="1"/>
  <c r="C58" i="5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69" i="4" l="1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68" i="3" l="1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72" i="2" l="1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E17" i="1"/>
  <c r="E18" i="1"/>
  <c r="E19" i="1"/>
  <c r="E20" i="1"/>
  <c r="E21" i="1"/>
  <c r="E22" i="1"/>
  <c r="E23" i="1"/>
  <c r="E16" i="1"/>
  <c r="C23" i="1"/>
  <c r="C22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<sst xmlns="http://schemas.openxmlformats.org/spreadsheetml/2006/main" count="338" uniqueCount="74">
  <si>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</si>
  <si>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</si>
  <si>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</si>
  <si>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</si>
  <si>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</si>
  <si>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</si>
  <si>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</si>
  <si>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</si>
  <si>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</si>
  <si>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</si>
  <si>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</si>
  <si>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</si>
  <si>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</si>
  <si>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</si>
  <si>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</si>
  <si>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</si>
  <si>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K-1</t>
  </si>
  <si>
    <t>K-2</t>
  </si>
  <si>
    <t>K-3</t>
  </si>
  <si>
    <t>K-4</t>
  </si>
  <si>
    <t>E-1</t>
  </si>
  <si>
    <t>E-2</t>
  </si>
  <si>
    <t>E-3</t>
  </si>
  <si>
    <t>E-4</t>
  </si>
  <si>
    <t>E-5</t>
  </si>
  <si>
    <t>O-1</t>
  </si>
  <si>
    <t>O-2</t>
  </si>
  <si>
    <t>O-3</t>
  </si>
  <si>
    <t>O-4</t>
  </si>
  <si>
    <t>O-5</t>
  </si>
  <si>
    <t>O-6</t>
  </si>
  <si>
    <t>OE-1</t>
  </si>
  <si>
    <t>OE-2</t>
  </si>
  <si>
    <t>OE-3</t>
  </si>
  <si>
    <t>OE-4</t>
  </si>
  <si>
    <t>OE-5</t>
  </si>
  <si>
    <t>OE-6</t>
  </si>
  <si>
    <t>7-(1)</t>
  </si>
  <si>
    <t>7-(2)</t>
  </si>
  <si>
    <t>7-(3)</t>
  </si>
  <si>
    <t>8-(1)</t>
  </si>
  <si>
    <t>8-(2)</t>
  </si>
  <si>
    <t>8-(3)</t>
  </si>
  <si>
    <t>9-(1)</t>
  </si>
  <si>
    <t>9-(2)</t>
  </si>
  <si>
    <t>9-(3)</t>
  </si>
  <si>
    <t>10-(1)</t>
  </si>
  <si>
    <t>10-(2)</t>
  </si>
  <si>
    <t>10-(3)</t>
  </si>
  <si>
    <t>11-(1)</t>
  </si>
  <si>
    <t>11-(2)</t>
  </si>
  <si>
    <t>11-(3)</t>
  </si>
  <si>
    <t>12-(2)</t>
  </si>
  <si>
    <t>12-(3)</t>
  </si>
  <si>
    <t>1-(1)</t>
  </si>
  <si>
    <t>1-(3)</t>
  </si>
  <si>
    <t>concentratıon ( ng/ml)</t>
  </si>
  <si>
    <t>concentratıon (ng/L)</t>
  </si>
  <si>
    <t>Numune Adı</t>
  </si>
  <si>
    <t>CHOL (mg/dl)</t>
  </si>
  <si>
    <t>HDL (mg/dl)</t>
  </si>
  <si>
    <t>LDL (mg/dl)</t>
  </si>
  <si>
    <t>TG (mg/dl)</t>
  </si>
  <si>
    <t>GLU (mg/dl)</t>
  </si>
  <si>
    <t>Kullanılan cihaz: Mindray marka BS400 model tam otomatik biyokimya cihazı</t>
  </si>
  <si>
    <t>GLU: Glucose</t>
  </si>
  <si>
    <t>CHOL: Total Cholesterol</t>
  </si>
  <si>
    <t>TG: Triglycerides</t>
  </si>
  <si>
    <t>HDL: HDL Cholesterol</t>
  </si>
  <si>
    <t>LDL: LDL Cholesterol</t>
  </si>
  <si>
    <t>NOT</t>
  </si>
  <si>
    <t>hemolizli</t>
  </si>
  <si>
    <t>lipemi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</si>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</sst>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ill="1" applyBorder="1" applyAlignment="1">
      <alignment horizontal="center"/>
    </xf>
    <xf numFmtId="16" fontId="2" fillId="4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IRİSİN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963692038495188"/>
                  <c:y val="-0.19137758821813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IRİSİN!$C$16:$C$23</c:f>
              <c:numCache>
                <c:formatCode>General</c:formatCode>
                <c:ptCount val="8"/>
                <c:pt idx="0">
                  <c:v>2.3849999999999998</c:v>
                </c:pt>
                <c:pt idx="1">
                  <c:v>1.425</c:v>
                </c:pt>
                <c:pt idx="2">
                  <c:v>0.871</c:v>
                </c:pt>
                <c:pt idx="3">
                  <c:v>0.45</c:v>
                </c:pt>
                <c:pt idx="4">
                  <c:v>0.23199999999999998</c:v>
                </c:pt>
                <c:pt idx="5">
                  <c:v>0.11699999999999999</c:v>
                </c:pt>
                <c:pt idx="6">
                  <c:v>0.05</c:v>
                </c:pt>
                <c:pt idx="7">
                  <c:v>0</c:v>
                </c:pt>
              </c:numCache>
            </c:numRef>
          </c:xVal>
          <c:yVal>
            <c:numRef>
              <c:f>IRİSİN!$D$16:$D$23</c:f>
              <c:numCache>
                <c:formatCode>General</c:formatCode>
                <c:ptCount val="8"/>
                <c:pt idx="0">
                  <c:v>5000</c:v>
                </c:pt>
                <c:pt idx="1">
                  <c:v>2500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156.25</c:v>
                </c:pt>
                <c:pt idx="6">
                  <c:v>78.13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8-49D7-89FA-C07EB63B5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6079"/>
        <c:axId val="369940239"/>
      </c:scatterChart>
      <c:valAx>
        <c:axId val="3699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9940239"/>
        <c:crosses val="autoZero"/>
        <c:crossBetween val="midCat"/>
      </c:valAx>
      <c:valAx>
        <c:axId val="3699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993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NESFATİN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664610673665792"/>
                  <c:y val="-0.20588582677165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[1]Sayfa1!$C$15:$C$22</c:f>
              <c:numCache>
                <c:formatCode>General</c:formatCode>
                <c:ptCount val="8"/>
                <c:pt idx="0">
                  <c:v>2.4470000000000001</c:v>
                </c:pt>
                <c:pt idx="1">
                  <c:v>1.5839999999999999</c:v>
                </c:pt>
                <c:pt idx="2">
                  <c:v>0.88</c:v>
                </c:pt>
                <c:pt idx="3">
                  <c:v>0.47200000000000003</c:v>
                </c:pt>
                <c:pt idx="4">
                  <c:v>0.21099999999999997</c:v>
                </c:pt>
                <c:pt idx="5">
                  <c:v>0.111</c:v>
                </c:pt>
                <c:pt idx="6">
                  <c:v>5.3000000000000005E-2</c:v>
                </c:pt>
                <c:pt idx="7">
                  <c:v>0</c:v>
                </c:pt>
              </c:numCache>
            </c:numRef>
          </c:xVal>
          <c:yVal>
            <c:numRef>
              <c:f>[1]Sayfa1!$D$15:$D$22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245-ADBF-51A2285F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0656"/>
        <c:axId val="97585664"/>
      </c:scatterChart>
      <c:valAx>
        <c:axId val="975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85664"/>
        <c:crosses val="autoZero"/>
        <c:crossBetween val="midCat"/>
      </c:valAx>
      <c:valAx>
        <c:axId val="975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INSULIN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81911636045494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[2]Sayfa1!$C$15:$C$22</c:f>
              <c:numCache>
                <c:formatCode>General</c:formatCode>
                <c:ptCount val="8"/>
                <c:pt idx="0">
                  <c:v>2.339</c:v>
                </c:pt>
                <c:pt idx="1">
                  <c:v>1.5289999999999999</c:v>
                </c:pt>
                <c:pt idx="2">
                  <c:v>0.89700000000000002</c:v>
                </c:pt>
                <c:pt idx="3">
                  <c:v>0.41899999999999998</c:v>
                </c:pt>
                <c:pt idx="4">
                  <c:v>0.17199999999999999</c:v>
                </c:pt>
                <c:pt idx="5">
                  <c:v>0.105</c:v>
                </c:pt>
                <c:pt idx="6">
                  <c:v>3.8999999999999993E-2</c:v>
                </c:pt>
                <c:pt idx="7">
                  <c:v>0</c:v>
                </c:pt>
              </c:numCache>
            </c:numRef>
          </c:xVal>
          <c:yVal>
            <c:numRef>
              <c:f>[2]Sayfa1!$D$15:$D$22</c:f>
              <c:numCache>
                <c:formatCode>General</c:formatCode>
                <c:ptCount val="8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12.5</c:v>
                </c:pt>
                <c:pt idx="6">
                  <c:v>6.25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0-47CB-A7E5-57665571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9904"/>
        <c:axId val="168944432"/>
      </c:scatterChart>
      <c:valAx>
        <c:axId val="919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944432"/>
        <c:crosses val="autoZero"/>
        <c:crossBetween val="midCat"/>
      </c:valAx>
      <c:valAx>
        <c:axId val="1689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9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ASPROSİN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958573928258967"/>
                  <c:y val="-0.17212744240303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[3]Sayfa1!$C$12:$C$17</c:f>
              <c:numCache>
                <c:formatCode>General</c:formatCode>
                <c:ptCount val="6"/>
                <c:pt idx="0">
                  <c:v>1.573</c:v>
                </c:pt>
                <c:pt idx="1">
                  <c:v>0.78800000000000003</c:v>
                </c:pt>
                <c:pt idx="2">
                  <c:v>0.34799999999999998</c:v>
                </c:pt>
                <c:pt idx="3">
                  <c:v>0.14599999999999999</c:v>
                </c:pt>
                <c:pt idx="4">
                  <c:v>0.11499999999999999</c:v>
                </c:pt>
                <c:pt idx="5">
                  <c:v>0</c:v>
                </c:pt>
              </c:numCache>
            </c:numRef>
          </c:xVal>
          <c:yVal>
            <c:numRef>
              <c:f>[3]Sayfa1!$D$12:$D$17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  <c:pt idx="4">
                  <c:v>0.75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B-465F-93C1-20457F581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87936"/>
        <c:axId val="174792096"/>
      </c:scatterChart>
      <c:valAx>
        <c:axId val="1747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4792096"/>
        <c:crosses val="autoZero"/>
        <c:crossBetween val="midCat"/>
      </c:valAx>
      <c:valAx>
        <c:axId val="1747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478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PREPTİN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613320209973753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[4]Sayfa1!$C$11:$C$16</c:f>
              <c:numCache>
                <c:formatCode>General</c:formatCode>
                <c:ptCount val="6"/>
                <c:pt idx="0">
                  <c:v>1.8539999999999999</c:v>
                </c:pt>
                <c:pt idx="1">
                  <c:v>0.91699999999999993</c:v>
                </c:pt>
                <c:pt idx="2">
                  <c:v>0.5169999999999999</c:v>
                </c:pt>
                <c:pt idx="3">
                  <c:v>0.20700000000000002</c:v>
                </c:pt>
                <c:pt idx="4">
                  <c:v>9.1999999999999985E-2</c:v>
                </c:pt>
                <c:pt idx="5">
                  <c:v>0</c:v>
                </c:pt>
              </c:numCache>
            </c:numRef>
          </c:xVal>
          <c:yVal>
            <c:numRef>
              <c:f>[4]Sayfa1!$D$11:$D$16</c:f>
              <c:numCache>
                <c:formatCode>General</c:formatCode>
                <c:ptCount val="6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F-4756-AFB5-188589E6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63248"/>
        <c:axId val="217768240"/>
      </c:scatterChart>
      <c:valAx>
        <c:axId val="21776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7768240"/>
        <c:crosses val="autoZero"/>
        <c:crossBetween val="midCat"/>
      </c:valAx>
      <c:valAx>
        <c:axId val="2177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776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10</xdr:row>
      <xdr:rowOff>123825</xdr:rowOff>
    </xdr:from>
    <xdr:to>
      <xdr:col>14</xdr:col>
      <xdr:colOff>95250</xdr:colOff>
      <xdr:row>25</xdr:row>
      <xdr:rowOff>9525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19049</xdr:colOff>
      <xdr:row>28</xdr:row>
      <xdr:rowOff>185970</xdr:rowOff>
    </xdr:from>
    <xdr:to>
      <xdr:col>17</xdr:col>
      <xdr:colOff>504824</xdr:colOff>
      <xdr:row>58</xdr:row>
      <xdr:rowOff>171450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4" y="5519970"/>
          <a:ext cx="7191375" cy="570048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58</xdr:row>
      <xdr:rowOff>169915</xdr:rowOff>
    </xdr:from>
    <xdr:to>
      <xdr:col>19</xdr:col>
      <xdr:colOff>56255</xdr:colOff>
      <xdr:row>95</xdr:row>
      <xdr:rowOff>161924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11218915"/>
          <a:ext cx="7971530" cy="70405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10</xdr:row>
      <xdr:rowOff>104775</xdr:rowOff>
    </xdr:from>
    <xdr:to>
      <xdr:col>14</xdr:col>
      <xdr:colOff>76200</xdr:colOff>
      <xdr:row>24</xdr:row>
      <xdr:rowOff>180975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104775</xdr:rowOff>
    </xdr:from>
    <xdr:to>
      <xdr:col>14</xdr:col>
      <xdr:colOff>38100</xdr:colOff>
      <xdr:row>23</xdr:row>
      <xdr:rowOff>180975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9</xdr:row>
      <xdr:rowOff>95250</xdr:rowOff>
    </xdr:from>
    <xdr:to>
      <xdr:col>14</xdr:col>
      <xdr:colOff>276225</xdr:colOff>
      <xdr:row>23</xdr:row>
      <xdr:rowOff>171450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8</xdr:row>
      <xdr:rowOff>161925</xdr:rowOff>
    </xdr:from>
    <xdr:to>
      <xdr:col>14</xdr:col>
      <xdr:colOff>95250</xdr:colOff>
      <xdr:row>23</xdr:row>
      <xdr:rowOff>47625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lcen%20&#231;ak&#305;r-nesfat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lcen%20&#199;ak&#305;r-&#305;nsul&#305;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lcen%20&#231;ak&#305;r-asprosi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lcen%20&#199;ak&#305;r-prept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2.4470000000000001</v>
          </cell>
          <cell r="D15">
            <v>1000</v>
          </cell>
        </row>
        <row r="16">
          <cell r="C16">
            <v>1.5839999999999999</v>
          </cell>
          <cell r="D16">
            <v>500</v>
          </cell>
        </row>
        <row r="17">
          <cell r="C17">
            <v>0.88</v>
          </cell>
          <cell r="D17">
            <v>250</v>
          </cell>
        </row>
        <row r="18">
          <cell r="C18">
            <v>0.47200000000000003</v>
          </cell>
          <cell r="D18">
            <v>125</v>
          </cell>
        </row>
        <row r="19">
          <cell r="C19">
            <v>0.21099999999999997</v>
          </cell>
          <cell r="D19">
            <v>62.5</v>
          </cell>
        </row>
        <row r="20">
          <cell r="C20">
            <v>0.111</v>
          </cell>
          <cell r="D20">
            <v>31.25</v>
          </cell>
        </row>
        <row r="21">
          <cell r="C21">
            <v>5.3000000000000005E-2</v>
          </cell>
          <cell r="D21">
            <v>15.63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2.339</v>
          </cell>
          <cell r="D15">
            <v>400</v>
          </cell>
        </row>
        <row r="16">
          <cell r="C16">
            <v>1.5289999999999999</v>
          </cell>
          <cell r="D16">
            <v>200</v>
          </cell>
        </row>
        <row r="17">
          <cell r="C17">
            <v>0.89700000000000002</v>
          </cell>
          <cell r="D17">
            <v>100</v>
          </cell>
        </row>
        <row r="18">
          <cell r="C18">
            <v>0.41899999999999998</v>
          </cell>
          <cell r="D18">
            <v>50</v>
          </cell>
        </row>
        <row r="19">
          <cell r="C19">
            <v>0.17199999999999999</v>
          </cell>
          <cell r="D19">
            <v>25</v>
          </cell>
        </row>
        <row r="20">
          <cell r="C20">
            <v>0.105</v>
          </cell>
          <cell r="D20">
            <v>12.5</v>
          </cell>
        </row>
        <row r="21">
          <cell r="C21">
            <v>3.8999999999999993E-2</v>
          </cell>
          <cell r="D21">
            <v>6.25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2">
          <cell r="C12">
            <v>1.573</v>
          </cell>
          <cell r="D12">
            <v>12</v>
          </cell>
        </row>
        <row r="13">
          <cell r="C13">
            <v>0.78800000000000003</v>
          </cell>
          <cell r="D13">
            <v>6</v>
          </cell>
        </row>
        <row r="14">
          <cell r="C14">
            <v>0.34799999999999998</v>
          </cell>
          <cell r="D14">
            <v>3</v>
          </cell>
        </row>
        <row r="15">
          <cell r="C15">
            <v>0.14599999999999999</v>
          </cell>
          <cell r="D15">
            <v>1.5</v>
          </cell>
        </row>
        <row r="16">
          <cell r="C16">
            <v>0.11499999999999999</v>
          </cell>
          <cell r="D16">
            <v>0.75</v>
          </cell>
        </row>
        <row r="17">
          <cell r="C17">
            <v>0</v>
          </cell>
          <cell r="D1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1">
          <cell r="C11">
            <v>1.8539999999999999</v>
          </cell>
          <cell r="D11">
            <v>800</v>
          </cell>
        </row>
        <row r="12">
          <cell r="C12">
            <v>0.91699999999999993</v>
          </cell>
          <cell r="D12">
            <v>400</v>
          </cell>
        </row>
        <row r="13">
          <cell r="C13">
            <v>0.5169999999999999</v>
          </cell>
          <cell r="D13">
            <v>200</v>
          </cell>
        </row>
        <row r="14">
          <cell r="C14">
            <v>0.20700000000000002</v>
          </cell>
          <cell r="D14">
            <v>100</v>
          </cell>
        </row>
        <row r="15">
          <cell r="C15">
            <v>9.1999999999999985E-2</v>
          </cell>
          <cell r="D15">
            <v>50</v>
          </cell>
        </row>
        <row r="16">
          <cell r="C16">
            <v>0</v>
          </cell>
          <cell r="D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0"/>
  <sheetViews>
    <sheetView tabSelected="1" workbookViewId="0">
      <selection activeCell="E36" sqref="E36"/>
    </sheetView>
  </sheetViews>
  <sheetFormatPr defaultRowHeight="15" x14ac:dyDescent="0.25"/>
  <cols>
    <col min="2" max="2" width="10.85546875" customWidth="1"/>
    <col min="3" max="3" width="9.7109375" customWidth="1"/>
    <col min="4" max="4" width="10.5703125" customWidth="1"/>
    <col min="5" max="5" width="17.85546875" customWidth="1"/>
  </cols>
  <sheetData>
    <row r="2" spans="1:6" x14ac:dyDescent="0.25">
      <c r="A2">
        <v>2.448</v>
      </c>
      <c r="B2">
        <v>0.60899999999999999</v>
      </c>
      <c r="C2">
        <v>0.70000000000000007</v>
      </c>
      <c r="D2">
        <v>0.95400000000000007</v>
      </c>
      <c r="E2">
        <v>1.6420000000000001</v>
      </c>
      <c r="F2">
        <v>1.5129999999999999</v>
      </c>
    </row>
    <row r="3" spans="1:6" x14ac:dyDescent="0.25">
      <c r="A3">
        <v>1.488</v>
      </c>
      <c r="B3">
        <v>0.67800000000000005</v>
      </c>
      <c r="C3">
        <v>0.95300000000000007</v>
      </c>
      <c r="D3">
        <v>0.82000000000000006</v>
      </c>
      <c r="E3">
        <v>1.409</v>
      </c>
      <c r="F3">
        <v>1.7849999999999999</v>
      </c>
    </row>
    <row r="4" spans="1:6" x14ac:dyDescent="0.25">
      <c r="A4">
        <v>0.93400000000000005</v>
      </c>
      <c r="B4">
        <v>1.2849999999999999</v>
      </c>
      <c r="C4">
        <v>0.91800000000000004</v>
      </c>
      <c r="D4">
        <v>0.83399999999999996</v>
      </c>
      <c r="E4">
        <v>1.653</v>
      </c>
      <c r="F4">
        <v>1.657</v>
      </c>
    </row>
    <row r="5" spans="1:6" x14ac:dyDescent="0.25">
      <c r="A5">
        <v>0.51300000000000001</v>
      </c>
      <c r="B5">
        <v>0.84399999999999997</v>
      </c>
      <c r="C5">
        <v>0.73299999999999998</v>
      </c>
      <c r="D5">
        <v>0.73599999999999999</v>
      </c>
      <c r="E5">
        <v>1.617</v>
      </c>
      <c r="F5">
        <v>1.4450000000000001</v>
      </c>
    </row>
    <row r="6" spans="1:6" x14ac:dyDescent="0.25">
      <c r="A6">
        <v>0.29499999999999998</v>
      </c>
      <c r="B6">
        <v>1.2050000000000001</v>
      </c>
      <c r="C6">
        <v>0.80800000000000005</v>
      </c>
      <c r="D6">
        <v>0.80400000000000005</v>
      </c>
      <c r="E6">
        <v>2.052</v>
      </c>
      <c r="F6">
        <v>1.8959999999999999</v>
      </c>
    </row>
    <row r="7" spans="1:6" x14ac:dyDescent="0.25">
      <c r="A7">
        <v>0.18</v>
      </c>
      <c r="B7">
        <v>1.244</v>
      </c>
      <c r="C7">
        <v>0.81700000000000006</v>
      </c>
      <c r="D7">
        <v>1.4419999999999999</v>
      </c>
      <c r="E7">
        <v>1.484</v>
      </c>
      <c r="F7">
        <v>1.4470000000000001</v>
      </c>
    </row>
    <row r="8" spans="1:6" x14ac:dyDescent="0.25">
      <c r="A8">
        <v>0.113</v>
      </c>
      <c r="B8">
        <v>0.77700000000000002</v>
      </c>
      <c r="C8">
        <v>1.242</v>
      </c>
      <c r="D8">
        <v>2.0550000000000002</v>
      </c>
      <c r="E8">
        <v>2.242</v>
      </c>
      <c r="F8">
        <v>2.004</v>
      </c>
    </row>
    <row r="9" spans="1:6" x14ac:dyDescent="0.25">
      <c r="A9">
        <v>6.3E-2</v>
      </c>
      <c r="B9">
        <v>0.94400000000000006</v>
      </c>
      <c r="C9">
        <v>1.071</v>
      </c>
      <c r="D9">
        <v>1.56</v>
      </c>
      <c r="E9">
        <v>1.3029999999999999</v>
      </c>
      <c r="F9">
        <v>1.677</v>
      </c>
    </row>
    <row r="12" spans="1:6" x14ac:dyDescent="0.25">
      <c r="A12" t="s">
        <v>0</v>
      </c>
    </row>
    <row r="15" spans="1:6" x14ac:dyDescent="0.25">
      <c r="B15" s="1" t="s">
        <v>9</v>
      </c>
      <c r="C15" s="1" t="s">
        <v>10</v>
      </c>
      <c r="D15" s="1" t="s">
        <v>11</v>
      </c>
      <c r="E15" s="1" t="s">
        <v>12</v>
      </c>
    </row>
    <row r="16" spans="1:6" x14ac:dyDescent="0.25">
      <c r="A16" t="s">
        <v>1</v>
      </c>
      <c r="B16" s="1">
        <v>2.448</v>
      </c>
      <c r="C16" s="1">
        <f>B16-B23</f>
        <v>2.3849999999999998</v>
      </c>
      <c r="D16" s="1">
        <v>5000</v>
      </c>
      <c r="E16" s="1">
        <f>(396.96*C16*C16)+(1148*C16)+(12.513)</f>
        <v>5008.4907959999991</v>
      </c>
    </row>
    <row r="17" spans="1:12" x14ac:dyDescent="0.25">
      <c r="A17" t="s">
        <v>2</v>
      </c>
      <c r="B17" s="1">
        <v>1.488</v>
      </c>
      <c r="C17" s="1">
        <f>B17-B23</f>
        <v>1.425</v>
      </c>
      <c r="D17" s="1">
        <v>2500</v>
      </c>
      <c r="E17" s="1">
        <f t="shared" ref="E17:E23" si="0">(396.96*C17*C17)+(1148*C17)+(12.513)</f>
        <v>2454.4899</v>
      </c>
    </row>
    <row r="18" spans="1:12" x14ac:dyDescent="0.25">
      <c r="A18" t="s">
        <v>3</v>
      </c>
      <c r="B18" s="1">
        <v>0.93400000000000005</v>
      </c>
      <c r="C18" s="1">
        <f>B18-B23</f>
        <v>0.871</v>
      </c>
      <c r="D18" s="1">
        <v>1250</v>
      </c>
      <c r="E18" s="1">
        <f t="shared" si="0"/>
        <v>1313.57113136</v>
      </c>
    </row>
    <row r="19" spans="1:12" x14ac:dyDescent="0.25">
      <c r="A19" t="s">
        <v>4</v>
      </c>
      <c r="B19" s="1">
        <v>0.51300000000000001</v>
      </c>
      <c r="C19" s="1">
        <f>B19-B23</f>
        <v>0.45</v>
      </c>
      <c r="D19" s="1">
        <v>625</v>
      </c>
      <c r="E19" s="1">
        <f t="shared" si="0"/>
        <v>609.49740000000008</v>
      </c>
    </row>
    <row r="20" spans="1:12" x14ac:dyDescent="0.25">
      <c r="A20" t="s">
        <v>5</v>
      </c>
      <c r="B20" s="1">
        <v>0.29499999999999998</v>
      </c>
      <c r="C20" s="1">
        <f>B20-B23</f>
        <v>0.23199999999999998</v>
      </c>
      <c r="D20" s="1">
        <v>312.5</v>
      </c>
      <c r="E20" s="1">
        <f t="shared" si="0"/>
        <v>300.21497503999996</v>
      </c>
    </row>
    <row r="21" spans="1:12" x14ac:dyDescent="0.25">
      <c r="A21" t="s">
        <v>6</v>
      </c>
      <c r="B21" s="1">
        <v>0.18</v>
      </c>
      <c r="C21" s="1">
        <f>B21-B23</f>
        <v>0.11699999999999999</v>
      </c>
      <c r="D21" s="1">
        <v>156.25</v>
      </c>
      <c r="E21" s="1">
        <f t="shared" si="0"/>
        <v>152.26298543999999</v>
      </c>
    </row>
    <row r="22" spans="1:12" x14ac:dyDescent="0.25">
      <c r="A22" t="s">
        <v>7</v>
      </c>
      <c r="B22" s="1">
        <v>0.113</v>
      </c>
      <c r="C22" s="1">
        <f>B22-B23</f>
        <v>0.05</v>
      </c>
      <c r="D22" s="1">
        <v>78.13</v>
      </c>
      <c r="E22" s="1">
        <f t="shared" si="0"/>
        <v>70.905400000000014</v>
      </c>
    </row>
    <row r="23" spans="1:12" x14ac:dyDescent="0.25">
      <c r="A23" t="s">
        <v>8</v>
      </c>
      <c r="B23" s="1">
        <v>6.3E-2</v>
      </c>
      <c r="C23" s="1">
        <f>B23-B23</f>
        <v>0</v>
      </c>
      <c r="D23" s="1">
        <v>0</v>
      </c>
      <c r="E23" s="1">
        <f t="shared" si="0"/>
        <v>12.513</v>
      </c>
    </row>
    <row r="24" spans="1:12" x14ac:dyDescent="0.25">
      <c r="E24" s="1"/>
    </row>
    <row r="25" spans="1:12" x14ac:dyDescent="0.25">
      <c r="E25" s="1"/>
    </row>
    <row r="26" spans="1:12" x14ac:dyDescent="0.25">
      <c r="E26" s="1"/>
      <c r="I26" s="2"/>
      <c r="J26" s="2" t="s">
        <v>13</v>
      </c>
      <c r="K26" s="2"/>
      <c r="L26" s="2"/>
    </row>
    <row r="27" spans="1:12" x14ac:dyDescent="0.25">
      <c r="E27" s="1"/>
    </row>
    <row r="28" spans="1:12" x14ac:dyDescent="0.25">
      <c r="E28" s="1"/>
    </row>
    <row r="29" spans="1:12" x14ac:dyDescent="0.25">
      <c r="E29" s="1"/>
    </row>
    <row r="30" spans="1:12" x14ac:dyDescent="0.25">
      <c r="A30" s="3" t="s">
        <v>14</v>
      </c>
      <c r="B30" s="3" t="s">
        <v>15</v>
      </c>
      <c r="C30" s="3" t="s">
        <v>10</v>
      </c>
      <c r="D30" s="3" t="s">
        <v>12</v>
      </c>
      <c r="E30" s="3" t="s">
        <v>70</v>
      </c>
    </row>
    <row r="31" spans="1:12" x14ac:dyDescent="0.25">
      <c r="A31" s="4" t="s">
        <v>16</v>
      </c>
      <c r="B31" s="5">
        <v>0.60899999999999999</v>
      </c>
      <c r="C31" s="5">
        <f>B31-B23</f>
        <v>0.54600000000000004</v>
      </c>
      <c r="D31" s="5">
        <f t="shared" ref="D31:D70" si="1">(396.96*C31*C31)+(1148*C31)+(12.513)</f>
        <v>757.66112736000002</v>
      </c>
      <c r="E31" s="5"/>
    </row>
    <row r="32" spans="1:12" x14ac:dyDescent="0.25">
      <c r="A32" s="4" t="s">
        <v>17</v>
      </c>
      <c r="B32" s="5">
        <v>0.67800000000000005</v>
      </c>
      <c r="C32" s="5">
        <f>B32-B23</f>
        <v>0.61499999999999999</v>
      </c>
      <c r="D32" s="5">
        <f t="shared" si="1"/>
        <v>868.67319599999996</v>
      </c>
      <c r="E32" s="5"/>
    </row>
    <row r="33" spans="1:5" x14ac:dyDescent="0.25">
      <c r="A33" s="4" t="s">
        <v>18</v>
      </c>
      <c r="B33" s="5">
        <v>1.2849999999999999</v>
      </c>
      <c r="C33" s="5">
        <f>B33-B23</f>
        <v>1.222</v>
      </c>
      <c r="D33" s="5">
        <f t="shared" si="1"/>
        <v>2008.1430166399998</v>
      </c>
      <c r="E33" s="5"/>
    </row>
    <row r="34" spans="1:5" x14ac:dyDescent="0.25">
      <c r="A34" s="4" t="s">
        <v>19</v>
      </c>
      <c r="B34" s="5">
        <v>0.84399999999999997</v>
      </c>
      <c r="C34" s="5">
        <f>B34-B23</f>
        <v>0.78099999999999992</v>
      </c>
      <c r="D34" s="5">
        <f t="shared" si="1"/>
        <v>1151.2311185599997</v>
      </c>
      <c r="E34" s="5"/>
    </row>
    <row r="35" spans="1:5" x14ac:dyDescent="0.25">
      <c r="A35" s="4" t="s">
        <v>20</v>
      </c>
      <c r="B35" s="5">
        <v>1.2050000000000001</v>
      </c>
      <c r="C35" s="5">
        <f>B35-B23</f>
        <v>1.1420000000000001</v>
      </c>
      <c r="D35" s="5">
        <f t="shared" si="1"/>
        <v>1841.2299414399999</v>
      </c>
      <c r="E35" s="5" t="s">
        <v>71</v>
      </c>
    </row>
    <row r="36" spans="1:5" x14ac:dyDescent="0.25">
      <c r="A36" s="4" t="s">
        <v>21</v>
      </c>
      <c r="B36" s="5">
        <v>1.244</v>
      </c>
      <c r="C36" s="5">
        <f>B36-B23</f>
        <v>1.181</v>
      </c>
      <c r="D36" s="5">
        <f t="shared" si="1"/>
        <v>1921.96532656</v>
      </c>
      <c r="E36" s="5" t="s">
        <v>71</v>
      </c>
    </row>
    <row r="37" spans="1:5" x14ac:dyDescent="0.25">
      <c r="A37" s="4" t="s">
        <v>22</v>
      </c>
      <c r="B37" s="5">
        <v>0.77700000000000002</v>
      </c>
      <c r="C37" s="5">
        <f>B37-B23</f>
        <v>0.71399999999999997</v>
      </c>
      <c r="D37" s="5">
        <f t="shared" si="1"/>
        <v>1034.5536201599998</v>
      </c>
      <c r="E37" s="5" t="s">
        <v>71</v>
      </c>
    </row>
    <row r="38" spans="1:5" x14ac:dyDescent="0.25">
      <c r="A38" s="4" t="s">
        <v>23</v>
      </c>
      <c r="B38" s="5">
        <v>0.94400000000000006</v>
      </c>
      <c r="C38" s="5">
        <f>B38-B23</f>
        <v>0.88100000000000001</v>
      </c>
      <c r="D38" s="5">
        <f t="shared" si="1"/>
        <v>1332.0058705599999</v>
      </c>
      <c r="E38" s="5" t="s">
        <v>71</v>
      </c>
    </row>
    <row r="39" spans="1:5" x14ac:dyDescent="0.25">
      <c r="A39" s="4" t="s">
        <v>24</v>
      </c>
      <c r="B39" s="5">
        <v>0.70000000000000007</v>
      </c>
      <c r="C39" s="5">
        <f>B39-B23</f>
        <v>0.63700000000000001</v>
      </c>
      <c r="D39" s="5">
        <f t="shared" si="1"/>
        <v>904.86306224000009</v>
      </c>
      <c r="E39" s="5" t="s">
        <v>71</v>
      </c>
    </row>
    <row r="40" spans="1:5" x14ac:dyDescent="0.25">
      <c r="A40" s="4" t="s">
        <v>25</v>
      </c>
      <c r="B40" s="5">
        <v>0.95300000000000007</v>
      </c>
      <c r="C40" s="5">
        <f>B40-B23</f>
        <v>0.89000000000000012</v>
      </c>
      <c r="D40" s="5">
        <f t="shared" si="1"/>
        <v>1348.6650160000002</v>
      </c>
      <c r="E40" s="5" t="s">
        <v>71</v>
      </c>
    </row>
    <row r="41" spans="1:5" x14ac:dyDescent="0.25">
      <c r="A41" s="4" t="s">
        <v>26</v>
      </c>
      <c r="B41" s="5">
        <v>0.91800000000000004</v>
      </c>
      <c r="C41" s="5">
        <f>B41-B23</f>
        <v>0.85499999999999998</v>
      </c>
      <c r="D41" s="5">
        <f t="shared" si="1"/>
        <v>1284.2406839999999</v>
      </c>
      <c r="E41" s="5"/>
    </row>
    <row r="42" spans="1:5" x14ac:dyDescent="0.25">
      <c r="A42" s="4" t="s">
        <v>27</v>
      </c>
      <c r="B42" s="5">
        <v>0.73299999999999998</v>
      </c>
      <c r="C42" s="5">
        <f>B42-B23</f>
        <v>0.66999999999999993</v>
      </c>
      <c r="D42" s="5">
        <f t="shared" si="1"/>
        <v>959.86834399999998</v>
      </c>
      <c r="E42" s="5"/>
    </row>
    <row r="43" spans="1:5" x14ac:dyDescent="0.25">
      <c r="A43" s="4" t="s">
        <v>28</v>
      </c>
      <c r="B43" s="5">
        <v>0.80800000000000005</v>
      </c>
      <c r="C43" s="5">
        <f>B43-B23</f>
        <v>0.74500000000000011</v>
      </c>
      <c r="D43" s="5">
        <f t="shared" si="1"/>
        <v>1088.095724</v>
      </c>
      <c r="E43" s="5" t="s">
        <v>72</v>
      </c>
    </row>
    <row r="44" spans="1:5" x14ac:dyDescent="0.25">
      <c r="A44" s="4" t="s">
        <v>29</v>
      </c>
      <c r="B44" s="5">
        <v>0.81700000000000006</v>
      </c>
      <c r="C44" s="5">
        <f>B44-B23</f>
        <v>0.754</v>
      </c>
      <c r="D44" s="5">
        <f t="shared" si="1"/>
        <v>1103.78311136</v>
      </c>
      <c r="E44" s="5" t="s">
        <v>71</v>
      </c>
    </row>
    <row r="45" spans="1:5" x14ac:dyDescent="0.25">
      <c r="A45" s="4" t="s">
        <v>30</v>
      </c>
      <c r="B45" s="5">
        <v>1.242</v>
      </c>
      <c r="C45" s="5">
        <f>B45-B23</f>
        <v>1.179</v>
      </c>
      <c r="D45" s="5">
        <f t="shared" si="1"/>
        <v>1917.7956753599999</v>
      </c>
      <c r="E45" s="5" t="s">
        <v>71</v>
      </c>
    </row>
    <row r="46" spans="1:5" x14ac:dyDescent="0.25">
      <c r="A46" s="4" t="s">
        <v>31</v>
      </c>
      <c r="B46" s="5">
        <v>1.071</v>
      </c>
      <c r="C46" s="5">
        <f>B46-B23</f>
        <v>1.008</v>
      </c>
      <c r="D46" s="5">
        <f t="shared" si="1"/>
        <v>1573.0337654399998</v>
      </c>
      <c r="E46" s="5"/>
    </row>
    <row r="47" spans="1:5" x14ac:dyDescent="0.25">
      <c r="A47" s="4" t="s">
        <v>32</v>
      </c>
      <c r="B47" s="5">
        <v>0.95400000000000007</v>
      </c>
      <c r="C47" s="5">
        <f>B47-B23</f>
        <v>0.89100000000000001</v>
      </c>
      <c r="D47" s="5">
        <f t="shared" si="1"/>
        <v>1350.52000176</v>
      </c>
      <c r="E47" s="5"/>
    </row>
    <row r="48" spans="1:5" x14ac:dyDescent="0.25">
      <c r="A48" s="4" t="s">
        <v>33</v>
      </c>
      <c r="B48" s="5">
        <v>0.82000000000000006</v>
      </c>
      <c r="C48" s="5">
        <f>B48-B23</f>
        <v>0.75700000000000012</v>
      </c>
      <c r="D48" s="5">
        <f t="shared" si="1"/>
        <v>1109.0265310400002</v>
      </c>
      <c r="E48" s="5"/>
    </row>
    <row r="49" spans="1:5" x14ac:dyDescent="0.25">
      <c r="A49" s="4" t="s">
        <v>34</v>
      </c>
      <c r="B49" s="5">
        <v>0.83399999999999996</v>
      </c>
      <c r="C49" s="5">
        <f>B49-B23</f>
        <v>0.77099999999999991</v>
      </c>
      <c r="D49" s="5">
        <f t="shared" si="1"/>
        <v>1133.5902993599998</v>
      </c>
      <c r="E49" s="5" t="s">
        <v>71</v>
      </c>
    </row>
    <row r="50" spans="1:5" x14ac:dyDescent="0.25">
      <c r="A50" s="4" t="s">
        <v>35</v>
      </c>
      <c r="B50" s="5">
        <v>0.73599999999999999</v>
      </c>
      <c r="C50" s="5">
        <f>B50-B23</f>
        <v>0.67300000000000004</v>
      </c>
      <c r="D50" s="5">
        <f t="shared" si="1"/>
        <v>964.91169584000011</v>
      </c>
      <c r="E50" s="5" t="s">
        <v>71</v>
      </c>
    </row>
    <row r="51" spans="1:5" x14ac:dyDescent="0.25">
      <c r="A51" s="4" t="s">
        <v>36</v>
      </c>
      <c r="B51" s="5">
        <v>0.80400000000000005</v>
      </c>
      <c r="C51" s="5">
        <f>B51-B23</f>
        <v>0.7410000000000001</v>
      </c>
      <c r="D51" s="5">
        <f t="shared" si="1"/>
        <v>1081.14419376</v>
      </c>
      <c r="E51" s="5"/>
    </row>
    <row r="52" spans="1:5" x14ac:dyDescent="0.25">
      <c r="A52" s="6" t="s">
        <v>37</v>
      </c>
      <c r="B52" s="5">
        <v>1.4419999999999999</v>
      </c>
      <c r="C52" s="5">
        <f>B52-B23</f>
        <v>1.379</v>
      </c>
      <c r="D52" s="5">
        <f t="shared" si="1"/>
        <v>2350.4804113599998</v>
      </c>
      <c r="E52" s="5" t="s">
        <v>73</v>
      </c>
    </row>
    <row r="53" spans="1:5" x14ac:dyDescent="0.25">
      <c r="A53" s="4" t="s">
        <v>38</v>
      </c>
      <c r="B53" s="5">
        <v>2.0550000000000002</v>
      </c>
      <c r="C53" s="5">
        <f>B53-B23</f>
        <v>1.9920000000000002</v>
      </c>
      <c r="D53" s="5">
        <f t="shared" si="1"/>
        <v>3874.4916854400003</v>
      </c>
      <c r="E53" s="5" t="s">
        <v>71</v>
      </c>
    </row>
    <row r="54" spans="1:5" x14ac:dyDescent="0.25">
      <c r="A54" s="4" t="s">
        <v>39</v>
      </c>
      <c r="B54" s="5">
        <v>1.56</v>
      </c>
      <c r="C54" s="5">
        <f>B54-B23</f>
        <v>1.4970000000000001</v>
      </c>
      <c r="D54" s="5">
        <f t="shared" si="1"/>
        <v>2620.6599326400001</v>
      </c>
      <c r="E54" s="5" t="s">
        <v>73</v>
      </c>
    </row>
    <row r="55" spans="1:5" x14ac:dyDescent="0.25">
      <c r="A55" s="4" t="s">
        <v>40</v>
      </c>
      <c r="B55" s="5">
        <v>1.6420000000000001</v>
      </c>
      <c r="C55" s="5">
        <f>B55-B23</f>
        <v>1.5790000000000002</v>
      </c>
      <c r="D55" s="5">
        <f t="shared" si="1"/>
        <v>2814.9219473600006</v>
      </c>
      <c r="E55" s="5" t="s">
        <v>71</v>
      </c>
    </row>
    <row r="56" spans="1:5" x14ac:dyDescent="0.25">
      <c r="A56" s="4" t="s">
        <v>41</v>
      </c>
      <c r="B56" s="5">
        <v>1.409</v>
      </c>
      <c r="C56" s="5">
        <f>B56-B23</f>
        <v>1.3460000000000001</v>
      </c>
      <c r="D56" s="5">
        <f t="shared" si="1"/>
        <v>2276.8997833600001</v>
      </c>
      <c r="E56" s="5" t="s">
        <v>73</v>
      </c>
    </row>
    <row r="57" spans="1:5" x14ac:dyDescent="0.25">
      <c r="A57" s="4" t="s">
        <v>42</v>
      </c>
      <c r="B57" s="5">
        <v>1.653</v>
      </c>
      <c r="C57" s="5">
        <f>B57-B23</f>
        <v>1.59</v>
      </c>
      <c r="D57" s="5">
        <f t="shared" si="1"/>
        <v>2841.3875760000001</v>
      </c>
      <c r="E57" s="5" t="s">
        <v>71</v>
      </c>
    </row>
    <row r="58" spans="1:5" x14ac:dyDescent="0.25">
      <c r="A58" s="4" t="s">
        <v>43</v>
      </c>
      <c r="B58" s="5">
        <v>1.617</v>
      </c>
      <c r="C58" s="5">
        <f>B58-B23</f>
        <v>1.554</v>
      </c>
      <c r="D58" s="5">
        <f t="shared" si="1"/>
        <v>2755.1300553599999</v>
      </c>
      <c r="E58" s="5" t="s">
        <v>71</v>
      </c>
    </row>
    <row r="59" spans="1:5" x14ac:dyDescent="0.25">
      <c r="A59" s="4" t="s">
        <v>44</v>
      </c>
      <c r="B59" s="5">
        <v>2.052</v>
      </c>
      <c r="C59" s="5">
        <f>B59-B23</f>
        <v>1.9890000000000001</v>
      </c>
      <c r="D59" s="5">
        <f t="shared" si="1"/>
        <v>3866.3067921600004</v>
      </c>
      <c r="E59" s="5" t="s">
        <v>73</v>
      </c>
    </row>
    <row r="60" spans="1:5" x14ac:dyDescent="0.25">
      <c r="A60" s="4" t="s">
        <v>45</v>
      </c>
      <c r="B60" s="5">
        <v>1.484</v>
      </c>
      <c r="C60" s="5">
        <f>B60-B23</f>
        <v>1.421</v>
      </c>
      <c r="D60" s="5">
        <f t="shared" si="1"/>
        <v>2445.3789073600001</v>
      </c>
      <c r="E60" s="5" t="s">
        <v>73</v>
      </c>
    </row>
    <row r="61" spans="1:5" x14ac:dyDescent="0.25">
      <c r="A61" s="4" t="s">
        <v>46</v>
      </c>
      <c r="B61" s="5">
        <v>2.242</v>
      </c>
      <c r="C61" s="5">
        <f>B61-B23</f>
        <v>2.1789999999999998</v>
      </c>
      <c r="D61" s="5">
        <f t="shared" si="1"/>
        <v>4398.7873553599993</v>
      </c>
      <c r="E61" s="5" t="s">
        <v>73</v>
      </c>
    </row>
    <row r="62" spans="1:5" x14ac:dyDescent="0.25">
      <c r="A62" s="4" t="s">
        <v>47</v>
      </c>
      <c r="B62" s="5">
        <v>1.3029999999999999</v>
      </c>
      <c r="C62" s="5">
        <f>B62-B23</f>
        <v>1.24</v>
      </c>
      <c r="D62" s="5">
        <f t="shared" si="1"/>
        <v>2046.3986959999997</v>
      </c>
      <c r="E62" s="5" t="s">
        <v>73</v>
      </c>
    </row>
    <row r="63" spans="1:5" x14ac:dyDescent="0.25">
      <c r="A63" s="4" t="s">
        <v>48</v>
      </c>
      <c r="B63" s="5">
        <v>1.5129999999999999</v>
      </c>
      <c r="C63" s="5">
        <f>B63-B23</f>
        <v>1.45</v>
      </c>
      <c r="D63" s="5">
        <f t="shared" si="1"/>
        <v>2511.7213999999999</v>
      </c>
      <c r="E63" s="5" t="s">
        <v>73</v>
      </c>
    </row>
    <row r="64" spans="1:5" x14ac:dyDescent="0.25">
      <c r="A64" s="4" t="s">
        <v>49</v>
      </c>
      <c r="B64" s="5">
        <v>1.7849999999999999</v>
      </c>
      <c r="C64" s="5">
        <f>B64-B23</f>
        <v>1.722</v>
      </c>
      <c r="D64" s="5">
        <f t="shared" si="1"/>
        <v>3166.46813664</v>
      </c>
      <c r="E64" s="5" t="s">
        <v>73</v>
      </c>
    </row>
    <row r="65" spans="1:5" x14ac:dyDescent="0.25">
      <c r="A65" s="4" t="s">
        <v>50</v>
      </c>
      <c r="B65" s="5">
        <v>1.657</v>
      </c>
      <c r="C65" s="5">
        <f>B65-B23</f>
        <v>1.5940000000000001</v>
      </c>
      <c r="D65" s="5">
        <f t="shared" si="1"/>
        <v>2851.0352585599999</v>
      </c>
      <c r="E65" s="5" t="s">
        <v>73</v>
      </c>
    </row>
    <row r="66" spans="1:5" x14ac:dyDescent="0.25">
      <c r="A66" s="4" t="s">
        <v>51</v>
      </c>
      <c r="B66" s="5">
        <v>1.4450000000000001</v>
      </c>
      <c r="C66" s="5">
        <f>B66-B23</f>
        <v>1.3820000000000001</v>
      </c>
      <c r="D66" s="5">
        <f t="shared" si="1"/>
        <v>2357.2124310400004</v>
      </c>
      <c r="E66" s="5" t="s">
        <v>73</v>
      </c>
    </row>
    <row r="67" spans="1:5" x14ac:dyDescent="0.25">
      <c r="A67" s="4" t="s">
        <v>52</v>
      </c>
      <c r="B67" s="5">
        <v>1.8959999999999999</v>
      </c>
      <c r="C67" s="5">
        <f>B67-B23</f>
        <v>1.833</v>
      </c>
      <c r="D67" s="5">
        <f t="shared" si="1"/>
        <v>3450.5385374399998</v>
      </c>
      <c r="E67" s="5" t="s">
        <v>71</v>
      </c>
    </row>
    <row r="68" spans="1:5" x14ac:dyDescent="0.25">
      <c r="A68" s="4" t="s">
        <v>53</v>
      </c>
      <c r="B68" s="5">
        <v>1.4470000000000001</v>
      </c>
      <c r="C68" s="5">
        <f>B68-B23</f>
        <v>1.3840000000000001</v>
      </c>
      <c r="D68" s="5">
        <f t="shared" si="1"/>
        <v>2361.7044137600001</v>
      </c>
      <c r="E68" s="5" t="s">
        <v>71</v>
      </c>
    </row>
    <row r="69" spans="1:5" x14ac:dyDescent="0.25">
      <c r="A69" s="4" t="s">
        <v>54</v>
      </c>
      <c r="B69" s="5">
        <v>2.004</v>
      </c>
      <c r="C69" s="5">
        <f>B69-B23</f>
        <v>1.9410000000000001</v>
      </c>
      <c r="D69" s="5">
        <f t="shared" si="1"/>
        <v>3736.32025776</v>
      </c>
      <c r="E69" s="5" t="s">
        <v>73</v>
      </c>
    </row>
    <row r="70" spans="1:5" x14ac:dyDescent="0.25">
      <c r="A70" s="4" t="s">
        <v>55</v>
      </c>
      <c r="B70" s="5">
        <v>1.677</v>
      </c>
      <c r="C70" s="5">
        <f>B70-B23</f>
        <v>1.6140000000000001</v>
      </c>
      <c r="D70" s="5">
        <f t="shared" si="1"/>
        <v>2899.46421216</v>
      </c>
      <c r="E70" s="5" t="s">
        <v>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2"/>
  <sheetViews>
    <sheetView workbookViewId="0">
      <selection activeCell="H6" sqref="H6"/>
    </sheetView>
  </sheetViews>
  <sheetFormatPr defaultRowHeight="15" x14ac:dyDescent="0.25"/>
  <cols>
    <col min="2" max="2" width="11.140625" customWidth="1"/>
    <col min="3" max="3" width="10.5703125" customWidth="1"/>
    <col min="4" max="4" width="11" customWidth="1"/>
  </cols>
  <sheetData>
    <row r="2" spans="1:6" x14ac:dyDescent="0.25">
      <c r="A2">
        <v>2.5230000000000001</v>
      </c>
      <c r="B2">
        <v>0.51</v>
      </c>
      <c r="C2">
        <v>0.93200000000000005</v>
      </c>
      <c r="D2">
        <v>1.734</v>
      </c>
      <c r="E2">
        <v>2.4319999999999999</v>
      </c>
      <c r="F2">
        <v>2.859</v>
      </c>
    </row>
    <row r="3" spans="1:6" x14ac:dyDescent="0.25">
      <c r="A3">
        <v>1.66</v>
      </c>
      <c r="B3">
        <v>1.5050000000000001</v>
      </c>
      <c r="C3">
        <v>0.95900000000000007</v>
      </c>
      <c r="D3">
        <v>1.6360000000000001</v>
      </c>
      <c r="E3">
        <v>2.2560000000000002</v>
      </c>
      <c r="F3">
        <v>1.6839999999999999</v>
      </c>
    </row>
    <row r="4" spans="1:6" x14ac:dyDescent="0.25">
      <c r="A4">
        <v>0.95599999999999996</v>
      </c>
      <c r="B4">
        <v>1.726</v>
      </c>
      <c r="C4">
        <v>1.302</v>
      </c>
      <c r="D4">
        <v>1.8580000000000001</v>
      </c>
      <c r="E4">
        <v>2.3580000000000001</v>
      </c>
      <c r="F4">
        <v>1.84</v>
      </c>
    </row>
    <row r="5" spans="1:6" x14ac:dyDescent="0.25">
      <c r="A5">
        <v>0.54800000000000004</v>
      </c>
      <c r="B5">
        <v>1.4570000000000001</v>
      </c>
      <c r="C5">
        <v>0.873</v>
      </c>
      <c r="D5">
        <v>1.204</v>
      </c>
      <c r="E5">
        <v>1.5720000000000001</v>
      </c>
      <c r="F5">
        <v>2.7160000000000002</v>
      </c>
    </row>
    <row r="6" spans="1:6" x14ac:dyDescent="0.25">
      <c r="A6">
        <v>0.28699999999999998</v>
      </c>
      <c r="B6">
        <v>2.4140000000000001</v>
      </c>
      <c r="C6">
        <v>0.77300000000000002</v>
      </c>
      <c r="D6">
        <v>1.677</v>
      </c>
      <c r="E6">
        <v>2.5870000000000002</v>
      </c>
      <c r="F6">
        <v>2.762</v>
      </c>
    </row>
    <row r="7" spans="1:6" x14ac:dyDescent="0.25">
      <c r="A7">
        <v>0.187</v>
      </c>
      <c r="B7">
        <v>2.52</v>
      </c>
      <c r="C7">
        <v>1.6480000000000001</v>
      </c>
      <c r="D7">
        <v>2.3140000000000001</v>
      </c>
      <c r="E7">
        <v>1.8900000000000001</v>
      </c>
      <c r="F7">
        <v>2.8319999999999999</v>
      </c>
    </row>
    <row r="8" spans="1:6" x14ac:dyDescent="0.25">
      <c r="A8">
        <v>0.129</v>
      </c>
      <c r="B8">
        <v>1.6380000000000001</v>
      </c>
      <c r="C8">
        <v>0.94200000000000006</v>
      </c>
      <c r="D8">
        <v>2.8210000000000002</v>
      </c>
      <c r="E8">
        <v>1.008</v>
      </c>
      <c r="F8">
        <v>2.3439999999999999</v>
      </c>
    </row>
    <row r="9" spans="1:6" x14ac:dyDescent="0.25">
      <c r="A9">
        <v>7.5999999999999998E-2</v>
      </c>
      <c r="B9">
        <v>1.577</v>
      </c>
      <c r="C9">
        <v>1.101</v>
      </c>
      <c r="D9">
        <v>2.8279999999999998</v>
      </c>
      <c r="E9">
        <v>0.93300000000000005</v>
      </c>
      <c r="F9">
        <v>2.133</v>
      </c>
    </row>
    <row r="11" spans="1:6" x14ac:dyDescent="0.25">
      <c r="A11" t="s">
        <v>0</v>
      </c>
    </row>
    <row r="13" spans="1:6" x14ac:dyDescent="0.25">
      <c r="B13" s="1" t="s">
        <v>9</v>
      </c>
      <c r="C13" s="1" t="s">
        <v>10</v>
      </c>
      <c r="D13" s="1" t="s">
        <v>11</v>
      </c>
      <c r="E13" s="1" t="s">
        <v>12</v>
      </c>
    </row>
    <row r="14" spans="1:6" x14ac:dyDescent="0.25">
      <c r="A14" t="s">
        <v>1</v>
      </c>
      <c r="B14">
        <v>2.5230000000000001</v>
      </c>
      <c r="C14">
        <f>B14-B21</f>
        <v>2.4470000000000001</v>
      </c>
      <c r="D14">
        <v>1000</v>
      </c>
      <c r="E14">
        <f>(91.555*C14*C14)+(177.18*C14)+(11.189)</f>
        <v>992.96231299499993</v>
      </c>
    </row>
    <row r="15" spans="1:6" x14ac:dyDescent="0.25">
      <c r="A15" t="s">
        <v>2</v>
      </c>
      <c r="B15">
        <v>1.66</v>
      </c>
      <c r="C15">
        <f>B15-B21</f>
        <v>1.5839999999999999</v>
      </c>
      <c r="D15">
        <v>500</v>
      </c>
      <c r="E15">
        <f t="shared" ref="E15:E21" si="0">(91.555*C15*C15)+(177.18*C15)+(11.189)</f>
        <v>521.55874208</v>
      </c>
    </row>
    <row r="16" spans="1:6" x14ac:dyDescent="0.25">
      <c r="A16" t="s">
        <v>3</v>
      </c>
      <c r="B16">
        <v>0.95599999999999996</v>
      </c>
      <c r="C16">
        <f>B16-B21</f>
        <v>0.88</v>
      </c>
      <c r="D16">
        <v>250</v>
      </c>
      <c r="E16">
        <f t="shared" si="0"/>
        <v>238.00759200000002</v>
      </c>
    </row>
    <row r="17" spans="1:12" x14ac:dyDescent="0.25">
      <c r="A17" t="s">
        <v>4</v>
      </c>
      <c r="B17">
        <v>0.54800000000000004</v>
      </c>
      <c r="C17">
        <f>B17-B21</f>
        <v>0.47200000000000003</v>
      </c>
      <c r="D17">
        <v>125</v>
      </c>
      <c r="E17">
        <f t="shared" si="0"/>
        <v>115.21494912</v>
      </c>
    </row>
    <row r="18" spans="1:12" x14ac:dyDescent="0.25">
      <c r="A18" t="s">
        <v>5</v>
      </c>
      <c r="B18">
        <v>0.28699999999999998</v>
      </c>
      <c r="C18">
        <f>B18-B21</f>
        <v>0.21099999999999997</v>
      </c>
      <c r="D18">
        <v>62.5</v>
      </c>
      <c r="E18">
        <f t="shared" si="0"/>
        <v>52.650100154999997</v>
      </c>
    </row>
    <row r="19" spans="1:12" x14ac:dyDescent="0.25">
      <c r="A19" t="s">
        <v>6</v>
      </c>
      <c r="B19">
        <v>0.187</v>
      </c>
      <c r="C19">
        <f>B19-B21</f>
        <v>0.111</v>
      </c>
      <c r="D19">
        <v>31.25</v>
      </c>
      <c r="E19">
        <f t="shared" si="0"/>
        <v>31.984029155000002</v>
      </c>
    </row>
    <row r="20" spans="1:12" x14ac:dyDescent="0.25">
      <c r="A20" t="s">
        <v>7</v>
      </c>
      <c r="B20">
        <v>0.129</v>
      </c>
      <c r="C20">
        <f>B20-B21</f>
        <v>5.3000000000000005E-2</v>
      </c>
      <c r="D20">
        <v>15.63</v>
      </c>
      <c r="E20">
        <f t="shared" si="0"/>
        <v>20.836717995000001</v>
      </c>
    </row>
    <row r="21" spans="1:12" x14ac:dyDescent="0.25">
      <c r="A21" t="s">
        <v>8</v>
      </c>
      <c r="B21">
        <v>7.5999999999999998E-2</v>
      </c>
      <c r="C21">
        <f>B21-B21</f>
        <v>0</v>
      </c>
      <c r="D21">
        <v>0</v>
      </c>
      <c r="E21">
        <f t="shared" si="0"/>
        <v>11.189</v>
      </c>
    </row>
    <row r="26" spans="1:12" x14ac:dyDescent="0.25">
      <c r="I26" s="2"/>
      <c r="J26" s="2" t="s">
        <v>13</v>
      </c>
      <c r="K26" s="2"/>
      <c r="L26" s="2"/>
    </row>
    <row r="32" spans="1:12" x14ac:dyDescent="0.25">
      <c r="A32" s="7" t="s">
        <v>14</v>
      </c>
      <c r="B32" s="3" t="s">
        <v>15</v>
      </c>
      <c r="C32" s="3" t="s">
        <v>10</v>
      </c>
      <c r="D32" s="3" t="s">
        <v>12</v>
      </c>
    </row>
    <row r="33" spans="1:4" x14ac:dyDescent="0.25">
      <c r="A33" s="4" t="s">
        <v>16</v>
      </c>
      <c r="B33" s="5">
        <v>0.51</v>
      </c>
      <c r="C33" s="5">
        <f>B33-B21</f>
        <v>0.434</v>
      </c>
      <c r="D33" s="5">
        <f t="shared" ref="D33:D72" si="1">(91.555*C33*C33)+(177.18*C33)+(11.189)</f>
        <v>105.33005358</v>
      </c>
    </row>
    <row r="34" spans="1:4" x14ac:dyDescent="0.25">
      <c r="A34" s="4" t="s">
        <v>17</v>
      </c>
      <c r="B34" s="5">
        <v>1.5050000000000001</v>
      </c>
      <c r="C34" s="5">
        <f>B34-B21</f>
        <v>1.429</v>
      </c>
      <c r="D34" s="5">
        <f t="shared" si="1"/>
        <v>451.33828375500008</v>
      </c>
    </row>
    <row r="35" spans="1:4" x14ac:dyDescent="0.25">
      <c r="A35" s="4" t="s">
        <v>18</v>
      </c>
      <c r="B35" s="5">
        <v>1.726</v>
      </c>
      <c r="C35" s="5">
        <f>B35-B21</f>
        <v>1.65</v>
      </c>
      <c r="D35" s="5">
        <f t="shared" si="1"/>
        <v>552.79448749999995</v>
      </c>
    </row>
    <row r="36" spans="1:4" x14ac:dyDescent="0.25">
      <c r="A36" s="4" t="s">
        <v>19</v>
      </c>
      <c r="B36" s="5">
        <v>1.4570000000000001</v>
      </c>
      <c r="C36" s="5">
        <f>B36-B21</f>
        <v>1.381</v>
      </c>
      <c r="D36" s="5">
        <f t="shared" si="1"/>
        <v>430.48470535500002</v>
      </c>
    </row>
    <row r="37" spans="1:4" x14ac:dyDescent="0.25">
      <c r="A37" s="4" t="s">
        <v>20</v>
      </c>
      <c r="B37" s="5">
        <v>2.4140000000000001</v>
      </c>
      <c r="C37" s="5">
        <f>B37-B21</f>
        <v>2.3380000000000001</v>
      </c>
      <c r="D37" s="5">
        <f t="shared" si="1"/>
        <v>925.89780942000004</v>
      </c>
    </row>
    <row r="38" spans="1:4" x14ac:dyDescent="0.25">
      <c r="A38" s="4" t="s">
        <v>21</v>
      </c>
      <c r="B38" s="5">
        <v>2.52</v>
      </c>
      <c r="C38" s="5">
        <f>B38-B21</f>
        <v>2.444</v>
      </c>
      <c r="D38" s="5">
        <f t="shared" si="1"/>
        <v>991.08738647999996</v>
      </c>
    </row>
    <row r="39" spans="1:4" x14ac:dyDescent="0.25">
      <c r="A39" s="4" t="s">
        <v>22</v>
      </c>
      <c r="B39" s="5">
        <v>1.6380000000000001</v>
      </c>
      <c r="C39" s="5">
        <f>B39-B21</f>
        <v>1.5620000000000001</v>
      </c>
      <c r="D39" s="5">
        <f t="shared" si="1"/>
        <v>511.32407742000009</v>
      </c>
    </row>
    <row r="40" spans="1:4" x14ac:dyDescent="0.25">
      <c r="A40" s="4" t="s">
        <v>23</v>
      </c>
      <c r="B40" s="5">
        <v>1.577</v>
      </c>
      <c r="C40" s="5">
        <f>B40-B21</f>
        <v>1.5009999999999999</v>
      </c>
      <c r="D40" s="5">
        <f t="shared" si="1"/>
        <v>483.40968655500006</v>
      </c>
    </row>
    <row r="41" spans="1:4" x14ac:dyDescent="0.25">
      <c r="A41" s="4" t="s">
        <v>24</v>
      </c>
      <c r="B41" s="5">
        <v>0.93200000000000005</v>
      </c>
      <c r="C41" s="5">
        <f>B41-B21</f>
        <v>0.85600000000000009</v>
      </c>
      <c r="D41" s="5">
        <f t="shared" si="1"/>
        <v>229.94072448000006</v>
      </c>
    </row>
    <row r="42" spans="1:4" x14ac:dyDescent="0.25">
      <c r="A42" s="4" t="s">
        <v>25</v>
      </c>
      <c r="B42" s="5">
        <v>0.95900000000000007</v>
      </c>
      <c r="C42" s="5">
        <f>B42-B21</f>
        <v>0.88300000000000012</v>
      </c>
      <c r="D42" s="5">
        <f t="shared" si="1"/>
        <v>239.02336639500004</v>
      </c>
    </row>
    <row r="43" spans="1:4" x14ac:dyDescent="0.25">
      <c r="A43" s="4" t="s">
        <v>26</v>
      </c>
      <c r="B43" s="5">
        <v>1.302</v>
      </c>
      <c r="C43" s="5">
        <f>B43-B21</f>
        <v>1.226</v>
      </c>
      <c r="D43" s="5">
        <f t="shared" si="1"/>
        <v>366.02580318000003</v>
      </c>
    </row>
    <row r="44" spans="1:4" x14ac:dyDescent="0.25">
      <c r="A44" s="4" t="s">
        <v>27</v>
      </c>
      <c r="B44" s="5">
        <v>0.873</v>
      </c>
      <c r="C44" s="5">
        <f>B44-B21</f>
        <v>0.79700000000000004</v>
      </c>
      <c r="D44" s="5">
        <f t="shared" si="1"/>
        <v>210.55801999500002</v>
      </c>
    </row>
    <row r="45" spans="1:4" x14ac:dyDescent="0.25">
      <c r="A45" s="4" t="s">
        <v>28</v>
      </c>
      <c r="B45" s="5">
        <v>0.77300000000000002</v>
      </c>
      <c r="C45" s="5">
        <f>B45-B21</f>
        <v>0.69700000000000006</v>
      </c>
      <c r="D45" s="5">
        <f t="shared" si="1"/>
        <v>179.16170299500001</v>
      </c>
    </row>
    <row r="46" spans="1:4" x14ac:dyDescent="0.25">
      <c r="A46" s="4" t="s">
        <v>29</v>
      </c>
      <c r="B46" s="5">
        <v>1.6480000000000001</v>
      </c>
      <c r="C46" s="5">
        <f>B46-B21</f>
        <v>1.5720000000000001</v>
      </c>
      <c r="D46" s="5">
        <f t="shared" si="1"/>
        <v>515.96521112000005</v>
      </c>
    </row>
    <row r="47" spans="1:4" x14ac:dyDescent="0.25">
      <c r="A47" s="4" t="s">
        <v>30</v>
      </c>
      <c r="B47" s="5">
        <v>0.94200000000000006</v>
      </c>
      <c r="C47" s="5">
        <f>B47-B21</f>
        <v>0.8660000000000001</v>
      </c>
      <c r="D47" s="5">
        <f t="shared" si="1"/>
        <v>233.28910158000005</v>
      </c>
    </row>
    <row r="48" spans="1:4" x14ac:dyDescent="0.25">
      <c r="A48" s="4" t="s">
        <v>31</v>
      </c>
      <c r="B48" s="5">
        <v>1.101</v>
      </c>
      <c r="C48" s="5">
        <f>B48-B21</f>
        <v>1.0249999999999999</v>
      </c>
      <c r="D48" s="5">
        <f t="shared" si="1"/>
        <v>288.98847187500002</v>
      </c>
    </row>
    <row r="49" spans="1:4" x14ac:dyDescent="0.25">
      <c r="A49" s="4" t="s">
        <v>32</v>
      </c>
      <c r="B49" s="5">
        <v>1.734</v>
      </c>
      <c r="C49" s="5">
        <f>B49-B21</f>
        <v>1.6579999999999999</v>
      </c>
      <c r="D49" s="5">
        <f t="shared" si="1"/>
        <v>556.63483901999996</v>
      </c>
    </row>
    <row r="50" spans="1:4" x14ac:dyDescent="0.25">
      <c r="A50" s="4" t="s">
        <v>33</v>
      </c>
      <c r="B50" s="5">
        <v>1.6360000000000001</v>
      </c>
      <c r="C50" s="5">
        <f>B50-B21</f>
        <v>1.56</v>
      </c>
      <c r="D50" s="5">
        <f t="shared" si="1"/>
        <v>510.39804800000007</v>
      </c>
    </row>
    <row r="51" spans="1:4" x14ac:dyDescent="0.25">
      <c r="A51" s="4" t="s">
        <v>34</v>
      </c>
      <c r="B51" s="5">
        <v>1.8580000000000001</v>
      </c>
      <c r="C51" s="5">
        <f>B51-B21</f>
        <v>1.782</v>
      </c>
      <c r="D51" s="5">
        <f t="shared" si="1"/>
        <v>617.65885981999998</v>
      </c>
    </row>
    <row r="52" spans="1:4" x14ac:dyDescent="0.25">
      <c r="A52" s="4" t="s">
        <v>35</v>
      </c>
      <c r="B52" s="5">
        <v>1.204</v>
      </c>
      <c r="C52" s="5">
        <f>B52-B21</f>
        <v>1.1279999999999999</v>
      </c>
      <c r="D52" s="5">
        <f t="shared" si="1"/>
        <v>327.54115712000004</v>
      </c>
    </row>
    <row r="53" spans="1:4" x14ac:dyDescent="0.25">
      <c r="A53" s="4" t="s">
        <v>36</v>
      </c>
      <c r="B53" s="5">
        <v>1.677</v>
      </c>
      <c r="C53" s="5">
        <f>B53-B21</f>
        <v>1.601</v>
      </c>
      <c r="D53" s="5">
        <f t="shared" si="1"/>
        <v>529.52804755499994</v>
      </c>
    </row>
    <row r="54" spans="1:4" x14ac:dyDescent="0.25">
      <c r="A54" s="6" t="s">
        <v>37</v>
      </c>
      <c r="B54" s="5">
        <v>2.3140000000000001</v>
      </c>
      <c r="C54" s="5">
        <f>B54-B21</f>
        <v>2.238</v>
      </c>
      <c r="D54" s="5">
        <f t="shared" si="1"/>
        <v>866.28424142000006</v>
      </c>
    </row>
    <row r="55" spans="1:4" x14ac:dyDescent="0.25">
      <c r="A55" s="4" t="s">
        <v>38</v>
      </c>
      <c r="B55" s="5">
        <v>2.8210000000000002</v>
      </c>
      <c r="C55" s="5">
        <f>B55-B21</f>
        <v>2.7450000000000001</v>
      </c>
      <c r="D55" s="5">
        <f t="shared" si="1"/>
        <v>1187.4173138750002</v>
      </c>
    </row>
    <row r="56" spans="1:4" x14ac:dyDescent="0.25">
      <c r="A56" s="4" t="s">
        <v>39</v>
      </c>
      <c r="B56" s="5">
        <v>2.8279999999999998</v>
      </c>
      <c r="C56" s="5">
        <f>B56-B21</f>
        <v>2.7519999999999998</v>
      </c>
      <c r="D56" s="5">
        <f t="shared" si="1"/>
        <v>1192.18051872</v>
      </c>
    </row>
    <row r="57" spans="1:4" x14ac:dyDescent="0.25">
      <c r="A57" s="4" t="s">
        <v>40</v>
      </c>
      <c r="B57" s="5">
        <v>2.4319999999999999</v>
      </c>
      <c r="C57" s="5">
        <f>B57-B21</f>
        <v>2.3559999999999999</v>
      </c>
      <c r="D57" s="5">
        <f t="shared" si="1"/>
        <v>936.82271447999995</v>
      </c>
    </row>
    <row r="58" spans="1:4" x14ac:dyDescent="0.25">
      <c r="A58" s="4" t="s">
        <v>41</v>
      </c>
      <c r="B58" s="5">
        <v>2.2560000000000002</v>
      </c>
      <c r="C58" s="5">
        <f>B58-B21</f>
        <v>2.1800000000000002</v>
      </c>
      <c r="D58" s="5">
        <f t="shared" si="1"/>
        <v>832.54738200000008</v>
      </c>
    </row>
    <row r="59" spans="1:4" x14ac:dyDescent="0.25">
      <c r="A59" s="4" t="s">
        <v>42</v>
      </c>
      <c r="B59" s="5">
        <v>2.3580000000000001</v>
      </c>
      <c r="C59" s="5">
        <f>B59-B21</f>
        <v>2.282</v>
      </c>
      <c r="D59" s="5">
        <f t="shared" si="1"/>
        <v>892.28861982000001</v>
      </c>
    </row>
    <row r="60" spans="1:4" x14ac:dyDescent="0.25">
      <c r="A60" s="4" t="s">
        <v>43</v>
      </c>
      <c r="B60" s="5">
        <v>1.5720000000000001</v>
      </c>
      <c r="C60" s="5">
        <f>B60-B21</f>
        <v>1.496</v>
      </c>
      <c r="D60" s="5">
        <f t="shared" si="1"/>
        <v>481.15183488000008</v>
      </c>
    </row>
    <row r="61" spans="1:4" x14ac:dyDescent="0.25">
      <c r="A61" s="4" t="s">
        <v>44</v>
      </c>
      <c r="B61" s="5">
        <v>2.5870000000000002</v>
      </c>
      <c r="C61" s="5">
        <f>B61-B21</f>
        <v>2.5110000000000001</v>
      </c>
      <c r="D61" s="5">
        <f t="shared" si="1"/>
        <v>1033.3533331550002</v>
      </c>
    </row>
    <row r="62" spans="1:4" x14ac:dyDescent="0.25">
      <c r="A62" s="4" t="s">
        <v>45</v>
      </c>
      <c r="B62" s="5">
        <v>1.8900000000000001</v>
      </c>
      <c r="C62" s="5">
        <f>B62-B21</f>
        <v>1.8140000000000001</v>
      </c>
      <c r="D62" s="5">
        <f t="shared" si="1"/>
        <v>633.86403677999999</v>
      </c>
    </row>
    <row r="63" spans="1:4" x14ac:dyDescent="0.25">
      <c r="A63" s="4" t="s">
        <v>46</v>
      </c>
      <c r="B63" s="5">
        <v>1.008</v>
      </c>
      <c r="C63" s="5">
        <f>B63-B21</f>
        <v>0.93200000000000005</v>
      </c>
      <c r="D63" s="5">
        <f t="shared" si="1"/>
        <v>255.84763032000004</v>
      </c>
    </row>
    <row r="64" spans="1:4" x14ac:dyDescent="0.25">
      <c r="A64" s="4" t="s">
        <v>47</v>
      </c>
      <c r="B64" s="5">
        <v>0.93300000000000005</v>
      </c>
      <c r="C64" s="5">
        <f>B64-B21</f>
        <v>0.8570000000000001</v>
      </c>
      <c r="D64" s="5">
        <f t="shared" si="1"/>
        <v>230.27473819500003</v>
      </c>
    </row>
    <row r="65" spans="1:4" x14ac:dyDescent="0.25">
      <c r="A65" s="4" t="s">
        <v>48</v>
      </c>
      <c r="B65" s="5">
        <v>2.859</v>
      </c>
      <c r="C65" s="5">
        <f>B65-B21</f>
        <v>2.7829999999999999</v>
      </c>
      <c r="D65" s="5">
        <f t="shared" si="1"/>
        <v>1213.3825633950003</v>
      </c>
    </row>
    <row r="66" spans="1:4" x14ac:dyDescent="0.25">
      <c r="A66" s="4" t="s">
        <v>49</v>
      </c>
      <c r="B66" s="5">
        <v>1.6839999999999999</v>
      </c>
      <c r="C66" s="5">
        <f>B66-B21</f>
        <v>1.6079999999999999</v>
      </c>
      <c r="D66" s="5">
        <f t="shared" si="1"/>
        <v>532.8249075199999</v>
      </c>
    </row>
    <row r="67" spans="1:4" x14ac:dyDescent="0.25">
      <c r="A67" s="4" t="s">
        <v>50</v>
      </c>
      <c r="B67" s="5">
        <v>1.84</v>
      </c>
      <c r="C67" s="5">
        <f>B67-B21</f>
        <v>1.764</v>
      </c>
      <c r="D67" s="5">
        <f t="shared" si="1"/>
        <v>608.62584728000002</v>
      </c>
    </row>
    <row r="68" spans="1:4" x14ac:dyDescent="0.25">
      <c r="A68" s="4" t="s">
        <v>51</v>
      </c>
      <c r="B68" s="5">
        <v>2.7160000000000002</v>
      </c>
      <c r="C68" s="5">
        <f>B68-B21</f>
        <v>2.64</v>
      </c>
      <c r="D68" s="5">
        <f t="shared" si="1"/>
        <v>1117.0459280000002</v>
      </c>
    </row>
    <row r="69" spans="1:4" x14ac:dyDescent="0.25">
      <c r="A69" s="4" t="s">
        <v>52</v>
      </c>
      <c r="B69" s="5">
        <v>2.762</v>
      </c>
      <c r="C69" s="5">
        <f>B69-B21</f>
        <v>2.6859999999999999</v>
      </c>
      <c r="D69" s="5">
        <f t="shared" si="1"/>
        <v>1147.6268167800001</v>
      </c>
    </row>
    <row r="70" spans="1:4" x14ac:dyDescent="0.25">
      <c r="A70" s="4" t="s">
        <v>53</v>
      </c>
      <c r="B70" s="5">
        <v>2.8319999999999999</v>
      </c>
      <c r="C70" s="5">
        <f>B70-B21</f>
        <v>2.7559999999999998</v>
      </c>
      <c r="D70" s="5">
        <f t="shared" si="1"/>
        <v>1194.9063784800001</v>
      </c>
    </row>
    <row r="71" spans="1:4" x14ac:dyDescent="0.25">
      <c r="A71" s="4" t="s">
        <v>54</v>
      </c>
      <c r="B71" s="5">
        <v>2.3439999999999999</v>
      </c>
      <c r="C71" s="5">
        <f>B71-B21</f>
        <v>2.2679999999999998</v>
      </c>
      <c r="D71" s="5">
        <f t="shared" si="1"/>
        <v>883.97604631999991</v>
      </c>
    </row>
    <row r="72" spans="1:4" x14ac:dyDescent="0.25">
      <c r="A72" s="4" t="s">
        <v>55</v>
      </c>
      <c r="B72" s="5">
        <v>2.133</v>
      </c>
      <c r="C72" s="5">
        <f>B72-B21</f>
        <v>2.0569999999999999</v>
      </c>
      <c r="D72" s="5">
        <f t="shared" si="1"/>
        <v>763.04026219500008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8"/>
  <sheetViews>
    <sheetView workbookViewId="0">
      <selection activeCell="L7" sqref="L7"/>
    </sheetView>
  </sheetViews>
  <sheetFormatPr defaultRowHeight="15" x14ac:dyDescent="0.25"/>
  <cols>
    <col min="2" max="2" width="10.42578125" customWidth="1"/>
    <col min="3" max="3" width="11" customWidth="1"/>
    <col min="4" max="4" width="11.5703125" customWidth="1"/>
  </cols>
  <sheetData>
    <row r="2" spans="1:6" x14ac:dyDescent="0.25">
      <c r="A2">
        <v>2.419</v>
      </c>
      <c r="B2">
        <v>1.032</v>
      </c>
      <c r="C2">
        <v>1.1719999999999999</v>
      </c>
      <c r="D2">
        <v>1.5940000000000001</v>
      </c>
      <c r="E2">
        <v>1.996</v>
      </c>
      <c r="F2">
        <v>2.3069999999999999</v>
      </c>
    </row>
    <row r="3" spans="1:6" x14ac:dyDescent="0.25">
      <c r="A3">
        <v>1.609</v>
      </c>
      <c r="B3">
        <v>0.871</v>
      </c>
      <c r="C3">
        <v>1.0900000000000001</v>
      </c>
      <c r="D3">
        <v>1.0489999999999999</v>
      </c>
      <c r="E3">
        <v>1.829</v>
      </c>
      <c r="F3">
        <v>1.1260000000000001</v>
      </c>
    </row>
    <row r="4" spans="1:6" x14ac:dyDescent="0.25">
      <c r="A4">
        <v>0.97699999999999998</v>
      </c>
      <c r="B4">
        <v>1.7570000000000001</v>
      </c>
      <c r="C4">
        <v>0.9</v>
      </c>
      <c r="D4">
        <v>0.83699999999999997</v>
      </c>
      <c r="E4">
        <v>1.992</v>
      </c>
      <c r="F4">
        <v>1.9339999999999999</v>
      </c>
    </row>
    <row r="5" spans="1:6" x14ac:dyDescent="0.25">
      <c r="A5">
        <v>0.499</v>
      </c>
      <c r="B5">
        <v>1.3029999999999999</v>
      </c>
      <c r="C5">
        <v>0.98399999999999999</v>
      </c>
      <c r="D5">
        <v>0.93700000000000006</v>
      </c>
      <c r="E5">
        <v>1.2290000000000001</v>
      </c>
      <c r="F5">
        <v>1.452</v>
      </c>
    </row>
    <row r="6" spans="1:6" x14ac:dyDescent="0.25">
      <c r="A6">
        <v>0.252</v>
      </c>
      <c r="B6">
        <v>2.04</v>
      </c>
      <c r="C6">
        <v>1.3320000000000001</v>
      </c>
      <c r="D6">
        <v>1.0010000000000001</v>
      </c>
      <c r="E6">
        <v>1.8780000000000001</v>
      </c>
      <c r="F6">
        <v>2.3420000000000001</v>
      </c>
    </row>
    <row r="7" spans="1:6" x14ac:dyDescent="0.25">
      <c r="A7">
        <v>0.185</v>
      </c>
      <c r="B7">
        <v>1.57</v>
      </c>
      <c r="C7">
        <v>0.79100000000000004</v>
      </c>
      <c r="D7">
        <v>2.1280000000000001</v>
      </c>
      <c r="E7">
        <v>1.8049999999999999</v>
      </c>
      <c r="F7">
        <v>2.4590000000000001</v>
      </c>
    </row>
    <row r="8" spans="1:6" x14ac:dyDescent="0.25">
      <c r="A8">
        <v>0.11899999999999999</v>
      </c>
      <c r="B8">
        <v>1.1579999999999999</v>
      </c>
      <c r="C8">
        <v>1.863</v>
      </c>
      <c r="D8">
        <v>2.411</v>
      </c>
      <c r="E8">
        <v>2.1560000000000001</v>
      </c>
      <c r="F8">
        <v>2.66</v>
      </c>
    </row>
    <row r="9" spans="1:6" x14ac:dyDescent="0.25">
      <c r="A9">
        <v>0.08</v>
      </c>
      <c r="B9">
        <v>1.57</v>
      </c>
      <c r="C9">
        <v>1.43</v>
      </c>
      <c r="D9">
        <v>2.4430000000000001</v>
      </c>
      <c r="E9">
        <v>2.2080000000000002</v>
      </c>
      <c r="F9">
        <v>2.0190000000000001</v>
      </c>
    </row>
    <row r="11" spans="1:6" x14ac:dyDescent="0.25">
      <c r="A11" t="s">
        <v>0</v>
      </c>
    </row>
    <row r="13" spans="1:6" x14ac:dyDescent="0.25">
      <c r="B13" s="1" t="s">
        <v>9</v>
      </c>
      <c r="C13" s="1" t="s">
        <v>10</v>
      </c>
      <c r="D13" s="1" t="s">
        <v>11</v>
      </c>
      <c r="E13" s="1" t="s">
        <v>12</v>
      </c>
    </row>
    <row r="14" spans="1:6" x14ac:dyDescent="0.25">
      <c r="A14" t="s">
        <v>1</v>
      </c>
      <c r="B14">
        <v>2.419</v>
      </c>
      <c r="C14">
        <f>B14-B21</f>
        <v>2.339</v>
      </c>
      <c r="D14">
        <v>400</v>
      </c>
      <c r="E14">
        <f>(43.868*C14*C14)+(64.4*C14)+(6.5182)</f>
        <v>397.14816242799998</v>
      </c>
    </row>
    <row r="15" spans="1:6" x14ac:dyDescent="0.25">
      <c r="A15" t="s">
        <v>2</v>
      </c>
      <c r="B15">
        <v>1.609</v>
      </c>
      <c r="C15">
        <f>B15-B21</f>
        <v>1.5289999999999999</v>
      </c>
      <c r="D15">
        <v>200</v>
      </c>
      <c r="E15">
        <f t="shared" ref="E15:E21" si="0">(43.868*C15*C15)+(64.4*C15)+(6.5182)</f>
        <v>207.542208988</v>
      </c>
    </row>
    <row r="16" spans="1:6" x14ac:dyDescent="0.25">
      <c r="A16" t="s">
        <v>3</v>
      </c>
      <c r="B16">
        <v>0.97699999999999998</v>
      </c>
      <c r="C16">
        <f>B16-B21</f>
        <v>0.89700000000000002</v>
      </c>
      <c r="D16">
        <v>100</v>
      </c>
      <c r="E16">
        <f t="shared" si="0"/>
        <v>99.581587612000021</v>
      </c>
    </row>
    <row r="17" spans="1:12" x14ac:dyDescent="0.25">
      <c r="A17" t="s">
        <v>4</v>
      </c>
      <c r="B17">
        <v>0.499</v>
      </c>
      <c r="C17">
        <f>B17-B21</f>
        <v>0.41899999999999998</v>
      </c>
      <c r="D17">
        <v>50</v>
      </c>
      <c r="E17">
        <f t="shared" si="0"/>
        <v>41.203309948000005</v>
      </c>
    </row>
    <row r="18" spans="1:12" x14ac:dyDescent="0.25">
      <c r="A18" t="s">
        <v>5</v>
      </c>
      <c r="B18">
        <v>0.252</v>
      </c>
      <c r="C18">
        <f>B18-B21</f>
        <v>0.17199999999999999</v>
      </c>
      <c r="D18">
        <v>25</v>
      </c>
      <c r="E18">
        <f t="shared" si="0"/>
        <v>18.892790912000002</v>
      </c>
    </row>
    <row r="19" spans="1:12" x14ac:dyDescent="0.25">
      <c r="A19" t="s">
        <v>6</v>
      </c>
      <c r="B19">
        <v>0.185</v>
      </c>
      <c r="C19">
        <f>B19-B21</f>
        <v>0.105</v>
      </c>
      <c r="D19">
        <v>12.5</v>
      </c>
      <c r="E19">
        <f t="shared" si="0"/>
        <v>13.7638447</v>
      </c>
    </row>
    <row r="20" spans="1:12" x14ac:dyDescent="0.25">
      <c r="A20" t="s">
        <v>7</v>
      </c>
      <c r="B20">
        <v>0.11899999999999999</v>
      </c>
      <c r="C20">
        <f>B20-B21</f>
        <v>3.8999999999999993E-2</v>
      </c>
      <c r="D20">
        <v>6.25</v>
      </c>
      <c r="E20">
        <f t="shared" si="0"/>
        <v>9.0965232279999988</v>
      </c>
    </row>
    <row r="21" spans="1:12" x14ac:dyDescent="0.25">
      <c r="A21" t="s">
        <v>8</v>
      </c>
      <c r="B21">
        <v>0.08</v>
      </c>
      <c r="C21">
        <f>B21-B21</f>
        <v>0</v>
      </c>
      <c r="D21">
        <v>0</v>
      </c>
      <c r="E21">
        <f t="shared" si="0"/>
        <v>6.5182000000000002</v>
      </c>
    </row>
    <row r="25" spans="1:12" x14ac:dyDescent="0.25">
      <c r="I25" s="2"/>
      <c r="J25" s="2" t="s">
        <v>13</v>
      </c>
      <c r="K25" s="2"/>
      <c r="L25" s="2"/>
    </row>
    <row r="28" spans="1:12" x14ac:dyDescent="0.25">
      <c r="A28" s="3" t="s">
        <v>14</v>
      </c>
      <c r="B28" s="3" t="s">
        <v>15</v>
      </c>
      <c r="C28" s="3" t="s">
        <v>10</v>
      </c>
      <c r="D28" s="3" t="s">
        <v>12</v>
      </c>
    </row>
    <row r="29" spans="1:12" x14ac:dyDescent="0.25">
      <c r="A29" s="4" t="s">
        <v>16</v>
      </c>
      <c r="B29" s="5">
        <v>1.032</v>
      </c>
      <c r="C29" s="5">
        <f>B29-B21</f>
        <v>0.95200000000000007</v>
      </c>
      <c r="D29" s="5">
        <f t="shared" ref="D29:D68" si="1">(43.868*C29*C29)+(64.4*C29)+(6.5182)</f>
        <v>107.58474387200002</v>
      </c>
    </row>
    <row r="30" spans="1:12" x14ac:dyDescent="0.25">
      <c r="A30" s="4" t="s">
        <v>17</v>
      </c>
      <c r="B30" s="5">
        <v>0.871</v>
      </c>
      <c r="C30" s="5">
        <f>B30-B21</f>
        <v>0.79100000000000004</v>
      </c>
      <c r="D30" s="5">
        <f t="shared" si="1"/>
        <v>84.905974108000009</v>
      </c>
    </row>
    <row r="31" spans="1:12" x14ac:dyDescent="0.25">
      <c r="A31" s="4" t="s">
        <v>18</v>
      </c>
      <c r="B31" s="5">
        <v>1.7570000000000001</v>
      </c>
      <c r="C31" s="5">
        <f>B31-B21</f>
        <v>1.677</v>
      </c>
      <c r="D31" s="5">
        <f t="shared" si="1"/>
        <v>237.88824857200004</v>
      </c>
    </row>
    <row r="32" spans="1:12" x14ac:dyDescent="0.25">
      <c r="A32" s="4" t="s">
        <v>19</v>
      </c>
      <c r="B32" s="5">
        <v>1.3029999999999999</v>
      </c>
      <c r="C32" s="5">
        <f>B32-B21</f>
        <v>1.2229999999999999</v>
      </c>
      <c r="D32" s="5">
        <f t="shared" si="1"/>
        <v>150.89403977200001</v>
      </c>
    </row>
    <row r="33" spans="1:4" x14ac:dyDescent="0.25">
      <c r="A33" s="4" t="s">
        <v>20</v>
      </c>
      <c r="B33" s="5">
        <v>2.04</v>
      </c>
      <c r="C33" s="5">
        <f>B33-B21</f>
        <v>1.96</v>
      </c>
      <c r="D33" s="5">
        <f t="shared" si="1"/>
        <v>301.26550879999996</v>
      </c>
    </row>
    <row r="34" spans="1:4" x14ac:dyDescent="0.25">
      <c r="A34" s="4" t="s">
        <v>21</v>
      </c>
      <c r="B34" s="5">
        <v>1.57</v>
      </c>
      <c r="C34" s="5">
        <f>B34-B21</f>
        <v>1.49</v>
      </c>
      <c r="D34" s="5">
        <f t="shared" si="1"/>
        <v>199.86554680000003</v>
      </c>
    </row>
    <row r="35" spans="1:4" x14ac:dyDescent="0.25">
      <c r="A35" s="4" t="s">
        <v>22</v>
      </c>
      <c r="B35" s="5">
        <v>1.1579999999999999</v>
      </c>
      <c r="C35" s="5">
        <f>B35-B21</f>
        <v>1.0779999999999998</v>
      </c>
      <c r="D35" s="5">
        <f t="shared" si="1"/>
        <v>126.919700912</v>
      </c>
    </row>
    <row r="36" spans="1:4" x14ac:dyDescent="0.25">
      <c r="A36" s="4" t="s">
        <v>23</v>
      </c>
      <c r="B36" s="5">
        <v>1.57</v>
      </c>
      <c r="C36" s="5">
        <f>B36-B21</f>
        <v>1.49</v>
      </c>
      <c r="D36" s="5">
        <f t="shared" si="1"/>
        <v>199.86554680000003</v>
      </c>
    </row>
    <row r="37" spans="1:4" x14ac:dyDescent="0.25">
      <c r="A37" s="4" t="s">
        <v>24</v>
      </c>
      <c r="B37" s="5">
        <v>1.1719999999999999</v>
      </c>
      <c r="C37" s="5">
        <f>B37-B21</f>
        <v>1.0919999999999999</v>
      </c>
      <c r="D37" s="5">
        <f t="shared" si="1"/>
        <v>129.15401075199998</v>
      </c>
    </row>
    <row r="38" spans="1:4" x14ac:dyDescent="0.25">
      <c r="A38" s="4" t="s">
        <v>25</v>
      </c>
      <c r="B38" s="5">
        <v>1.0900000000000001</v>
      </c>
      <c r="C38" s="5">
        <f>B38-B21</f>
        <v>1.01</v>
      </c>
      <c r="D38" s="5">
        <f t="shared" si="1"/>
        <v>116.31194680000002</v>
      </c>
    </row>
    <row r="39" spans="1:4" x14ac:dyDescent="0.25">
      <c r="A39" s="4" t="s">
        <v>26</v>
      </c>
      <c r="B39" s="5">
        <v>0.9</v>
      </c>
      <c r="C39" s="5">
        <f>B39-B21</f>
        <v>0.82000000000000006</v>
      </c>
      <c r="D39" s="5">
        <f t="shared" si="1"/>
        <v>88.823043200000001</v>
      </c>
    </row>
    <row r="40" spans="1:4" x14ac:dyDescent="0.25">
      <c r="A40" s="4" t="s">
        <v>27</v>
      </c>
      <c r="B40" s="5">
        <v>0.98399999999999999</v>
      </c>
      <c r="C40" s="5">
        <f>B40-B21</f>
        <v>0.90400000000000003</v>
      </c>
      <c r="D40" s="5">
        <f t="shared" si="1"/>
        <v>100.58543148800001</v>
      </c>
    </row>
    <row r="41" spans="1:4" x14ac:dyDescent="0.25">
      <c r="A41" s="4" t="s">
        <v>28</v>
      </c>
      <c r="B41" s="5">
        <v>1.3320000000000001</v>
      </c>
      <c r="C41" s="5">
        <f>B41-B21</f>
        <v>1.252</v>
      </c>
      <c r="D41" s="5">
        <f t="shared" si="1"/>
        <v>155.91026547200002</v>
      </c>
    </row>
    <row r="42" spans="1:4" x14ac:dyDescent="0.25">
      <c r="A42" s="4" t="s">
        <v>29</v>
      </c>
      <c r="B42" s="5">
        <v>0.79100000000000004</v>
      </c>
      <c r="C42" s="5">
        <f>B42-B21</f>
        <v>0.71100000000000008</v>
      </c>
      <c r="D42" s="5">
        <f t="shared" si="1"/>
        <v>74.482795228000015</v>
      </c>
    </row>
    <row r="43" spans="1:4" x14ac:dyDescent="0.25">
      <c r="A43" s="4" t="s">
        <v>30</v>
      </c>
      <c r="B43" s="5">
        <v>1.863</v>
      </c>
      <c r="C43" s="5">
        <f>B43-B21</f>
        <v>1.7829999999999999</v>
      </c>
      <c r="D43" s="5">
        <f t="shared" si="1"/>
        <v>260.803676252</v>
      </c>
    </row>
    <row r="44" spans="1:4" x14ac:dyDescent="0.25">
      <c r="A44" s="4" t="s">
        <v>31</v>
      </c>
      <c r="B44" s="5">
        <v>1.43</v>
      </c>
      <c r="C44" s="5">
        <f>B44-B21</f>
        <v>1.3499999999999999</v>
      </c>
      <c r="D44" s="5">
        <f t="shared" si="1"/>
        <v>173.40762999999998</v>
      </c>
    </row>
    <row r="45" spans="1:4" x14ac:dyDescent="0.25">
      <c r="A45" s="4" t="s">
        <v>32</v>
      </c>
      <c r="B45" s="5">
        <v>1.5940000000000001</v>
      </c>
      <c r="C45" s="5">
        <f>B45-B21</f>
        <v>1.514</v>
      </c>
      <c r="D45" s="5">
        <f t="shared" si="1"/>
        <v>204.57385412800002</v>
      </c>
    </row>
    <row r="46" spans="1:4" x14ac:dyDescent="0.25">
      <c r="A46" s="4" t="s">
        <v>33</v>
      </c>
      <c r="B46" s="5">
        <v>1.0489999999999999</v>
      </c>
      <c r="C46" s="5">
        <f>B46-B21</f>
        <v>0.96899999999999997</v>
      </c>
      <c r="D46" s="5">
        <f t="shared" si="1"/>
        <v>110.11214114800001</v>
      </c>
    </row>
    <row r="47" spans="1:4" x14ac:dyDescent="0.25">
      <c r="A47" s="4" t="s">
        <v>34</v>
      </c>
      <c r="B47" s="5">
        <v>0.83699999999999997</v>
      </c>
      <c r="C47" s="5">
        <f>B47-B21</f>
        <v>0.75700000000000001</v>
      </c>
      <c r="D47" s="5">
        <f t="shared" si="1"/>
        <v>80.407513531999996</v>
      </c>
    </row>
    <row r="48" spans="1:4" x14ac:dyDescent="0.25">
      <c r="A48" s="4" t="s">
        <v>35</v>
      </c>
      <c r="B48" s="5">
        <v>0.93700000000000006</v>
      </c>
      <c r="C48" s="5">
        <f>B48-B21</f>
        <v>0.8570000000000001</v>
      </c>
      <c r="D48" s="5">
        <f t="shared" si="1"/>
        <v>93.927808732000017</v>
      </c>
    </row>
    <row r="49" spans="1:4" x14ac:dyDescent="0.25">
      <c r="A49" s="4" t="s">
        <v>36</v>
      </c>
      <c r="B49" s="5">
        <v>1.0010000000000001</v>
      </c>
      <c r="C49" s="5">
        <f>B49-B21</f>
        <v>0.92100000000000015</v>
      </c>
      <c r="D49" s="5">
        <f t="shared" si="1"/>
        <v>103.04123618800003</v>
      </c>
    </row>
    <row r="50" spans="1:4" x14ac:dyDescent="0.25">
      <c r="A50" s="6" t="s">
        <v>37</v>
      </c>
      <c r="B50" s="5">
        <v>2.1280000000000001</v>
      </c>
      <c r="C50" s="5">
        <f>B50-B21</f>
        <v>2.048</v>
      </c>
      <c r="D50" s="5">
        <f t="shared" si="1"/>
        <v>322.40512787200004</v>
      </c>
    </row>
    <row r="51" spans="1:4" x14ac:dyDescent="0.25">
      <c r="A51" s="4" t="s">
        <v>38</v>
      </c>
      <c r="B51" s="5">
        <v>2.411</v>
      </c>
      <c r="C51" s="5">
        <f>B51-B21</f>
        <v>2.331</v>
      </c>
      <c r="D51" s="5">
        <f t="shared" si="1"/>
        <v>394.99405394799999</v>
      </c>
    </row>
    <row r="52" spans="1:4" x14ac:dyDescent="0.25">
      <c r="A52" s="4" t="s">
        <v>39</v>
      </c>
      <c r="B52" s="5">
        <v>2.4430000000000001</v>
      </c>
      <c r="C52" s="5">
        <f>B52-B21</f>
        <v>2.363</v>
      </c>
      <c r="D52" s="5">
        <f t="shared" si="1"/>
        <v>403.64417849199998</v>
      </c>
    </row>
    <row r="53" spans="1:4" x14ac:dyDescent="0.25">
      <c r="A53" s="4" t="s">
        <v>40</v>
      </c>
      <c r="B53" s="5">
        <v>1.996</v>
      </c>
      <c r="C53" s="5">
        <f>B53-B21</f>
        <v>1.9159999999999999</v>
      </c>
      <c r="D53" s="5">
        <f t="shared" si="1"/>
        <v>290.95048460800001</v>
      </c>
    </row>
    <row r="54" spans="1:4" x14ac:dyDescent="0.25">
      <c r="A54" s="4" t="s">
        <v>41</v>
      </c>
      <c r="B54" s="5">
        <v>1.829</v>
      </c>
      <c r="C54" s="5">
        <f>B54-B21</f>
        <v>1.7489999999999999</v>
      </c>
      <c r="D54" s="5">
        <f t="shared" si="1"/>
        <v>253.34605586799998</v>
      </c>
    </row>
    <row r="55" spans="1:4" x14ac:dyDescent="0.25">
      <c r="A55" s="4" t="s">
        <v>42</v>
      </c>
      <c r="B55" s="5">
        <v>1.992</v>
      </c>
      <c r="C55" s="5">
        <f>B55-B21</f>
        <v>1.9119999999999999</v>
      </c>
      <c r="D55" s="5">
        <f t="shared" si="1"/>
        <v>290.021177792</v>
      </c>
    </row>
    <row r="56" spans="1:4" x14ac:dyDescent="0.25">
      <c r="A56" s="4" t="s">
        <v>43</v>
      </c>
      <c r="B56" s="5">
        <v>1.2290000000000001</v>
      </c>
      <c r="C56" s="5">
        <f>-B21</f>
        <v>-0.08</v>
      </c>
      <c r="D56" s="5">
        <f t="shared" si="1"/>
        <v>1.6469551999999998</v>
      </c>
    </row>
    <row r="57" spans="1:4" x14ac:dyDescent="0.25">
      <c r="A57" s="4" t="s">
        <v>44</v>
      </c>
      <c r="B57" s="5">
        <v>1.8780000000000001</v>
      </c>
      <c r="C57" s="5">
        <f>B57-B21</f>
        <v>1.798</v>
      </c>
      <c r="D57" s="5">
        <f t="shared" si="1"/>
        <v>264.12604587200002</v>
      </c>
    </row>
    <row r="58" spans="1:4" x14ac:dyDescent="0.25">
      <c r="A58" s="4" t="s">
        <v>45</v>
      </c>
      <c r="B58" s="5">
        <v>1.8049999999999999</v>
      </c>
      <c r="C58" s="5">
        <f>B58-B21</f>
        <v>1.7249999999999999</v>
      </c>
      <c r="D58" s="5">
        <f t="shared" si="1"/>
        <v>248.14291749999998</v>
      </c>
    </row>
    <row r="59" spans="1:4" x14ac:dyDescent="0.25">
      <c r="A59" s="4" t="s">
        <v>46</v>
      </c>
      <c r="B59" s="5">
        <v>2.1560000000000001</v>
      </c>
      <c r="C59" s="5">
        <f>B59-B21</f>
        <v>2.0760000000000001</v>
      </c>
      <c r="D59" s="5">
        <f t="shared" si="1"/>
        <v>329.27385356800005</v>
      </c>
    </row>
    <row r="60" spans="1:4" x14ac:dyDescent="0.25">
      <c r="A60" s="4" t="s">
        <v>47</v>
      </c>
      <c r="B60" s="5">
        <v>2.2080000000000002</v>
      </c>
      <c r="C60" s="5">
        <f>B60-B21</f>
        <v>2.1280000000000001</v>
      </c>
      <c r="D60" s="5">
        <f t="shared" si="1"/>
        <v>342.21254931200002</v>
      </c>
    </row>
    <row r="61" spans="1:4" x14ac:dyDescent="0.25">
      <c r="A61" s="4" t="s">
        <v>48</v>
      </c>
      <c r="B61" s="5">
        <v>2.3069999999999999</v>
      </c>
      <c r="C61" s="5">
        <f>B61-B21</f>
        <v>2.2269999999999999</v>
      </c>
      <c r="D61" s="5">
        <f t="shared" si="1"/>
        <v>367.50161817199995</v>
      </c>
    </row>
    <row r="62" spans="1:4" x14ac:dyDescent="0.25">
      <c r="A62" s="4" t="s">
        <v>49</v>
      </c>
      <c r="B62" s="5">
        <v>1.1260000000000001</v>
      </c>
      <c r="C62" s="5">
        <f>B62-B21</f>
        <v>1.046</v>
      </c>
      <c r="D62" s="5">
        <f t="shared" si="1"/>
        <v>121.87728068800001</v>
      </c>
    </row>
    <row r="63" spans="1:4" x14ac:dyDescent="0.25">
      <c r="A63" s="4" t="s">
        <v>50</v>
      </c>
      <c r="B63" s="5">
        <v>1.9339999999999999</v>
      </c>
      <c r="C63" s="5">
        <f>B63-B21</f>
        <v>1.8539999999999999</v>
      </c>
      <c r="D63" s="5">
        <f t="shared" si="1"/>
        <v>276.70397828799997</v>
      </c>
    </row>
    <row r="64" spans="1:4" x14ac:dyDescent="0.25">
      <c r="A64" s="4" t="s">
        <v>51</v>
      </c>
      <c r="B64" s="5">
        <v>1.452</v>
      </c>
      <c r="C64" s="5">
        <f>B64-B21</f>
        <v>1.3719999999999999</v>
      </c>
      <c r="D64" s="5">
        <f t="shared" si="1"/>
        <v>177.45142131200001</v>
      </c>
    </row>
    <row r="65" spans="1:4" x14ac:dyDescent="0.25">
      <c r="A65" s="4" t="s">
        <v>52</v>
      </c>
      <c r="B65" s="5">
        <v>2.3420000000000001</v>
      </c>
      <c r="C65" s="5">
        <f>B65-B21</f>
        <v>2.262</v>
      </c>
      <c r="D65" s="5">
        <f t="shared" si="1"/>
        <v>376.64793899200004</v>
      </c>
    </row>
    <row r="66" spans="1:4" x14ac:dyDescent="0.25">
      <c r="A66" s="4" t="s">
        <v>53</v>
      </c>
      <c r="B66" s="5">
        <v>2.4590000000000001</v>
      </c>
      <c r="C66" s="5">
        <f>B66-B21</f>
        <v>2.379</v>
      </c>
      <c r="D66" s="5">
        <f t="shared" si="1"/>
        <v>408.00293138799998</v>
      </c>
    </row>
    <row r="67" spans="1:4" x14ac:dyDescent="0.25">
      <c r="A67" s="4" t="s">
        <v>54</v>
      </c>
      <c r="B67" s="5">
        <v>2.66</v>
      </c>
      <c r="C67" s="5">
        <f>B67-B21</f>
        <v>2.58</v>
      </c>
      <c r="D67" s="5">
        <f t="shared" si="1"/>
        <v>464.6731552</v>
      </c>
    </row>
    <row r="68" spans="1:4" x14ac:dyDescent="0.25">
      <c r="A68" s="4" t="s">
        <v>55</v>
      </c>
      <c r="B68" s="5">
        <v>2.0190000000000001</v>
      </c>
      <c r="C68" s="5">
        <f>B68-B21</f>
        <v>1.9390000000000001</v>
      </c>
      <c r="D68" s="5">
        <f t="shared" si="1"/>
        <v>296.32124082800004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9"/>
  <sheetViews>
    <sheetView workbookViewId="0">
      <selection activeCell="O6" sqref="O6"/>
    </sheetView>
  </sheetViews>
  <sheetFormatPr defaultRowHeight="15" x14ac:dyDescent="0.25"/>
  <cols>
    <col min="2" max="2" width="10.7109375" customWidth="1"/>
    <col min="3" max="3" width="11" customWidth="1"/>
    <col min="4" max="4" width="11.85546875" customWidth="1"/>
  </cols>
  <sheetData>
    <row r="2" spans="1:12" x14ac:dyDescent="0.25">
      <c r="A2">
        <v>1.6339999999999999</v>
      </c>
      <c r="B2">
        <v>0.17599999999999999</v>
      </c>
      <c r="C2">
        <v>0.27700000000000002</v>
      </c>
      <c r="D2">
        <v>0.193</v>
      </c>
      <c r="E2">
        <v>0.224</v>
      </c>
      <c r="F2">
        <v>0.17300000000000001</v>
      </c>
      <c r="G2">
        <v>0.15</v>
      </c>
      <c r="H2">
        <v>0.23</v>
      </c>
      <c r="I2">
        <v>0.184</v>
      </c>
      <c r="J2">
        <v>0.20100000000000001</v>
      </c>
      <c r="K2">
        <v>0.27900000000000003</v>
      </c>
      <c r="L2">
        <v>0.215</v>
      </c>
    </row>
    <row r="3" spans="1:12" x14ac:dyDescent="0.25">
      <c r="A3">
        <v>0.84899999999999998</v>
      </c>
      <c r="B3">
        <v>6.0999999999999999E-2</v>
      </c>
      <c r="C3">
        <v>0.19700000000000001</v>
      </c>
      <c r="D3">
        <v>0.17599999999999999</v>
      </c>
      <c r="E3">
        <v>0.26300000000000001</v>
      </c>
      <c r="F3">
        <v>0.20899999999999999</v>
      </c>
      <c r="G3">
        <v>8.5000000000000006E-2</v>
      </c>
      <c r="H3">
        <v>0.18099999999999999</v>
      </c>
      <c r="I3">
        <v>0.318</v>
      </c>
      <c r="J3">
        <v>0.17500000000000002</v>
      </c>
      <c r="K3">
        <v>0.372</v>
      </c>
      <c r="L3">
        <v>0.29599999999999999</v>
      </c>
    </row>
    <row r="4" spans="1:12" x14ac:dyDescent="0.25">
      <c r="A4">
        <v>0.40899999999999997</v>
      </c>
      <c r="B4">
        <v>0.13600000000000001</v>
      </c>
      <c r="C4">
        <v>0.16400000000000001</v>
      </c>
      <c r="D4">
        <v>0.16600000000000001</v>
      </c>
      <c r="E4">
        <v>0.16800000000000001</v>
      </c>
      <c r="F4">
        <v>0.16900000000000001</v>
      </c>
      <c r="G4">
        <v>0.18099999999999999</v>
      </c>
      <c r="H4">
        <v>0.154</v>
      </c>
      <c r="I4">
        <v>0.39</v>
      </c>
      <c r="J4">
        <v>0.184</v>
      </c>
      <c r="K4">
        <v>0.20500000000000002</v>
      </c>
    </row>
    <row r="5" spans="1:12" x14ac:dyDescent="0.25">
      <c r="A5">
        <v>0.20699999999999999</v>
      </c>
      <c r="B5">
        <v>0.112</v>
      </c>
      <c r="C5">
        <v>0.217</v>
      </c>
      <c r="D5">
        <v>0.16</v>
      </c>
      <c r="E5">
        <v>0.193</v>
      </c>
      <c r="F5">
        <v>0.20899999999999999</v>
      </c>
      <c r="G5">
        <v>0.184</v>
      </c>
      <c r="H5">
        <v>0.23900000000000002</v>
      </c>
      <c r="I5">
        <v>0.28600000000000003</v>
      </c>
      <c r="J5">
        <v>0.34900000000000003</v>
      </c>
      <c r="K5">
        <v>0.26600000000000001</v>
      </c>
    </row>
    <row r="10" spans="1:12" x14ac:dyDescent="0.25">
      <c r="B10" s="1" t="s">
        <v>9</v>
      </c>
      <c r="C10" s="1" t="s">
        <v>10</v>
      </c>
      <c r="D10" s="1" t="s">
        <v>11</v>
      </c>
      <c r="E10" s="1" t="s">
        <v>12</v>
      </c>
    </row>
    <row r="11" spans="1:12" x14ac:dyDescent="0.25">
      <c r="A11" t="s">
        <v>1</v>
      </c>
      <c r="B11" s="1">
        <v>1.6339999999999999</v>
      </c>
      <c r="C11" s="1">
        <f>B11-B16</f>
        <v>1.573</v>
      </c>
      <c r="D11" s="1">
        <v>12</v>
      </c>
      <c r="E11" s="1">
        <f>(-0.192*C11*C11)+(7.8537*C11)+(0.0914)</f>
        <v>11.970198932000001</v>
      </c>
    </row>
    <row r="12" spans="1:12" x14ac:dyDescent="0.25">
      <c r="A12" t="s">
        <v>2</v>
      </c>
      <c r="B12" s="1">
        <v>0.84899999999999998</v>
      </c>
      <c r="C12" s="1">
        <f>B12-B16</f>
        <v>0.78800000000000003</v>
      </c>
      <c r="D12" s="1">
        <v>6</v>
      </c>
      <c r="E12" s="1">
        <f t="shared" ref="E12:E16" si="0">(-0.192*C12*C12)+(7.8537*C12)+(0.0914)</f>
        <v>6.1608943520000006</v>
      </c>
    </row>
    <row r="13" spans="1:12" x14ac:dyDescent="0.25">
      <c r="A13" t="s">
        <v>3</v>
      </c>
      <c r="B13" s="1">
        <v>0.40899999999999997</v>
      </c>
      <c r="C13" s="1">
        <f>B13-B16</f>
        <v>0.34799999999999998</v>
      </c>
      <c r="D13" s="1">
        <v>3</v>
      </c>
      <c r="E13" s="1">
        <f t="shared" si="0"/>
        <v>2.801235632</v>
      </c>
    </row>
    <row r="14" spans="1:12" x14ac:dyDescent="0.25">
      <c r="A14" t="s">
        <v>4</v>
      </c>
      <c r="B14" s="1">
        <v>0.20699999999999999</v>
      </c>
      <c r="C14" s="1">
        <f>B14-B16</f>
        <v>0.14599999999999999</v>
      </c>
      <c r="D14" s="1">
        <v>1.5</v>
      </c>
      <c r="E14" s="1">
        <f t="shared" si="0"/>
        <v>1.2339475279999998</v>
      </c>
    </row>
    <row r="15" spans="1:12" x14ac:dyDescent="0.25">
      <c r="A15" t="s">
        <v>5</v>
      </c>
      <c r="B15" s="1">
        <v>0.17599999999999999</v>
      </c>
      <c r="C15" s="1">
        <f>B15-B16</f>
        <v>0.11499999999999999</v>
      </c>
      <c r="D15" s="1">
        <v>0.75</v>
      </c>
      <c r="E15" s="1">
        <f t="shared" si="0"/>
        <v>0.99203629999999998</v>
      </c>
    </row>
    <row r="16" spans="1:12" x14ac:dyDescent="0.25">
      <c r="A16" t="s">
        <v>8</v>
      </c>
      <c r="B16" s="1">
        <v>6.0999999999999999E-2</v>
      </c>
      <c r="C16" s="1">
        <f>B16-B16</f>
        <v>0</v>
      </c>
      <c r="D16" s="1">
        <v>0</v>
      </c>
      <c r="E16" s="1">
        <f t="shared" si="0"/>
        <v>9.1399999999999995E-2</v>
      </c>
    </row>
    <row r="25" spans="1:12" x14ac:dyDescent="0.25">
      <c r="I25" s="2"/>
      <c r="J25" s="2" t="s">
        <v>56</v>
      </c>
      <c r="K25" s="2"/>
      <c r="L25" s="2"/>
    </row>
    <row r="29" spans="1:12" x14ac:dyDescent="0.25">
      <c r="A29" s="7" t="s">
        <v>14</v>
      </c>
      <c r="B29" s="3" t="s">
        <v>15</v>
      </c>
      <c r="C29" s="3" t="s">
        <v>10</v>
      </c>
      <c r="D29" s="3" t="s">
        <v>12</v>
      </c>
    </row>
    <row r="30" spans="1:12" x14ac:dyDescent="0.25">
      <c r="A30" s="4" t="s">
        <v>16</v>
      </c>
      <c r="B30" s="5">
        <v>0.13600000000000001</v>
      </c>
      <c r="C30" s="5">
        <f>B30-B16</f>
        <v>7.5000000000000011E-2</v>
      </c>
      <c r="D30" s="5">
        <f t="shared" ref="D30:D69" si="1">(-0.192*C30*C30)+(7.8537*C30)+(0.0914)</f>
        <v>0.6793475000000001</v>
      </c>
    </row>
    <row r="31" spans="1:12" x14ac:dyDescent="0.25">
      <c r="A31" s="4" t="s">
        <v>17</v>
      </c>
      <c r="B31" s="5">
        <v>0.112</v>
      </c>
      <c r="C31" s="5">
        <f>B31-B16</f>
        <v>5.1000000000000004E-2</v>
      </c>
      <c r="D31" s="5">
        <f t="shared" si="1"/>
        <v>0.49143930800000002</v>
      </c>
    </row>
    <row r="32" spans="1:12" x14ac:dyDescent="0.25">
      <c r="A32" s="4" t="s">
        <v>18</v>
      </c>
      <c r="B32" s="5">
        <v>0.27700000000000002</v>
      </c>
      <c r="C32" s="5">
        <f>B32-B16</f>
        <v>0.21600000000000003</v>
      </c>
      <c r="D32" s="5">
        <f t="shared" si="1"/>
        <v>1.778841248</v>
      </c>
    </row>
    <row r="33" spans="1:4" x14ac:dyDescent="0.25">
      <c r="A33" s="4" t="s">
        <v>19</v>
      </c>
      <c r="B33" s="5">
        <v>0.19700000000000001</v>
      </c>
      <c r="C33" s="5">
        <f>B33-B16</f>
        <v>0.13600000000000001</v>
      </c>
      <c r="D33" s="5">
        <f t="shared" si="1"/>
        <v>1.1559519680000001</v>
      </c>
    </row>
    <row r="34" spans="1:4" x14ac:dyDescent="0.25">
      <c r="A34" s="4" t="s">
        <v>20</v>
      </c>
      <c r="B34" s="5">
        <v>0.16400000000000001</v>
      </c>
      <c r="C34" s="5">
        <f>B34-B16</f>
        <v>0.10300000000000001</v>
      </c>
      <c r="D34" s="5">
        <f t="shared" si="1"/>
        <v>0.89829417200000006</v>
      </c>
    </row>
    <row r="35" spans="1:4" x14ac:dyDescent="0.25">
      <c r="A35" s="4" t="s">
        <v>21</v>
      </c>
      <c r="B35" s="5">
        <v>0.217</v>
      </c>
      <c r="C35" s="5">
        <f>B35-B16</f>
        <v>0.156</v>
      </c>
      <c r="D35" s="5">
        <f t="shared" si="1"/>
        <v>1.311904688</v>
      </c>
    </row>
    <row r="36" spans="1:4" x14ac:dyDescent="0.25">
      <c r="A36" s="4" t="s">
        <v>22</v>
      </c>
      <c r="B36" s="5">
        <v>0.193</v>
      </c>
      <c r="C36" s="5">
        <f>B36-B16</f>
        <v>0.13200000000000001</v>
      </c>
      <c r="D36" s="5">
        <f t="shared" si="1"/>
        <v>1.1247429920000001</v>
      </c>
    </row>
    <row r="37" spans="1:4" x14ac:dyDescent="0.25">
      <c r="A37" s="4" t="s">
        <v>23</v>
      </c>
      <c r="B37" s="5">
        <v>0.17599999999999999</v>
      </c>
      <c r="C37" s="5">
        <f>B37-B16</f>
        <v>0.11499999999999999</v>
      </c>
      <c r="D37" s="5">
        <f t="shared" si="1"/>
        <v>0.99203629999999998</v>
      </c>
    </row>
    <row r="38" spans="1:4" x14ac:dyDescent="0.25">
      <c r="A38" s="4" t="s">
        <v>24</v>
      </c>
      <c r="B38" s="5">
        <v>0.16600000000000001</v>
      </c>
      <c r="C38" s="5">
        <f>B38-B16</f>
        <v>0.10500000000000001</v>
      </c>
      <c r="D38" s="5">
        <f t="shared" si="1"/>
        <v>0.91392170000000006</v>
      </c>
    </row>
    <row r="39" spans="1:4" x14ac:dyDescent="0.25">
      <c r="A39" s="4" t="s">
        <v>25</v>
      </c>
      <c r="B39" s="5">
        <v>0.16</v>
      </c>
      <c r="C39" s="5">
        <f>B39-B16</f>
        <v>9.9000000000000005E-2</v>
      </c>
      <c r="D39" s="5">
        <f t="shared" si="1"/>
        <v>0.86703450800000004</v>
      </c>
    </row>
    <row r="40" spans="1:4" x14ac:dyDescent="0.25">
      <c r="A40" s="4" t="s">
        <v>26</v>
      </c>
      <c r="B40" s="5">
        <v>0.224</v>
      </c>
      <c r="C40" s="5">
        <f>B40-B16</f>
        <v>0.16300000000000001</v>
      </c>
      <c r="D40" s="5">
        <f t="shared" si="1"/>
        <v>1.366451852</v>
      </c>
    </row>
    <row r="41" spans="1:4" x14ac:dyDescent="0.25">
      <c r="A41" s="4" t="s">
        <v>27</v>
      </c>
      <c r="B41" s="5">
        <v>0.26300000000000001</v>
      </c>
      <c r="C41" s="5">
        <f>B41-B16</f>
        <v>0.20200000000000001</v>
      </c>
      <c r="D41" s="5">
        <f t="shared" si="1"/>
        <v>1.6700130320000002</v>
      </c>
    </row>
    <row r="42" spans="1:4" x14ac:dyDescent="0.25">
      <c r="A42" s="4" t="s">
        <v>28</v>
      </c>
      <c r="B42" s="5">
        <v>0.16800000000000001</v>
      </c>
      <c r="C42" s="5">
        <f>B42-B16</f>
        <v>0.10700000000000001</v>
      </c>
      <c r="D42" s="5">
        <f t="shared" si="1"/>
        <v>0.92954769200000009</v>
      </c>
    </row>
    <row r="43" spans="1:4" x14ac:dyDescent="0.25">
      <c r="A43" s="4" t="s">
        <v>29</v>
      </c>
      <c r="B43" s="5">
        <v>0.193</v>
      </c>
      <c r="C43" s="5">
        <f>B43-B16</f>
        <v>0.13200000000000001</v>
      </c>
      <c r="D43" s="5">
        <f t="shared" si="1"/>
        <v>1.1247429920000001</v>
      </c>
    </row>
    <row r="44" spans="1:4" x14ac:dyDescent="0.25">
      <c r="A44" s="4" t="s">
        <v>30</v>
      </c>
      <c r="B44" s="5">
        <v>0.17300000000000001</v>
      </c>
      <c r="C44" s="5">
        <f>B44-B16</f>
        <v>0.11200000000000002</v>
      </c>
      <c r="D44" s="5">
        <f t="shared" si="1"/>
        <v>0.96860595200000021</v>
      </c>
    </row>
    <row r="45" spans="1:4" x14ac:dyDescent="0.25">
      <c r="A45" s="4" t="s">
        <v>31</v>
      </c>
      <c r="B45" s="5">
        <v>0.20899999999999999</v>
      </c>
      <c r="C45" s="5">
        <f>B45-B16</f>
        <v>0.14799999999999999</v>
      </c>
      <c r="D45" s="5">
        <f t="shared" si="1"/>
        <v>1.2495420319999999</v>
      </c>
    </row>
    <row r="46" spans="1:4" x14ac:dyDescent="0.25">
      <c r="A46" s="4" t="s">
        <v>32</v>
      </c>
      <c r="B46" s="5">
        <v>0.16900000000000001</v>
      </c>
      <c r="C46" s="5">
        <f>B46-B16</f>
        <v>0.10800000000000001</v>
      </c>
      <c r="D46" s="5">
        <f t="shared" si="1"/>
        <v>0.93736011200000013</v>
      </c>
    </row>
    <row r="47" spans="1:4" x14ac:dyDescent="0.25">
      <c r="A47" s="4" t="s">
        <v>33</v>
      </c>
      <c r="B47" s="5">
        <v>0.20899999999999999</v>
      </c>
      <c r="C47" s="5">
        <f>B47-B16</f>
        <v>0.14799999999999999</v>
      </c>
      <c r="D47" s="5">
        <f t="shared" si="1"/>
        <v>1.2495420319999999</v>
      </c>
    </row>
    <row r="48" spans="1:4" x14ac:dyDescent="0.25">
      <c r="A48" s="4" t="s">
        <v>34</v>
      </c>
      <c r="B48" s="5">
        <v>0.15</v>
      </c>
      <c r="C48" s="5">
        <f>B48-B16</f>
        <v>8.8999999999999996E-2</v>
      </c>
      <c r="D48" s="5">
        <f t="shared" si="1"/>
        <v>0.78885846800000003</v>
      </c>
    </row>
    <row r="49" spans="1:4" x14ac:dyDescent="0.25">
      <c r="A49" s="4" t="s">
        <v>35</v>
      </c>
      <c r="B49" s="5">
        <v>8.5000000000000006E-2</v>
      </c>
      <c r="C49" s="5">
        <f>B49-B16</f>
        <v>2.4000000000000007E-2</v>
      </c>
      <c r="D49" s="5">
        <f t="shared" si="1"/>
        <v>0.27977820800000008</v>
      </c>
    </row>
    <row r="50" spans="1:4" x14ac:dyDescent="0.25">
      <c r="A50" s="4" t="s">
        <v>36</v>
      </c>
      <c r="B50" s="5">
        <v>0.18099999999999999</v>
      </c>
      <c r="C50" s="5">
        <f>B50-B16</f>
        <v>0.12</v>
      </c>
      <c r="D50" s="5">
        <f t="shared" si="1"/>
        <v>1.0310792</v>
      </c>
    </row>
    <row r="51" spans="1:4" x14ac:dyDescent="0.25">
      <c r="A51" s="6" t="s">
        <v>37</v>
      </c>
      <c r="B51" s="5">
        <v>0.184</v>
      </c>
      <c r="C51" s="5">
        <f>B51-B16</f>
        <v>0.123</v>
      </c>
      <c r="D51" s="5">
        <f t="shared" si="1"/>
        <v>1.0545003319999999</v>
      </c>
    </row>
    <row r="52" spans="1:4" x14ac:dyDescent="0.25">
      <c r="A52" s="4" t="s">
        <v>38</v>
      </c>
      <c r="B52" s="5">
        <v>0.23</v>
      </c>
      <c r="C52" s="5">
        <f>B52-B16</f>
        <v>0.16900000000000001</v>
      </c>
      <c r="D52" s="5">
        <f t="shared" si="1"/>
        <v>1.4131915880000001</v>
      </c>
    </row>
    <row r="53" spans="1:4" x14ac:dyDescent="0.25">
      <c r="A53" s="4" t="s">
        <v>39</v>
      </c>
      <c r="B53" s="5">
        <v>0.18099999999999999</v>
      </c>
      <c r="C53" s="5">
        <f>B53-B16</f>
        <v>0.12</v>
      </c>
      <c r="D53" s="5">
        <f t="shared" si="1"/>
        <v>1.0310792</v>
      </c>
    </row>
    <row r="54" spans="1:4" x14ac:dyDescent="0.25">
      <c r="A54" s="4" t="s">
        <v>40</v>
      </c>
      <c r="B54" s="5">
        <v>0.154</v>
      </c>
      <c r="C54" s="5">
        <f>B54-B16</f>
        <v>9.2999999999999999E-2</v>
      </c>
      <c r="D54" s="5">
        <f t="shared" si="1"/>
        <v>0.82013349199999996</v>
      </c>
    </row>
    <row r="55" spans="1:4" x14ac:dyDescent="0.25">
      <c r="A55" s="4" t="s">
        <v>41</v>
      </c>
      <c r="B55" s="5">
        <v>0.23900000000000002</v>
      </c>
      <c r="C55" s="5">
        <f>B55-B16</f>
        <v>0.17800000000000002</v>
      </c>
      <c r="D55" s="5">
        <f t="shared" si="1"/>
        <v>1.483275272</v>
      </c>
    </row>
    <row r="56" spans="1:4" x14ac:dyDescent="0.25">
      <c r="A56" s="4" t="s">
        <v>42</v>
      </c>
      <c r="B56" s="5">
        <v>0.184</v>
      </c>
      <c r="C56" s="5">
        <f>B56-B16</f>
        <v>0.123</v>
      </c>
      <c r="D56" s="5">
        <f t="shared" si="1"/>
        <v>1.0545003319999999</v>
      </c>
    </row>
    <row r="57" spans="1:4" x14ac:dyDescent="0.25">
      <c r="A57" s="4" t="s">
        <v>43</v>
      </c>
      <c r="B57" s="5">
        <v>0.318</v>
      </c>
      <c r="C57" s="5">
        <f>B57-B16</f>
        <v>0.25700000000000001</v>
      </c>
      <c r="D57" s="5">
        <f t="shared" si="1"/>
        <v>2.097119492</v>
      </c>
    </row>
    <row r="58" spans="1:4" x14ac:dyDescent="0.25">
      <c r="A58" s="4" t="s">
        <v>44</v>
      </c>
      <c r="B58" s="5">
        <v>0.39</v>
      </c>
      <c r="C58" s="5">
        <f>B58-B16</f>
        <v>0.32900000000000001</v>
      </c>
      <c r="D58" s="5">
        <f t="shared" si="1"/>
        <v>2.6544850280000003</v>
      </c>
    </row>
    <row r="59" spans="1:4" x14ac:dyDescent="0.25">
      <c r="A59" s="4" t="s">
        <v>45</v>
      </c>
      <c r="B59" s="5">
        <v>0.28600000000000003</v>
      </c>
      <c r="C59" s="5">
        <f>B59-B16</f>
        <v>0.22500000000000003</v>
      </c>
      <c r="D59" s="5">
        <f t="shared" si="1"/>
        <v>1.8487625000000003</v>
      </c>
    </row>
    <row r="60" spans="1:4" x14ac:dyDescent="0.25">
      <c r="A60" s="4" t="s">
        <v>46</v>
      </c>
      <c r="B60" s="5">
        <v>0.20100000000000001</v>
      </c>
      <c r="C60" s="5">
        <f>B60-B16</f>
        <v>0.14000000000000001</v>
      </c>
      <c r="D60" s="5">
        <f t="shared" si="1"/>
        <v>1.1871547999999998</v>
      </c>
    </row>
    <row r="61" spans="1:4" x14ac:dyDescent="0.25">
      <c r="A61" s="4" t="s">
        <v>47</v>
      </c>
      <c r="B61" s="5">
        <v>0.17500000000000002</v>
      </c>
      <c r="C61" s="5">
        <f>B61-B16</f>
        <v>0.11400000000000002</v>
      </c>
      <c r="D61" s="5">
        <f t="shared" si="1"/>
        <v>0.98422656800000019</v>
      </c>
    </row>
    <row r="62" spans="1:4" x14ac:dyDescent="0.25">
      <c r="A62" s="4" t="s">
        <v>48</v>
      </c>
      <c r="B62" s="5">
        <v>0.184</v>
      </c>
      <c r="C62" s="5">
        <f>B62-B16</f>
        <v>0.123</v>
      </c>
      <c r="D62" s="5">
        <f t="shared" si="1"/>
        <v>1.0545003319999999</v>
      </c>
    </row>
    <row r="63" spans="1:4" x14ac:dyDescent="0.25">
      <c r="A63" s="4" t="s">
        <v>49</v>
      </c>
      <c r="B63" s="5">
        <v>0.34900000000000003</v>
      </c>
      <c r="C63" s="5">
        <f>B63-B16</f>
        <v>0.28800000000000003</v>
      </c>
      <c r="D63" s="5">
        <f t="shared" si="1"/>
        <v>2.3373403520000005</v>
      </c>
    </row>
    <row r="64" spans="1:4" x14ac:dyDescent="0.25">
      <c r="A64" s="4" t="s">
        <v>50</v>
      </c>
      <c r="B64" s="5">
        <v>0.27900000000000003</v>
      </c>
      <c r="C64" s="5">
        <f>B64-B16</f>
        <v>0.21800000000000003</v>
      </c>
      <c r="D64" s="5">
        <f t="shared" si="1"/>
        <v>1.7943819920000001</v>
      </c>
    </row>
    <row r="65" spans="1:4" x14ac:dyDescent="0.25">
      <c r="A65" s="4" t="s">
        <v>51</v>
      </c>
      <c r="B65" s="5">
        <v>0.372</v>
      </c>
      <c r="C65" s="5">
        <f>B65-B16</f>
        <v>0.311</v>
      </c>
      <c r="D65" s="5">
        <f t="shared" si="1"/>
        <v>2.515330268</v>
      </c>
    </row>
    <row r="66" spans="1:4" x14ac:dyDescent="0.25">
      <c r="A66" s="4" t="s">
        <v>52</v>
      </c>
      <c r="B66" s="5">
        <v>0.20500000000000002</v>
      </c>
      <c r="C66" s="5">
        <f>B66-B16</f>
        <v>0.14400000000000002</v>
      </c>
      <c r="D66" s="5">
        <f t="shared" si="1"/>
        <v>1.2183514879999999</v>
      </c>
    </row>
    <row r="67" spans="1:4" x14ac:dyDescent="0.25">
      <c r="A67" s="4" t="s">
        <v>53</v>
      </c>
      <c r="B67" s="5">
        <v>0.26600000000000001</v>
      </c>
      <c r="C67" s="5">
        <f>B67-B16</f>
        <v>0.20500000000000002</v>
      </c>
      <c r="D67" s="5">
        <f t="shared" si="1"/>
        <v>1.6933397000000001</v>
      </c>
    </row>
    <row r="68" spans="1:4" x14ac:dyDescent="0.25">
      <c r="A68" s="4" t="s">
        <v>54</v>
      </c>
      <c r="B68" s="5">
        <v>0.215</v>
      </c>
      <c r="C68" s="5">
        <f>B68-B16</f>
        <v>0.154</v>
      </c>
      <c r="D68" s="5">
        <f t="shared" si="1"/>
        <v>1.2963163279999999</v>
      </c>
    </row>
    <row r="69" spans="1:4" x14ac:dyDescent="0.25">
      <c r="A69" s="4" t="s">
        <v>55</v>
      </c>
      <c r="B69" s="5">
        <v>0.29599999999999999</v>
      </c>
      <c r="C69" s="5">
        <f>B69-B16</f>
        <v>0.23499999999999999</v>
      </c>
      <c r="D69" s="5">
        <f t="shared" si="1"/>
        <v>1.9264162999999999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8"/>
  <sheetViews>
    <sheetView workbookViewId="0">
      <selection activeCell="Q5" sqref="Q5"/>
    </sheetView>
  </sheetViews>
  <sheetFormatPr defaultRowHeight="15" x14ac:dyDescent="0.25"/>
  <cols>
    <col min="2" max="2" width="12" customWidth="1"/>
    <col min="3" max="4" width="11.7109375" customWidth="1"/>
  </cols>
  <sheetData>
    <row r="2" spans="1:12" x14ac:dyDescent="0.25">
      <c r="A2">
        <v>1.9059999999999999</v>
      </c>
      <c r="B2">
        <v>0.14399999999999999</v>
      </c>
      <c r="C2">
        <v>0.186</v>
      </c>
      <c r="D2">
        <v>0.153</v>
      </c>
      <c r="E2">
        <v>0.183</v>
      </c>
      <c r="F2">
        <v>0.19900000000000001</v>
      </c>
      <c r="G2">
        <v>0.19</v>
      </c>
      <c r="H2">
        <v>0.20200000000000001</v>
      </c>
      <c r="I2">
        <v>0.222</v>
      </c>
      <c r="J2">
        <v>0.38100000000000001</v>
      </c>
      <c r="K2">
        <v>0.32400000000000001</v>
      </c>
      <c r="L2">
        <v>0.42399999999999999</v>
      </c>
    </row>
    <row r="3" spans="1:12" x14ac:dyDescent="0.25">
      <c r="A3">
        <v>0.96899999999999997</v>
      </c>
      <c r="B3">
        <v>5.2000000000000005E-2</v>
      </c>
      <c r="C3">
        <v>0.17599999999999999</v>
      </c>
      <c r="D3">
        <v>0.158</v>
      </c>
      <c r="E3">
        <v>0.219</v>
      </c>
      <c r="F3">
        <v>0.19800000000000001</v>
      </c>
      <c r="G3">
        <v>0.17500000000000002</v>
      </c>
      <c r="H3">
        <v>0.17</v>
      </c>
      <c r="I3">
        <v>0.17500000000000002</v>
      </c>
      <c r="J3">
        <v>0.254</v>
      </c>
      <c r="K3">
        <v>0.36899999999999999</v>
      </c>
      <c r="L3">
        <v>0.42599999999999999</v>
      </c>
    </row>
    <row r="4" spans="1:12" x14ac:dyDescent="0.25">
      <c r="A4">
        <v>0.56899999999999995</v>
      </c>
      <c r="B4">
        <v>0.20600000000000002</v>
      </c>
      <c r="C4">
        <v>0.16800000000000001</v>
      </c>
      <c r="D4">
        <v>0.13800000000000001</v>
      </c>
      <c r="E4">
        <v>0.14300000000000002</v>
      </c>
      <c r="F4">
        <v>0.26100000000000001</v>
      </c>
      <c r="G4">
        <v>0.17500000000000002</v>
      </c>
      <c r="H4">
        <v>0.16400000000000001</v>
      </c>
      <c r="I4">
        <v>0.127</v>
      </c>
      <c r="J4">
        <v>0.216</v>
      </c>
      <c r="K4">
        <v>0.16600000000000001</v>
      </c>
    </row>
    <row r="5" spans="1:12" x14ac:dyDescent="0.25">
      <c r="A5">
        <v>0.25900000000000001</v>
      </c>
      <c r="B5">
        <v>0.17200000000000001</v>
      </c>
      <c r="C5">
        <v>0.153</v>
      </c>
      <c r="D5">
        <v>0.16400000000000001</v>
      </c>
      <c r="E5">
        <v>0.188</v>
      </c>
      <c r="F5">
        <v>0.192</v>
      </c>
      <c r="G5">
        <v>0.128</v>
      </c>
      <c r="H5">
        <v>0.17300000000000001</v>
      </c>
      <c r="I5">
        <v>0.14499999999999999</v>
      </c>
      <c r="J5">
        <v>0.255</v>
      </c>
      <c r="K5">
        <v>0.154</v>
      </c>
    </row>
    <row r="9" spans="1:12" x14ac:dyDescent="0.25">
      <c r="B9" s="1" t="s">
        <v>9</v>
      </c>
      <c r="C9" s="1" t="s">
        <v>10</v>
      </c>
      <c r="D9" s="1" t="s">
        <v>11</v>
      </c>
      <c r="E9" s="1" t="s">
        <v>12</v>
      </c>
    </row>
    <row r="10" spans="1:12" x14ac:dyDescent="0.25">
      <c r="A10" t="s">
        <v>1</v>
      </c>
      <c r="B10" s="1">
        <v>1.9059999999999999</v>
      </c>
      <c r="C10" s="1">
        <f>B10-B15</f>
        <v>1.8539999999999999</v>
      </c>
      <c r="D10" s="1">
        <v>800</v>
      </c>
      <c r="E10" s="1">
        <f>(11.723*C10*C10)+(407.28*C10)+(5.8691)</f>
        <v>801.26187546799986</v>
      </c>
    </row>
    <row r="11" spans="1:12" x14ac:dyDescent="0.25">
      <c r="A11" t="s">
        <v>2</v>
      </c>
      <c r="B11" s="1">
        <v>0.96899999999999997</v>
      </c>
      <c r="C11" s="1">
        <f>B11-B15</f>
        <v>0.91699999999999993</v>
      </c>
      <c r="D11" s="1">
        <v>400</v>
      </c>
      <c r="E11" s="1">
        <f t="shared" ref="E11:E15" si="0">(11.723*C11*C11)+(407.28*C11)+(5.8691)</f>
        <v>389.2026017469999</v>
      </c>
    </row>
    <row r="12" spans="1:12" x14ac:dyDescent="0.25">
      <c r="A12" t="s">
        <v>3</v>
      </c>
      <c r="B12" s="1">
        <v>0.56899999999999995</v>
      </c>
      <c r="C12" s="1">
        <f>B12-B15</f>
        <v>0.5169999999999999</v>
      </c>
      <c r="D12" s="1">
        <v>200</v>
      </c>
      <c r="E12" s="1">
        <f t="shared" si="0"/>
        <v>219.56628894699995</v>
      </c>
    </row>
    <row r="13" spans="1:12" x14ac:dyDescent="0.25">
      <c r="A13" t="s">
        <v>4</v>
      </c>
      <c r="B13" s="1">
        <v>0.25900000000000001</v>
      </c>
      <c r="C13" s="1">
        <f>B13-B15</f>
        <v>0.20700000000000002</v>
      </c>
      <c r="D13" s="1">
        <v>100</v>
      </c>
      <c r="E13" s="1">
        <f t="shared" si="0"/>
        <v>90.678378827000003</v>
      </c>
    </row>
    <row r="14" spans="1:12" x14ac:dyDescent="0.25">
      <c r="A14" t="s">
        <v>5</v>
      </c>
      <c r="B14" s="1">
        <v>0.14399999999999999</v>
      </c>
      <c r="C14" s="1">
        <f>B14-B15</f>
        <v>9.1999999999999985E-2</v>
      </c>
      <c r="D14" s="1">
        <v>50</v>
      </c>
      <c r="E14" s="1">
        <f t="shared" si="0"/>
        <v>43.438083471999995</v>
      </c>
    </row>
    <row r="15" spans="1:12" x14ac:dyDescent="0.25">
      <c r="A15" t="s">
        <v>8</v>
      </c>
      <c r="B15" s="1">
        <v>5.2000000000000005E-2</v>
      </c>
      <c r="C15" s="1">
        <f>B15-B15</f>
        <v>0</v>
      </c>
      <c r="D15" s="1">
        <v>0</v>
      </c>
      <c r="E15" s="1">
        <f t="shared" si="0"/>
        <v>5.8691000000000004</v>
      </c>
    </row>
    <row r="16" spans="1:12" x14ac:dyDescent="0.25">
      <c r="E16" s="1"/>
    </row>
    <row r="17" spans="1:11" x14ac:dyDescent="0.25">
      <c r="E17" s="1"/>
    </row>
    <row r="18" spans="1:11" x14ac:dyDescent="0.25">
      <c r="E18" s="1"/>
    </row>
    <row r="19" spans="1:11" x14ac:dyDescent="0.25">
      <c r="E19" s="1"/>
    </row>
    <row r="20" spans="1:11" x14ac:dyDescent="0.25">
      <c r="E20" s="1"/>
    </row>
    <row r="21" spans="1:11" x14ac:dyDescent="0.25">
      <c r="E21" s="1"/>
    </row>
    <row r="22" spans="1:11" x14ac:dyDescent="0.25">
      <c r="E22" s="1"/>
    </row>
    <row r="23" spans="1:11" x14ac:dyDescent="0.25">
      <c r="E23" s="1"/>
    </row>
    <row r="24" spans="1:11" x14ac:dyDescent="0.25">
      <c r="E24" s="1"/>
      <c r="J24" s="2" t="s">
        <v>57</v>
      </c>
      <c r="K24" s="2"/>
    </row>
    <row r="25" spans="1:11" x14ac:dyDescent="0.25">
      <c r="E25" s="1"/>
    </row>
    <row r="26" spans="1:11" x14ac:dyDescent="0.25">
      <c r="E26" s="1"/>
    </row>
    <row r="27" spans="1:11" x14ac:dyDescent="0.25">
      <c r="E27" s="1"/>
    </row>
    <row r="28" spans="1:11" x14ac:dyDescent="0.25">
      <c r="A28" s="8" t="s">
        <v>14</v>
      </c>
      <c r="B28" s="8" t="s">
        <v>15</v>
      </c>
      <c r="C28" s="8" t="s">
        <v>10</v>
      </c>
      <c r="D28" s="8" t="s">
        <v>12</v>
      </c>
      <c r="E28" s="1"/>
    </row>
    <row r="29" spans="1:11" x14ac:dyDescent="0.25">
      <c r="A29" s="4" t="s">
        <v>16</v>
      </c>
      <c r="B29" s="5">
        <v>0.20600000000000002</v>
      </c>
      <c r="C29" s="5">
        <f>B29-B15</f>
        <v>0.15400000000000003</v>
      </c>
      <c r="D29" s="5">
        <f t="shared" ref="D29:D68" si="1">(11.723*C29*C29)+(407.28*C29)+(5.8691)</f>
        <v>68.868242668000008</v>
      </c>
    </row>
    <row r="30" spans="1:11" x14ac:dyDescent="0.25">
      <c r="A30" s="4" t="s">
        <v>17</v>
      </c>
      <c r="B30" s="5">
        <v>0.17200000000000001</v>
      </c>
      <c r="C30" s="5">
        <f>B30-B15</f>
        <v>0.12000000000000001</v>
      </c>
      <c r="D30" s="5">
        <f t="shared" si="1"/>
        <v>54.911511200000007</v>
      </c>
    </row>
    <row r="31" spans="1:11" x14ac:dyDescent="0.25">
      <c r="A31" s="4" t="s">
        <v>18</v>
      </c>
      <c r="B31" s="5">
        <v>0.186</v>
      </c>
      <c r="C31" s="5">
        <f>B31-B15</f>
        <v>0.13400000000000001</v>
      </c>
      <c r="D31" s="5">
        <f t="shared" si="1"/>
        <v>60.655118188000003</v>
      </c>
    </row>
    <row r="32" spans="1:11" x14ac:dyDescent="0.25">
      <c r="A32" s="4" t="s">
        <v>19</v>
      </c>
      <c r="B32" s="5">
        <v>0.17599999999999999</v>
      </c>
      <c r="C32" s="5">
        <f>B32-B15</f>
        <v>0.12399999999999999</v>
      </c>
      <c r="D32" s="5">
        <f t="shared" si="1"/>
        <v>56.552072847999995</v>
      </c>
    </row>
    <row r="33" spans="1:4" x14ac:dyDescent="0.25">
      <c r="A33" s="4" t="s">
        <v>20</v>
      </c>
      <c r="B33" s="5">
        <v>0.16800000000000001</v>
      </c>
      <c r="C33" s="5">
        <f>B33-B15</f>
        <v>0.11600000000000001</v>
      </c>
      <c r="D33" s="5">
        <f t="shared" si="1"/>
        <v>53.271324688</v>
      </c>
    </row>
    <row r="34" spans="1:4" x14ac:dyDescent="0.25">
      <c r="A34" s="4" t="s">
        <v>21</v>
      </c>
      <c r="B34" s="5">
        <v>0.153</v>
      </c>
      <c r="C34" s="5">
        <f>B34-B15</f>
        <v>0.10099999999999999</v>
      </c>
      <c r="D34" s="5">
        <f t="shared" si="1"/>
        <v>47.123966322999998</v>
      </c>
    </row>
    <row r="35" spans="1:4" x14ac:dyDescent="0.25">
      <c r="A35" s="4" t="s">
        <v>22</v>
      </c>
      <c r="B35" s="5">
        <v>0.153</v>
      </c>
      <c r="C35" s="5">
        <f>B35-B15</f>
        <v>0.10099999999999999</v>
      </c>
      <c r="D35" s="5">
        <f t="shared" si="1"/>
        <v>47.123966322999998</v>
      </c>
    </row>
    <row r="36" spans="1:4" x14ac:dyDescent="0.25">
      <c r="A36" s="4" t="s">
        <v>23</v>
      </c>
      <c r="B36" s="5">
        <v>0.158</v>
      </c>
      <c r="C36" s="5">
        <f>B36-B15</f>
        <v>0.106</v>
      </c>
      <c r="D36" s="5">
        <f t="shared" si="1"/>
        <v>49.172499627999997</v>
      </c>
    </row>
    <row r="37" spans="1:4" x14ac:dyDescent="0.25">
      <c r="A37" s="4" t="s">
        <v>24</v>
      </c>
      <c r="B37" s="5">
        <v>0.13800000000000001</v>
      </c>
      <c r="C37" s="5">
        <f>B37-B15</f>
        <v>8.6000000000000007E-2</v>
      </c>
      <c r="D37" s="5">
        <f t="shared" si="1"/>
        <v>40.981883308</v>
      </c>
    </row>
    <row r="38" spans="1:4" x14ac:dyDescent="0.25">
      <c r="A38" s="4" t="s">
        <v>25</v>
      </c>
      <c r="B38" s="5">
        <v>0.16400000000000001</v>
      </c>
      <c r="C38" s="5">
        <f>B38-B15</f>
        <v>0.112</v>
      </c>
      <c r="D38" s="5">
        <f t="shared" si="1"/>
        <v>51.631513311999996</v>
      </c>
    </row>
    <row r="39" spans="1:4" x14ac:dyDescent="0.25">
      <c r="A39" s="4" t="s">
        <v>26</v>
      </c>
      <c r="B39" s="5">
        <v>0.183</v>
      </c>
      <c r="C39" s="5">
        <f>B39-B15</f>
        <v>0.13100000000000001</v>
      </c>
      <c r="D39" s="5">
        <f t="shared" si="1"/>
        <v>59.423958403</v>
      </c>
    </row>
    <row r="40" spans="1:4" x14ac:dyDescent="0.25">
      <c r="A40" s="4" t="s">
        <v>27</v>
      </c>
      <c r="B40" s="5">
        <v>0.219</v>
      </c>
      <c r="C40" s="5">
        <f>B40-B15</f>
        <v>0.16699999999999998</v>
      </c>
      <c r="D40" s="5">
        <f t="shared" si="1"/>
        <v>74.211802746999993</v>
      </c>
    </row>
    <row r="41" spans="1:4" x14ac:dyDescent="0.25">
      <c r="A41" s="4" t="s">
        <v>28</v>
      </c>
      <c r="B41" s="5">
        <v>0.14300000000000002</v>
      </c>
      <c r="C41" s="5">
        <f>B41-B15</f>
        <v>9.1000000000000011E-2</v>
      </c>
      <c r="D41" s="5">
        <f t="shared" si="1"/>
        <v>43.028658163000003</v>
      </c>
    </row>
    <row r="42" spans="1:4" x14ac:dyDescent="0.25">
      <c r="A42" s="4" t="s">
        <v>29</v>
      </c>
      <c r="B42" s="5">
        <v>0.188</v>
      </c>
      <c r="C42" s="5">
        <f>B42-B15</f>
        <v>0.13600000000000001</v>
      </c>
      <c r="D42" s="5">
        <f t="shared" si="1"/>
        <v>61.476008608000001</v>
      </c>
    </row>
    <row r="43" spans="1:4" x14ac:dyDescent="0.25">
      <c r="A43" s="4" t="s">
        <v>30</v>
      </c>
      <c r="B43" s="5">
        <v>0.19900000000000001</v>
      </c>
      <c r="C43" s="5">
        <f>B43-B15</f>
        <v>0.14700000000000002</v>
      </c>
      <c r="D43" s="5">
        <f t="shared" si="1"/>
        <v>65.992582307000006</v>
      </c>
    </row>
    <row r="44" spans="1:4" x14ac:dyDescent="0.25">
      <c r="A44" s="4" t="s">
        <v>31</v>
      </c>
      <c r="B44" s="5">
        <v>0.19800000000000001</v>
      </c>
      <c r="C44" s="5">
        <f>B44-B15</f>
        <v>0.14600000000000002</v>
      </c>
      <c r="D44" s="5">
        <f t="shared" si="1"/>
        <v>65.581867467999999</v>
      </c>
    </row>
    <row r="45" spans="1:4" x14ac:dyDescent="0.25">
      <c r="A45" s="4" t="s">
        <v>32</v>
      </c>
      <c r="B45" s="5">
        <v>0.26100000000000001</v>
      </c>
      <c r="C45" s="5">
        <f>B45-B15</f>
        <v>0.20900000000000002</v>
      </c>
      <c r="D45" s="5">
        <f t="shared" si="1"/>
        <v>91.502692363000008</v>
      </c>
    </row>
    <row r="46" spans="1:4" x14ac:dyDescent="0.25">
      <c r="A46" s="4" t="s">
        <v>33</v>
      </c>
      <c r="B46" s="5">
        <v>0.192</v>
      </c>
      <c r="C46" s="5">
        <f>B46-B15</f>
        <v>0.14000000000000001</v>
      </c>
      <c r="D46" s="5">
        <f t="shared" si="1"/>
        <v>63.118070800000005</v>
      </c>
    </row>
    <row r="47" spans="1:4" x14ac:dyDescent="0.25">
      <c r="A47" s="4" t="s">
        <v>34</v>
      </c>
      <c r="B47" s="5">
        <v>0.19</v>
      </c>
      <c r="C47" s="5">
        <f>B47-B15</f>
        <v>0.13800000000000001</v>
      </c>
      <c r="D47" s="5">
        <f t="shared" si="1"/>
        <v>62.296992811999999</v>
      </c>
    </row>
    <row r="48" spans="1:4" x14ac:dyDescent="0.25">
      <c r="A48" s="4" t="s">
        <v>35</v>
      </c>
      <c r="B48" s="5">
        <v>0.17500000000000002</v>
      </c>
      <c r="C48" s="5">
        <f>B48-B15</f>
        <v>0.12300000000000001</v>
      </c>
      <c r="D48" s="5">
        <f t="shared" si="1"/>
        <v>56.141897267000004</v>
      </c>
    </row>
    <row r="49" spans="1:4" x14ac:dyDescent="0.25">
      <c r="A49" s="4" t="s">
        <v>36</v>
      </c>
      <c r="B49" s="5">
        <v>0.17500000000000002</v>
      </c>
      <c r="C49" s="5">
        <f>B49-B15</f>
        <v>0.12300000000000001</v>
      </c>
      <c r="D49" s="5">
        <f t="shared" si="1"/>
        <v>56.141897267000004</v>
      </c>
    </row>
    <row r="50" spans="1:4" x14ac:dyDescent="0.25">
      <c r="A50" s="6" t="s">
        <v>37</v>
      </c>
      <c r="B50" s="5">
        <v>0.128</v>
      </c>
      <c r="C50" s="5">
        <f>B50-B15</f>
        <v>7.5999999999999998E-2</v>
      </c>
      <c r="D50" s="5">
        <f t="shared" si="1"/>
        <v>36.890092048</v>
      </c>
    </row>
    <row r="51" spans="1:4" x14ac:dyDescent="0.25">
      <c r="A51" s="4" t="s">
        <v>38</v>
      </c>
      <c r="B51" s="5">
        <v>0.20200000000000001</v>
      </c>
      <c r="C51" s="5">
        <f>B51-B15</f>
        <v>0.15000000000000002</v>
      </c>
      <c r="D51" s="5">
        <f t="shared" si="1"/>
        <v>67.224867500000002</v>
      </c>
    </row>
    <row r="52" spans="1:4" x14ac:dyDescent="0.25">
      <c r="A52" s="4" t="s">
        <v>39</v>
      </c>
      <c r="B52" s="5">
        <v>0.17</v>
      </c>
      <c r="C52" s="5">
        <f>B52-B15</f>
        <v>0.11800000000000001</v>
      </c>
      <c r="D52" s="5">
        <f t="shared" si="1"/>
        <v>54.091371052000007</v>
      </c>
    </row>
    <row r="53" spans="1:4" x14ac:dyDescent="0.25">
      <c r="A53" s="4" t="s">
        <v>40</v>
      </c>
      <c r="B53" s="5">
        <v>0.16400000000000001</v>
      </c>
      <c r="C53" s="5">
        <f>B53-B15</f>
        <v>0.112</v>
      </c>
      <c r="D53" s="5">
        <f t="shared" si="1"/>
        <v>51.631513311999996</v>
      </c>
    </row>
    <row r="54" spans="1:4" x14ac:dyDescent="0.25">
      <c r="A54" s="4" t="s">
        <v>41</v>
      </c>
      <c r="B54" s="5">
        <v>0.17300000000000001</v>
      </c>
      <c r="C54" s="5">
        <f>B54-B15</f>
        <v>0.12100000000000001</v>
      </c>
      <c r="D54" s="5">
        <f t="shared" si="1"/>
        <v>55.321616443000003</v>
      </c>
    </row>
    <row r="55" spans="1:4" x14ac:dyDescent="0.25">
      <c r="A55" s="4" t="s">
        <v>42</v>
      </c>
      <c r="B55" s="5">
        <v>0.222</v>
      </c>
      <c r="C55" s="5">
        <f>B55-B15</f>
        <v>0.16999999999999998</v>
      </c>
      <c r="D55" s="5">
        <f t="shared" si="1"/>
        <v>75.445494699999983</v>
      </c>
    </row>
    <row r="56" spans="1:4" x14ac:dyDescent="0.25">
      <c r="A56" s="4" t="s">
        <v>43</v>
      </c>
      <c r="B56" s="5">
        <v>0.17500000000000002</v>
      </c>
      <c r="C56" s="5">
        <f>B56-B15</f>
        <v>0.12300000000000001</v>
      </c>
      <c r="D56" s="5">
        <f t="shared" si="1"/>
        <v>56.141897267000004</v>
      </c>
    </row>
    <row r="57" spans="1:4" x14ac:dyDescent="0.25">
      <c r="A57" s="4" t="s">
        <v>44</v>
      </c>
      <c r="B57" s="5">
        <v>0.127</v>
      </c>
      <c r="C57" s="5">
        <f>B57-B15</f>
        <v>7.4999999999999997E-2</v>
      </c>
      <c r="D57" s="5">
        <f t="shared" si="1"/>
        <v>36.481041874999995</v>
      </c>
    </row>
    <row r="58" spans="1:4" x14ac:dyDescent="0.25">
      <c r="A58" s="4" t="s">
        <v>45</v>
      </c>
      <c r="B58" s="5">
        <v>0.14499999999999999</v>
      </c>
      <c r="C58" s="5">
        <f>B58-B15</f>
        <v>9.2999999999999985E-2</v>
      </c>
      <c r="D58" s="5">
        <f t="shared" si="1"/>
        <v>43.847532226999995</v>
      </c>
    </row>
    <row r="59" spans="1:4" x14ac:dyDescent="0.25">
      <c r="A59" s="4" t="s">
        <v>46</v>
      </c>
      <c r="B59" s="5">
        <v>0.38100000000000001</v>
      </c>
      <c r="C59" s="5">
        <f>B59-B15</f>
        <v>0.32900000000000001</v>
      </c>
      <c r="D59" s="5">
        <f t="shared" si="1"/>
        <v>141.13312924299998</v>
      </c>
    </row>
    <row r="60" spans="1:4" x14ac:dyDescent="0.25">
      <c r="A60" s="4" t="s">
        <v>47</v>
      </c>
      <c r="B60" s="5">
        <v>0.254</v>
      </c>
      <c r="C60" s="5">
        <f>B60-B15</f>
        <v>0.20200000000000001</v>
      </c>
      <c r="D60" s="5">
        <f t="shared" si="1"/>
        <v>88.618005292000007</v>
      </c>
    </row>
    <row r="61" spans="1:4" x14ac:dyDescent="0.25">
      <c r="A61" s="4" t="s">
        <v>48</v>
      </c>
      <c r="B61" s="5">
        <v>0.216</v>
      </c>
      <c r="C61" s="5">
        <f>B61-B15</f>
        <v>0.16399999999999998</v>
      </c>
      <c r="D61" s="5">
        <f t="shared" si="1"/>
        <v>72.97832180799999</v>
      </c>
    </row>
    <row r="62" spans="1:4" x14ac:dyDescent="0.25">
      <c r="A62" s="4" t="s">
        <v>49</v>
      </c>
      <c r="B62" s="5">
        <v>0.255</v>
      </c>
      <c r="C62" s="5">
        <f>B62-B15</f>
        <v>0.20300000000000001</v>
      </c>
      <c r="D62" s="5">
        <f t="shared" si="1"/>
        <v>89.030033107000008</v>
      </c>
    </row>
    <row r="63" spans="1:4" x14ac:dyDescent="0.25">
      <c r="A63" s="4" t="s">
        <v>50</v>
      </c>
      <c r="B63" s="5">
        <v>0.32400000000000001</v>
      </c>
      <c r="C63" s="5">
        <f>B63-B15</f>
        <v>0.27200000000000002</v>
      </c>
      <c r="D63" s="5">
        <f t="shared" si="1"/>
        <v>117.516574432</v>
      </c>
    </row>
    <row r="64" spans="1:4" x14ac:dyDescent="0.25">
      <c r="A64" s="4" t="s">
        <v>51</v>
      </c>
      <c r="B64" s="5">
        <v>0.36899999999999999</v>
      </c>
      <c r="C64" s="5">
        <f>B64-B15</f>
        <v>0.317</v>
      </c>
      <c r="D64" s="5">
        <f t="shared" si="1"/>
        <v>136.15489254699997</v>
      </c>
    </row>
    <row r="65" spans="1:4" x14ac:dyDescent="0.25">
      <c r="A65" s="4" t="s">
        <v>52</v>
      </c>
      <c r="B65" s="5">
        <v>0.16600000000000001</v>
      </c>
      <c r="C65" s="5">
        <f>B65-B15</f>
        <v>0.114</v>
      </c>
      <c r="D65" s="5">
        <f t="shared" si="1"/>
        <v>52.451372108000001</v>
      </c>
    </row>
    <row r="66" spans="1:4" x14ac:dyDescent="0.25">
      <c r="A66" s="4" t="s">
        <v>53</v>
      </c>
      <c r="B66" s="5">
        <v>0.154</v>
      </c>
      <c r="C66" s="5">
        <f>B66-B15</f>
        <v>0.10199999999999999</v>
      </c>
      <c r="D66" s="5">
        <f t="shared" si="1"/>
        <v>47.533626091999999</v>
      </c>
    </row>
    <row r="67" spans="1:4" x14ac:dyDescent="0.25">
      <c r="A67" s="4" t="s">
        <v>54</v>
      </c>
      <c r="B67" s="5">
        <v>0.42399999999999999</v>
      </c>
      <c r="C67" s="5">
        <f>B67-B15</f>
        <v>0.372</v>
      </c>
      <c r="D67" s="5">
        <f t="shared" si="1"/>
        <v>158.99953563199998</v>
      </c>
    </row>
    <row r="68" spans="1:4" x14ac:dyDescent="0.25">
      <c r="A68" s="4" t="s">
        <v>55</v>
      </c>
      <c r="B68" s="5">
        <v>0.42599999999999999</v>
      </c>
      <c r="C68" s="5">
        <f>B68-B15</f>
        <v>0.374</v>
      </c>
      <c r="D68" s="5">
        <f t="shared" si="1"/>
        <v>159.83158634799997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12" sqref="K12"/>
    </sheetView>
  </sheetViews>
  <sheetFormatPr defaultRowHeight="15" x14ac:dyDescent="0.25"/>
  <cols>
    <col min="1" max="1" width="11.7109375" customWidth="1"/>
    <col min="2" max="2" width="14.28515625" customWidth="1"/>
    <col min="3" max="3" width="14.7109375" customWidth="1"/>
    <col min="4" max="4" width="13.42578125" customWidth="1"/>
    <col min="5" max="5" width="13.85546875" customWidth="1"/>
    <col min="6" max="6" width="15.7109375" customWidth="1"/>
  </cols>
  <sheetData>
    <row r="1" spans="1:11" x14ac:dyDescent="0.25">
      <c r="A1" s="7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1"/>
      <c r="H1" s="1"/>
      <c r="I1" s="1"/>
      <c r="J1" s="1"/>
      <c r="K1" s="1"/>
    </row>
    <row r="2" spans="1:11" x14ac:dyDescent="0.25">
      <c r="A2" s="4" t="s">
        <v>16</v>
      </c>
      <c r="B2" s="5">
        <v>61.2</v>
      </c>
      <c r="C2" s="5">
        <v>57.9</v>
      </c>
      <c r="D2" s="5">
        <v>17.100000000000001</v>
      </c>
      <c r="E2" s="5">
        <v>30.9</v>
      </c>
      <c r="F2" s="5">
        <v>210</v>
      </c>
      <c r="G2" s="1"/>
      <c r="H2" t="s">
        <v>64</v>
      </c>
    </row>
    <row r="3" spans="1:11" x14ac:dyDescent="0.25">
      <c r="A3" s="4" t="s">
        <v>17</v>
      </c>
      <c r="B3" s="5">
        <v>47.9</v>
      </c>
      <c r="C3" s="5">
        <v>51.5</v>
      </c>
      <c r="D3" s="5">
        <v>18.399999999999999</v>
      </c>
      <c r="E3" s="5">
        <v>37.9</v>
      </c>
      <c r="F3" s="5">
        <v>250</v>
      </c>
      <c r="G3" s="1"/>
    </row>
    <row r="4" spans="1:11" x14ac:dyDescent="0.25">
      <c r="A4" s="4" t="s">
        <v>25</v>
      </c>
      <c r="B4" s="5">
        <v>43.6</v>
      </c>
      <c r="C4" s="5">
        <v>42.4</v>
      </c>
      <c r="D4" s="5">
        <v>12.5</v>
      </c>
      <c r="E4" s="5">
        <v>66</v>
      </c>
      <c r="F4" s="5">
        <v>224</v>
      </c>
      <c r="G4" s="1"/>
      <c r="H4" t="s">
        <v>65</v>
      </c>
    </row>
    <row r="5" spans="1:11" x14ac:dyDescent="0.25">
      <c r="A5" s="4" t="s">
        <v>26</v>
      </c>
      <c r="B5" s="5">
        <v>45.4</v>
      </c>
      <c r="C5" s="5">
        <v>46.7</v>
      </c>
      <c r="D5" s="5">
        <v>16.100000000000001</v>
      </c>
      <c r="E5" s="5">
        <v>91.6</v>
      </c>
      <c r="F5" s="5">
        <v>236</v>
      </c>
      <c r="G5" s="1"/>
      <c r="H5" t="s">
        <v>66</v>
      </c>
    </row>
    <row r="6" spans="1:11" x14ac:dyDescent="0.25">
      <c r="A6" s="4" t="s">
        <v>27</v>
      </c>
      <c r="B6" s="5">
        <v>39.799999999999997</v>
      </c>
      <c r="C6" s="5">
        <v>43.2</v>
      </c>
      <c r="D6" s="5">
        <v>14.4</v>
      </c>
      <c r="E6" s="5">
        <v>70.2</v>
      </c>
      <c r="F6" s="5">
        <v>254</v>
      </c>
      <c r="G6" s="1"/>
      <c r="H6" t="s">
        <v>67</v>
      </c>
    </row>
    <row r="7" spans="1:11" x14ac:dyDescent="0.25">
      <c r="A7" s="4" t="s">
        <v>20</v>
      </c>
      <c r="B7" s="5">
        <v>57.9</v>
      </c>
      <c r="C7" s="5">
        <v>60.1</v>
      </c>
      <c r="D7" s="5">
        <v>21.1</v>
      </c>
      <c r="E7" s="5">
        <v>42</v>
      </c>
      <c r="F7" s="5">
        <v>102</v>
      </c>
      <c r="G7" s="1"/>
      <c r="H7" t="s">
        <v>68</v>
      </c>
    </row>
    <row r="8" spans="1:11" x14ac:dyDescent="0.25">
      <c r="A8" s="4" t="s">
        <v>21</v>
      </c>
      <c r="B8" s="5">
        <v>32.200000000000003</v>
      </c>
      <c r="C8" s="5">
        <v>29.8</v>
      </c>
      <c r="D8" s="5">
        <v>9.4</v>
      </c>
      <c r="E8" s="5">
        <v>22.8</v>
      </c>
      <c r="F8" s="5">
        <v>97</v>
      </c>
      <c r="G8" s="1"/>
      <c r="H8" t="s">
        <v>69</v>
      </c>
    </row>
    <row r="9" spans="1:11" x14ac:dyDescent="0.25">
      <c r="A9" s="4" t="s">
        <v>22</v>
      </c>
      <c r="B9" s="5">
        <v>48.2</v>
      </c>
      <c r="C9" s="5">
        <v>48</v>
      </c>
      <c r="D9" s="5">
        <v>15.5</v>
      </c>
      <c r="E9" s="5">
        <v>35</v>
      </c>
      <c r="F9" s="5">
        <v>137</v>
      </c>
      <c r="G9" s="1"/>
      <c r="H9" s="1"/>
      <c r="I9" s="1"/>
      <c r="J9" s="1"/>
    </row>
    <row r="10" spans="1:11" x14ac:dyDescent="0.25">
      <c r="A10" s="4" t="s">
        <v>31</v>
      </c>
      <c r="B10" s="5">
        <v>52.7</v>
      </c>
      <c r="C10" s="5">
        <v>60.1</v>
      </c>
      <c r="D10" s="5">
        <v>20.100000000000001</v>
      </c>
      <c r="E10" s="5">
        <v>57.4</v>
      </c>
      <c r="F10" s="5">
        <v>254</v>
      </c>
      <c r="G10" s="1"/>
      <c r="H10" s="1"/>
      <c r="I10" s="1"/>
      <c r="J10" s="1"/>
      <c r="K10" s="1"/>
    </row>
    <row r="11" spans="1:11" x14ac:dyDescent="0.25">
      <c r="A11" s="4" t="s">
        <v>32</v>
      </c>
      <c r="B11" s="5">
        <v>43.9</v>
      </c>
      <c r="C11" s="5">
        <v>49.1</v>
      </c>
      <c r="D11" s="5">
        <v>16.399999999999999</v>
      </c>
      <c r="E11" s="5">
        <v>54.1</v>
      </c>
      <c r="F11" s="5">
        <v>283</v>
      </c>
      <c r="G11" s="1"/>
      <c r="H11" s="1"/>
      <c r="I11" s="1"/>
      <c r="J11" s="1"/>
      <c r="K11" s="1"/>
    </row>
    <row r="12" spans="1:11" x14ac:dyDescent="0.25">
      <c r="A12" s="4" t="s">
        <v>33</v>
      </c>
      <c r="B12" s="5">
        <v>52.1</v>
      </c>
      <c r="C12" s="5">
        <v>57.6</v>
      </c>
      <c r="D12" s="5">
        <v>16.2</v>
      </c>
      <c r="E12" s="5">
        <v>62.6</v>
      </c>
      <c r="F12" s="5">
        <v>310</v>
      </c>
      <c r="G12" s="1"/>
      <c r="H12" s="1"/>
      <c r="I12" s="1"/>
      <c r="J12" s="1"/>
      <c r="K12" s="1"/>
    </row>
    <row r="13" spans="1:11" x14ac:dyDescent="0.25">
      <c r="B13" s="1"/>
      <c r="C13" s="1"/>
      <c r="D13" s="9"/>
      <c r="E13" s="1"/>
      <c r="F13" s="1"/>
      <c r="G13" s="1"/>
      <c r="H13" s="1"/>
      <c r="I13" s="1"/>
      <c r="J13" s="1"/>
      <c r="K13" s="1"/>
    </row>
    <row r="14" spans="1:11" x14ac:dyDescent="0.25">
      <c r="B14" s="1"/>
      <c r="C14" s="1"/>
      <c r="D14" s="9"/>
      <c r="E14" s="1"/>
      <c r="F14" s="1"/>
      <c r="G14" s="1"/>
      <c r="H14" s="1"/>
      <c r="I14" s="1"/>
      <c r="J14" s="1"/>
      <c r="K14" s="1"/>
    </row>
    <row r="15" spans="1:11" x14ac:dyDescent="0.25">
      <c r="B15" s="1"/>
      <c r="C15" s="1"/>
      <c r="D15" s="9"/>
      <c r="E15" s="1"/>
      <c r="F15" s="1"/>
      <c r="G15" s="1"/>
      <c r="H15" s="1"/>
      <c r="I15" s="1"/>
      <c r="J15" s="1"/>
      <c r="K15" s="1"/>
    </row>
    <row r="16" spans="1:11" x14ac:dyDescent="0.25">
      <c r="B16" s="1"/>
      <c r="C16" s="1"/>
      <c r="D16" s="9"/>
      <c r="E16" s="1"/>
      <c r="F16" s="1"/>
      <c r="G16" s="1"/>
      <c r="H16" s="1"/>
      <c r="I16" s="1"/>
      <c r="J16" s="1"/>
      <c r="K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IRİSİN</vt:lpstr>
      <vt:lpstr>NESFATİN</vt:lpstr>
      <vt:lpstr>INSULIN</vt:lpstr>
      <vt:lpstr>ASPROSİN</vt:lpstr>
      <vt:lpstr>PREPTİN</vt:lpstr>
      <vt:lpstr>BİYOKİMYA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2021-02-19T12:26:58Z</dcterms:created>
  <dcterms:modified xsi:type="dcterms:W3CDTF">2021-02-20T08:47:43Z</dcterms:modified>
</cp:coreProperties>
</file>