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Secretoneurin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7" i="1"/>
  <c r="E73" i="1"/>
  <c r="E75" i="1"/>
  <c r="E79" i="1"/>
  <c r="E95" i="1"/>
  <c r="E97" i="1"/>
  <c r="E99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D96" i="1"/>
  <c r="E96" i="1" s="1"/>
  <c r="D97" i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36" i="1"/>
  <c r="E36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</calcChain>
</file>

<file path=xl/sharedStrings.xml><?xml version="1.0" encoding="utf-8"?>
<sst xmlns="http://schemas.openxmlformats.org/spreadsheetml/2006/main" count="114" uniqueCount="112">
  <si>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</si>
  <si>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</si>
  <si>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</si>
  <si>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</si>
  <si>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</si>
  <si>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</si>
  <si>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</si>
  <si>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</si>
  <si>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</si>
  <si>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</si>
  <si>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</si>
  <si>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(pmol/L)</t>
  </si>
  <si>
    <t>Numune</t>
  </si>
  <si>
    <t>absorbans</t>
  </si>
  <si>
    <t>result(pmol/L)</t>
  </si>
  <si>
    <t>Osman Deniz</t>
  </si>
  <si>
    <t>Recep Yalçın</t>
  </si>
  <si>
    <t>Satı Kılıçarslan</t>
  </si>
  <si>
    <t>Rıza Öztürk</t>
  </si>
  <si>
    <t>Fatih Han</t>
  </si>
  <si>
    <t>Kemal Öztürk</t>
  </si>
  <si>
    <t>Vahidettin Şanlı</t>
  </si>
  <si>
    <t>Mustafa Avcı</t>
  </si>
  <si>
    <t>Oktay Ali Helvacı</t>
  </si>
  <si>
    <t>Ahmet Yekeler</t>
  </si>
  <si>
    <t>Kadir Erol</t>
  </si>
  <si>
    <t>Halil Yalçınkaya</t>
  </si>
  <si>
    <t>Fatih Aydaş</t>
  </si>
  <si>
    <t>Ahmet Sarıtaş</t>
  </si>
  <si>
    <t>Zekeriya Yanar</t>
  </si>
  <si>
    <t>Zülfü Kayanç</t>
  </si>
  <si>
    <t>Şahin Çuhadaroğlu</t>
  </si>
  <si>
    <t>İsmail Baran</t>
  </si>
  <si>
    <t>Seniye Ayvalı</t>
  </si>
  <si>
    <t>Bülent Talun</t>
  </si>
  <si>
    <t>Tolga Şahsuvaroğlu</t>
  </si>
  <si>
    <t>Yaşar Yaman</t>
  </si>
  <si>
    <t>Hüseyin Yılmaz</t>
  </si>
  <si>
    <t>Ali Kaya</t>
  </si>
  <si>
    <t>Rüstem Yücel</t>
  </si>
  <si>
    <t>Deniz Aydıner</t>
  </si>
  <si>
    <t>İsmail Duran</t>
  </si>
  <si>
    <t>Fatma Uysal</t>
  </si>
  <si>
    <t>Sinan Çavuş</t>
  </si>
  <si>
    <t>Atilla Orhan</t>
  </si>
  <si>
    <t>Hamza Özdemir</t>
  </si>
  <si>
    <t>Bekir Aydın</t>
  </si>
  <si>
    <t>Satılmış Aktaş</t>
  </si>
  <si>
    <t>Bölük Çelebi</t>
  </si>
  <si>
    <t>Baki Gözükara</t>
  </si>
  <si>
    <t>Güllü Dokumacı</t>
  </si>
  <si>
    <t>Halil İbrahim Sarıkaya</t>
  </si>
  <si>
    <t>Bekir Köksal</t>
  </si>
  <si>
    <t>Mehmet Ali Fenni</t>
  </si>
  <si>
    <t>Kadir Hayıroğlu</t>
  </si>
  <si>
    <t>Nejla Ülger</t>
  </si>
  <si>
    <t>Nedim Kaygusuz</t>
  </si>
  <si>
    <t>Muharrem Ünal</t>
  </si>
  <si>
    <t>Adalat Mosunlu</t>
  </si>
  <si>
    <t>Yaşar Pektaş</t>
  </si>
  <si>
    <t>Fatma Seren</t>
  </si>
  <si>
    <t>Fatma Sağlam</t>
  </si>
  <si>
    <t>Hasan Narmanlı</t>
  </si>
  <si>
    <t>Celal Akbulut</t>
  </si>
  <si>
    <t>Eyüp İbiş</t>
  </si>
  <si>
    <t>Hüseyin Bal</t>
  </si>
  <si>
    <t>Alper Geçgel</t>
  </si>
  <si>
    <t>Yılmaz Erkoç</t>
  </si>
  <si>
    <t>Ali Rıza Boduryeri</t>
  </si>
  <si>
    <t>Mustafa Özdemir</t>
  </si>
  <si>
    <t>Musa Bakır</t>
  </si>
  <si>
    <t>Döndü Ürün</t>
  </si>
  <si>
    <t>Ali İhsan Bal</t>
  </si>
  <si>
    <t>Mustafa Duray</t>
  </si>
  <si>
    <t>Ahmet Gökkaya</t>
  </si>
  <si>
    <t>Meryem Yılmaz</t>
  </si>
  <si>
    <t>Tekin Mehder</t>
  </si>
  <si>
    <t>Şahsiyet Tengilimoğlu</t>
  </si>
  <si>
    <t>Ahmet Temiz</t>
  </si>
  <si>
    <t>Hüseyin Avni Acar</t>
  </si>
  <si>
    <t>Fahri Özcan</t>
  </si>
  <si>
    <t>Ali Şıray</t>
  </si>
  <si>
    <t>Şerafettin Sevim</t>
  </si>
  <si>
    <t>Bektaş Aydemir</t>
  </si>
  <si>
    <t>Muzaffer Öz</t>
  </si>
  <si>
    <t>Mehmet Güdücü</t>
  </si>
  <si>
    <t>Cuma Ali Aydın</t>
  </si>
  <si>
    <t>Ahmet Sağlıcı</t>
  </si>
  <si>
    <t>Dilber Yaman</t>
  </si>
  <si>
    <t>Orhan Kahriman</t>
  </si>
  <si>
    <t>Yusuf</t>
  </si>
  <si>
    <t>Niyazi Türkyılmaz</t>
  </si>
  <si>
    <t>Bekir Yaıcı</t>
  </si>
  <si>
    <t>Nuray Polat</t>
  </si>
  <si>
    <t>Hacı Mehmet Dündaroğlu</t>
  </si>
  <si>
    <t>KİT ADI</t>
  </si>
  <si>
    <t>TÜR</t>
  </si>
  <si>
    <t>MARKA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</si>
  <si>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</si>
  <si>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</si>
  <si>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</si>
  <si>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</si>
  <si>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</si>
  <si>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</si>
  <si>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Secretoneurin</t>
  </si>
  <si>
    <t>Human</t>
  </si>
  <si>
    <t>E7544Hu</t>
  </si>
  <si>
    <t xml:space="preserve"> The reaction is terminated by addition of acidic stop solution and absorbance is measured at 450 nm. </t>
  </si>
  <si>
    <t>This kit is an Enzyme-Linked Immunosorbent Assay (ELISA). The plate has been pre-coated with Human SN antibody. Human SN present in the sample is added and binds to antibodies coated on the wells.</t>
  </si>
  <si>
    <t>And then biotinylated Human SN Antibody is added and binds to Human SN in the sample. Then Streptavidin-HRP is added and binds to the Biotinylated Human SN antibody.</t>
  </si>
  <si>
    <t>After incubation unbound Streptavidin-HRP is washed away during a washing step. Substrate solution is then added and color develops in proportion to the amount of Human SN.</t>
  </si>
  <si>
    <t>Human SN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</si>
</sst>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Secretoneurin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582239720034996"/>
                  <c:y val="7.47852872557596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Secretoneurin!$C$18:$C$23</c:f>
              <c:numCache>
                <c:formatCode>General</c:formatCode>
                <c:ptCount val="6"/>
                <c:pt idx="0">
                  <c:v>2.863</c:v>
                </c:pt>
                <c:pt idx="1">
                  <c:v>1.7409999999999999</c:v>
                </c:pt>
                <c:pt idx="2">
                  <c:v>1.0169999999999999</c:v>
                </c:pt>
                <c:pt idx="3">
                  <c:v>0.51600000000000001</c:v>
                </c:pt>
                <c:pt idx="4">
                  <c:v>0.191</c:v>
                </c:pt>
                <c:pt idx="5">
                  <c:v>0</c:v>
                </c:pt>
              </c:numCache>
            </c:numRef>
          </c:xVal>
          <c:yVal>
            <c:numRef>
              <c:f>Secretoneurin!$D$18:$D$23</c:f>
              <c:numCache>
                <c:formatCode>General</c:formatCode>
                <c:ptCount val="6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460B-B294-CC41171F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787720"/>
        <c:axId val="471782144"/>
      </c:scatterChart>
      <c:valAx>
        <c:axId val="47178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782144"/>
        <c:crosses val="autoZero"/>
        <c:crossBetween val="midCat"/>
      </c:valAx>
      <c:valAx>
        <c:axId val="4717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1787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12</xdr:row>
      <xdr:rowOff>22860</xdr:rowOff>
    </xdr:from>
    <xdr:to>
      <xdr:col>14</xdr:col>
      <xdr:colOff>22860</xdr:colOff>
      <xdr:row>27</xdr:row>
      <xdr:rowOff>22860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647700</xdr:colOff>
      <xdr:row>47</xdr:row>
      <xdr:rowOff>79890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7772400" cy="8126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5"/>
  <sheetViews>
    <sheetView tabSelected="1" workbookViewId="0">
      <selection activeCell="O4" sqref="O4"/>
    </sheetView>
  </sheetViews>
  <sheetFormatPr defaultRowHeight="14.4" x14ac:dyDescent="0.3"/>
  <cols>
    <col min="1" max="1" width="26" customWidth="1"/>
    <col min="2" max="2" width="11.21875" customWidth="1"/>
    <col min="3" max="3" width="11.44140625" customWidth="1"/>
    <col min="4" max="4" width="11.88671875" customWidth="1"/>
    <col min="5" max="5" width="19.21875" customWidth="1"/>
  </cols>
  <sheetData>
    <row r="2" spans="1:11" x14ac:dyDescent="0.3">
      <c r="A2" s="3">
        <v>2.927</v>
      </c>
      <c r="B2" s="2">
        <v>1.7450000000000001</v>
      </c>
      <c r="C2" s="2">
        <v>1.113</v>
      </c>
      <c r="D2" s="2">
        <v>0.93400000000000005</v>
      </c>
      <c r="E2" s="2">
        <v>1.075</v>
      </c>
      <c r="F2" s="2">
        <v>1.0389999999999999</v>
      </c>
      <c r="G2" s="2">
        <v>1.6990000000000001</v>
      </c>
      <c r="H2" s="2">
        <v>0.92800000000000005</v>
      </c>
      <c r="I2" s="2">
        <v>0.63200000000000001</v>
      </c>
      <c r="J2" s="2">
        <v>0.82100000000000006</v>
      </c>
      <c r="K2" s="2">
        <v>0.78100000000000003</v>
      </c>
    </row>
    <row r="3" spans="1:11" x14ac:dyDescent="0.3">
      <c r="A3" s="3">
        <v>1.8049999999999999</v>
      </c>
      <c r="B3" s="2">
        <v>0.95700000000000007</v>
      </c>
      <c r="C3" s="2">
        <v>0.82700000000000007</v>
      </c>
      <c r="D3" s="2">
        <v>0.93100000000000005</v>
      </c>
      <c r="E3" s="2">
        <v>1.581</v>
      </c>
      <c r="F3" s="2">
        <v>1.7470000000000001</v>
      </c>
      <c r="G3" s="2">
        <v>0.78800000000000003</v>
      </c>
      <c r="H3" s="2">
        <v>0.81700000000000006</v>
      </c>
      <c r="I3" s="2">
        <v>0.75</v>
      </c>
      <c r="J3" s="2">
        <v>1.038</v>
      </c>
      <c r="K3" s="2">
        <v>0.755</v>
      </c>
    </row>
    <row r="4" spans="1:11" x14ac:dyDescent="0.3">
      <c r="A4" s="3">
        <v>1.081</v>
      </c>
      <c r="B4" s="2">
        <v>1.0960000000000001</v>
      </c>
      <c r="C4" s="2">
        <v>0.98</v>
      </c>
      <c r="D4" s="2">
        <v>1.002</v>
      </c>
      <c r="E4" s="2">
        <v>0.94700000000000006</v>
      </c>
      <c r="F4" s="2">
        <v>0.78400000000000003</v>
      </c>
      <c r="G4" s="2">
        <v>0.86699999999999999</v>
      </c>
      <c r="H4" s="2">
        <v>0.79700000000000004</v>
      </c>
      <c r="I4" s="2">
        <v>0.76</v>
      </c>
      <c r="J4" s="2">
        <v>0.78600000000000003</v>
      </c>
      <c r="K4" s="2">
        <v>0.67300000000000004</v>
      </c>
    </row>
    <row r="5" spans="1:11" x14ac:dyDescent="0.3">
      <c r="A5" s="3">
        <v>0.57999999999999996</v>
      </c>
      <c r="B5" s="2">
        <v>0.76200000000000001</v>
      </c>
      <c r="C5" s="2">
        <v>1.518</v>
      </c>
      <c r="D5" s="2">
        <v>0.71699999999999997</v>
      </c>
      <c r="E5" s="2">
        <v>0.94100000000000006</v>
      </c>
      <c r="F5" s="2">
        <v>0.69700000000000006</v>
      </c>
      <c r="G5" s="2">
        <v>0.746</v>
      </c>
      <c r="H5" s="2">
        <v>0.64100000000000001</v>
      </c>
      <c r="I5" s="2">
        <v>0.74299999999999999</v>
      </c>
      <c r="J5" s="2">
        <v>0.625</v>
      </c>
      <c r="K5" s="2">
        <v>1.4470000000000001</v>
      </c>
    </row>
    <row r="6" spans="1:11" x14ac:dyDescent="0.3">
      <c r="A6" s="3">
        <v>0.255</v>
      </c>
      <c r="B6" s="2">
        <v>0.92600000000000005</v>
      </c>
      <c r="C6" s="2">
        <v>0.88100000000000001</v>
      </c>
      <c r="D6" s="2">
        <v>0.95700000000000007</v>
      </c>
      <c r="E6" s="2">
        <v>0.85699999999999998</v>
      </c>
      <c r="F6" s="2">
        <v>1.7530000000000001</v>
      </c>
      <c r="G6" s="2">
        <v>1.1360000000000001</v>
      </c>
      <c r="H6" s="2">
        <v>0.77600000000000002</v>
      </c>
      <c r="I6" s="2">
        <v>0.70399999999999996</v>
      </c>
      <c r="J6" s="2">
        <v>0.69100000000000006</v>
      </c>
      <c r="K6" s="2">
        <v>0.71899999999999997</v>
      </c>
    </row>
    <row r="7" spans="1:11" x14ac:dyDescent="0.3">
      <c r="A7" s="5">
        <v>6.4000000000000001E-2</v>
      </c>
      <c r="B7" s="2">
        <v>1.141</v>
      </c>
      <c r="C7" s="2">
        <v>0.90300000000000002</v>
      </c>
      <c r="D7" s="2">
        <v>0.96899999999999997</v>
      </c>
      <c r="E7" s="2">
        <v>1.2490000000000001</v>
      </c>
      <c r="F7" s="2">
        <v>1.6040000000000001</v>
      </c>
      <c r="G7" s="2">
        <v>0.71599999999999997</v>
      </c>
      <c r="H7" s="2">
        <v>0.64600000000000002</v>
      </c>
      <c r="I7" s="2">
        <v>0.77800000000000002</v>
      </c>
      <c r="J7" s="2">
        <v>1.357</v>
      </c>
      <c r="K7" s="2">
        <v>0.83299999999999996</v>
      </c>
    </row>
    <row r="8" spans="1:11" x14ac:dyDescent="0.3">
      <c r="B8" s="2">
        <v>0.87</v>
      </c>
      <c r="C8" s="2">
        <v>1.002</v>
      </c>
      <c r="D8" s="2">
        <v>1.044</v>
      </c>
      <c r="E8" s="2">
        <v>0.72299999999999998</v>
      </c>
      <c r="F8" s="2">
        <v>1.956</v>
      </c>
      <c r="G8" s="2">
        <v>0.68600000000000005</v>
      </c>
      <c r="H8" s="2">
        <v>0.72</v>
      </c>
      <c r="I8" s="2">
        <v>0.60099999999999998</v>
      </c>
      <c r="J8" s="2">
        <v>0.65500000000000003</v>
      </c>
      <c r="K8" s="2">
        <v>0.66200000000000003</v>
      </c>
    </row>
    <row r="9" spans="1:11" x14ac:dyDescent="0.3">
      <c r="B9" s="2">
        <v>0.96899999999999997</v>
      </c>
      <c r="C9" s="2">
        <v>0.996</v>
      </c>
      <c r="D9" s="2">
        <v>1.087</v>
      </c>
      <c r="E9" s="2">
        <v>1.0110000000000001</v>
      </c>
      <c r="F9" s="2">
        <v>1.044</v>
      </c>
      <c r="G9" s="2">
        <v>0.85599999999999998</v>
      </c>
      <c r="H9" s="2">
        <v>0.78500000000000003</v>
      </c>
      <c r="I9" s="2">
        <v>0.77600000000000002</v>
      </c>
      <c r="J9" s="2">
        <v>0.753</v>
      </c>
      <c r="K9" s="2">
        <v>1.6080000000000001</v>
      </c>
    </row>
    <row r="12" spans="1:11" x14ac:dyDescent="0.3">
      <c r="A12" t="s">
        <v>0</v>
      </c>
    </row>
    <row r="17" spans="1:12" x14ac:dyDescent="0.3">
      <c r="B17" s="6" t="s">
        <v>1</v>
      </c>
      <c r="C17" s="6" t="s">
        <v>2</v>
      </c>
      <c r="D17" s="6" t="s">
        <v>3</v>
      </c>
      <c r="E17" s="6" t="s">
        <v>4</v>
      </c>
    </row>
    <row r="18" spans="1:12" x14ac:dyDescent="0.3">
      <c r="A18" t="s">
        <v>5</v>
      </c>
      <c r="B18" s="3">
        <v>2.927</v>
      </c>
      <c r="C18" s="1">
        <f>B18-B23</f>
        <v>2.863</v>
      </c>
      <c r="D18" s="1">
        <v>48</v>
      </c>
      <c r="E18" s="7">
        <f>(2.7427*C18*C18)+(8.6956*C18)+(0.5856)</f>
        <v>47.962381136300003</v>
      </c>
    </row>
    <row r="19" spans="1:12" x14ac:dyDescent="0.3">
      <c r="A19" t="s">
        <v>6</v>
      </c>
      <c r="B19" s="3">
        <v>1.8049999999999999</v>
      </c>
      <c r="C19" s="1">
        <f>B19-B23</f>
        <v>1.7409999999999999</v>
      </c>
      <c r="D19" s="1">
        <v>24</v>
      </c>
      <c r="E19" s="7">
        <f t="shared" ref="E19:E82" si="0">(2.7427*C19*C19)+(8.6956*C19)+(0.5856)</f>
        <v>24.0379854587</v>
      </c>
    </row>
    <row r="20" spans="1:12" x14ac:dyDescent="0.3">
      <c r="A20" t="s">
        <v>7</v>
      </c>
      <c r="B20" s="3">
        <v>1.081</v>
      </c>
      <c r="C20" s="1">
        <f>B20-B23</f>
        <v>1.0169999999999999</v>
      </c>
      <c r="D20" s="1">
        <v>12</v>
      </c>
      <c r="E20" s="7">
        <f t="shared" si="0"/>
        <v>12.2657696403</v>
      </c>
    </row>
    <row r="21" spans="1:12" x14ac:dyDescent="0.3">
      <c r="A21" t="s">
        <v>8</v>
      </c>
      <c r="B21" s="3">
        <v>0.57999999999999996</v>
      </c>
      <c r="C21" s="1">
        <f>B21-B23</f>
        <v>0.51600000000000001</v>
      </c>
      <c r="D21" s="1">
        <v>6</v>
      </c>
      <c r="E21" s="7">
        <f t="shared" si="0"/>
        <v>5.8027899312000013</v>
      </c>
    </row>
    <row r="22" spans="1:12" x14ac:dyDescent="0.3">
      <c r="A22" t="s">
        <v>9</v>
      </c>
      <c r="B22" s="3">
        <v>0.255</v>
      </c>
      <c r="C22" s="1">
        <f>B22-B23</f>
        <v>0.191</v>
      </c>
      <c r="D22" s="1">
        <v>3</v>
      </c>
      <c r="E22" s="7">
        <f t="shared" si="0"/>
        <v>2.3465160387000004</v>
      </c>
    </row>
    <row r="23" spans="1:12" x14ac:dyDescent="0.3">
      <c r="A23" t="s">
        <v>10</v>
      </c>
      <c r="B23" s="5">
        <v>6.4000000000000001E-2</v>
      </c>
      <c r="C23" s="1">
        <f>B23-B23</f>
        <v>0</v>
      </c>
      <c r="D23" s="1">
        <v>0</v>
      </c>
      <c r="E23" s="7">
        <f t="shared" si="0"/>
        <v>0.58560000000000001</v>
      </c>
    </row>
    <row r="28" spans="1:12" x14ac:dyDescent="0.3">
      <c r="H28" s="8"/>
      <c r="J28" s="8" t="s">
        <v>11</v>
      </c>
      <c r="K28" s="8"/>
      <c r="L28" s="8"/>
    </row>
    <row r="35" spans="1:5" x14ac:dyDescent="0.3">
      <c r="A35" s="9" t="s">
        <v>12</v>
      </c>
      <c r="B35" s="2" t="s">
        <v>13</v>
      </c>
      <c r="C35" s="4" t="s">
        <v>10</v>
      </c>
      <c r="D35" s="1" t="s">
        <v>2</v>
      </c>
      <c r="E35" s="10" t="s">
        <v>14</v>
      </c>
    </row>
    <row r="36" spans="1:5" x14ac:dyDescent="0.3">
      <c r="A36" s="9" t="s">
        <v>15</v>
      </c>
      <c r="B36" s="2">
        <v>1.7450000000000001</v>
      </c>
      <c r="C36" s="5">
        <v>6.4000000000000001E-2</v>
      </c>
      <c r="D36" s="1">
        <f>(B36-C36)</f>
        <v>1.681</v>
      </c>
      <c r="E36" s="7">
        <f>(2.7427*D36*D36)+(8.6956*D36)+(0.5856)</f>
        <v>22.953118294700001</v>
      </c>
    </row>
    <row r="37" spans="1:5" x14ac:dyDescent="0.3">
      <c r="A37" s="9" t="s">
        <v>16</v>
      </c>
      <c r="B37" s="2">
        <v>0.95700000000000007</v>
      </c>
      <c r="C37" s="5">
        <v>6.4000000000000001E-2</v>
      </c>
      <c r="D37" s="1">
        <f>(B37-C37)</f>
        <v>0.89300000000000002</v>
      </c>
      <c r="E37" s="7">
        <f>(2.7427*D37*D37)+(8.6956*D37)+(0.5856)</f>
        <v>10.5379341723</v>
      </c>
    </row>
    <row r="38" spans="1:5" x14ac:dyDescent="0.3">
      <c r="A38" s="9" t="s">
        <v>17</v>
      </c>
      <c r="B38" s="2">
        <v>1.0960000000000001</v>
      </c>
      <c r="C38" s="5">
        <v>6.4000000000000001E-2</v>
      </c>
      <c r="D38" s="1">
        <f>(B38-C38)</f>
        <v>1.032</v>
      </c>
      <c r="E38" s="7">
        <f>(2.7427*D38*D38)+(8.6956*D38)+(0.5856)</f>
        <v>12.480500524800002</v>
      </c>
    </row>
    <row r="39" spans="1:5" x14ac:dyDescent="0.3">
      <c r="A39" s="9" t="s">
        <v>18</v>
      </c>
      <c r="B39" s="2">
        <v>0.76200000000000001</v>
      </c>
      <c r="C39" s="5">
        <v>6.4000000000000001E-2</v>
      </c>
      <c r="D39" s="1">
        <f>(B39-C39)</f>
        <v>0.69799999999999995</v>
      </c>
      <c r="E39" s="7">
        <f>(2.7427*D39*D39)+(8.6956*D39)+(0.5856)</f>
        <v>7.9913832108000005</v>
      </c>
    </row>
    <row r="40" spans="1:5" x14ac:dyDescent="0.3">
      <c r="A40" s="9" t="s">
        <v>19</v>
      </c>
      <c r="B40" s="2">
        <v>0.92600000000000005</v>
      </c>
      <c r="C40" s="5">
        <v>6.4000000000000001E-2</v>
      </c>
      <c r="D40" s="1">
        <f>(B40-C40)</f>
        <v>0.8620000000000001</v>
      </c>
      <c r="E40" s="7">
        <f>(2.7427*D40*D40)+(8.6956*D40)+(0.5856)</f>
        <v>10.1191539788</v>
      </c>
    </row>
    <row r="41" spans="1:5" x14ac:dyDescent="0.3">
      <c r="A41" s="9" t="s">
        <v>20</v>
      </c>
      <c r="B41" s="2">
        <v>1.141</v>
      </c>
      <c r="C41" s="5">
        <v>6.4000000000000001E-2</v>
      </c>
      <c r="D41" s="1">
        <f>(B41-C41)</f>
        <v>1.077</v>
      </c>
      <c r="E41" s="7">
        <f>(2.7427*D41*D41)+(8.6956*D41)+(0.5856)</f>
        <v>13.132098468300001</v>
      </c>
    </row>
    <row r="42" spans="1:5" x14ac:dyDescent="0.3">
      <c r="A42" s="9" t="s">
        <v>21</v>
      </c>
      <c r="B42" s="2">
        <v>0.87</v>
      </c>
      <c r="C42" s="5">
        <v>6.4000000000000001E-2</v>
      </c>
      <c r="D42" s="1">
        <f>(B42-C42)</f>
        <v>0.80600000000000005</v>
      </c>
      <c r="E42" s="7">
        <f>(2.7427*D42*D42)+(8.6956*D42)+(0.5856)</f>
        <v>9.3760102572000008</v>
      </c>
    </row>
    <row r="43" spans="1:5" x14ac:dyDescent="0.3">
      <c r="A43" s="9" t="s">
        <v>22</v>
      </c>
      <c r="B43" s="2">
        <v>0.96899999999999997</v>
      </c>
      <c r="C43" s="5">
        <v>6.4000000000000001E-2</v>
      </c>
      <c r="D43" s="1">
        <f>(B43-C43)</f>
        <v>0.90500000000000003</v>
      </c>
      <c r="E43" s="7">
        <f>(2.7427*D43*D43)+(8.6956*D43)+(0.5856)</f>
        <v>10.7014578675</v>
      </c>
    </row>
    <row r="44" spans="1:5" x14ac:dyDescent="0.3">
      <c r="A44" s="9" t="s">
        <v>23</v>
      </c>
      <c r="B44" s="2">
        <v>1.113</v>
      </c>
      <c r="C44" s="5">
        <v>6.4000000000000001E-2</v>
      </c>
      <c r="D44" s="1">
        <f>(B44-C44)</f>
        <v>1.0489999999999999</v>
      </c>
      <c r="E44" s="7">
        <f>(2.7427*D44*D44)+(8.6956*D44)+(0.5856)</f>
        <v>12.725354222699998</v>
      </c>
    </row>
    <row r="45" spans="1:5" x14ac:dyDescent="0.3">
      <c r="A45" s="9" t="s">
        <v>24</v>
      </c>
      <c r="B45" s="2">
        <v>0.82700000000000007</v>
      </c>
      <c r="C45" s="5">
        <v>6.4000000000000001E-2</v>
      </c>
      <c r="D45" s="1">
        <f>(B45-C45)</f>
        <v>0.76300000000000012</v>
      </c>
      <c r="E45" s="7">
        <f>(2.7427*D45*D45)+(8.6956*D45)+(0.5856)</f>
        <v>8.8170577163000008</v>
      </c>
    </row>
    <row r="46" spans="1:5" x14ac:dyDescent="0.3">
      <c r="A46" s="9" t="s">
        <v>25</v>
      </c>
      <c r="B46" s="2">
        <v>0.98</v>
      </c>
      <c r="C46" s="5">
        <v>6.4000000000000001E-2</v>
      </c>
      <c r="D46" s="1">
        <f>(B46-C46)</f>
        <v>0.91599999999999993</v>
      </c>
      <c r="E46" s="7">
        <f>(2.7427*D46*D46)+(8.6956*D46)+(0.5856)</f>
        <v>10.8520484912</v>
      </c>
    </row>
    <row r="47" spans="1:5" x14ac:dyDescent="0.3">
      <c r="A47" s="9" t="s">
        <v>26</v>
      </c>
      <c r="B47" s="2">
        <v>1.518</v>
      </c>
      <c r="C47" s="5">
        <v>6.4000000000000001E-2</v>
      </c>
      <c r="D47" s="1">
        <f>(B47-C47)</f>
        <v>1.454</v>
      </c>
      <c r="E47" s="7">
        <f>(2.7427*D47*D47)+(8.6956*D47)+(0.5856)</f>
        <v>19.027388353199999</v>
      </c>
    </row>
    <row r="48" spans="1:5" x14ac:dyDescent="0.3">
      <c r="A48" s="9" t="s">
        <v>27</v>
      </c>
      <c r="B48" s="2">
        <v>0.88100000000000001</v>
      </c>
      <c r="C48" s="5">
        <v>6.4000000000000001E-2</v>
      </c>
      <c r="D48" s="1">
        <f>(B48-C48)</f>
        <v>0.81699999999999995</v>
      </c>
      <c r="E48" s="7">
        <f>(2.7427*D48*D48)+(8.6956*D48)+(0.5856)</f>
        <v>9.5206272802999994</v>
      </c>
    </row>
    <row r="49" spans="1:5" x14ac:dyDescent="0.3">
      <c r="A49" s="9" t="s">
        <v>28</v>
      </c>
      <c r="B49" s="2">
        <v>0.90300000000000002</v>
      </c>
      <c r="C49" s="5">
        <v>6.4000000000000001E-2</v>
      </c>
      <c r="D49" s="1">
        <f>(B49-C49)</f>
        <v>0.83899999999999997</v>
      </c>
      <c r="E49" s="7">
        <f>(2.7427*D49*D49)+(8.6956*D49)+(0.5856)</f>
        <v>9.8118525266999992</v>
      </c>
    </row>
    <row r="50" spans="1:5" x14ac:dyDescent="0.3">
      <c r="A50" s="9" t="s">
        <v>29</v>
      </c>
      <c r="B50" s="2">
        <v>1.002</v>
      </c>
      <c r="C50" s="5">
        <v>6.4000000000000001E-2</v>
      </c>
      <c r="D50" s="1">
        <f>(B50-C50)</f>
        <v>0.93799999999999994</v>
      </c>
      <c r="E50" s="7">
        <f>(2.7427*D50*D50)+(8.6956*D50)+(0.5856)</f>
        <v>11.155220938799999</v>
      </c>
    </row>
    <row r="51" spans="1:5" x14ac:dyDescent="0.3">
      <c r="A51" s="9" t="s">
        <v>30</v>
      </c>
      <c r="B51" s="2">
        <v>0.996</v>
      </c>
      <c r="C51" s="5">
        <v>6.4000000000000001E-2</v>
      </c>
      <c r="D51" s="1">
        <f>(B51-C51)</f>
        <v>0.93199999999999994</v>
      </c>
      <c r="E51" s="7">
        <f>(2.7427*D51*D51)+(8.6956*D51)+(0.5856)</f>
        <v>11.072274244799999</v>
      </c>
    </row>
    <row r="52" spans="1:5" x14ac:dyDescent="0.3">
      <c r="A52" s="9" t="s">
        <v>31</v>
      </c>
      <c r="B52" s="2">
        <v>0.93400000000000005</v>
      </c>
      <c r="C52" s="5">
        <v>6.4000000000000001E-2</v>
      </c>
      <c r="D52" s="1">
        <f>(B52-C52)</f>
        <v>0.87000000000000011</v>
      </c>
      <c r="E52" s="7">
        <f>(2.7427*D52*D52)+(8.6956*D52)+(0.5856)</f>
        <v>10.226721630000002</v>
      </c>
    </row>
    <row r="53" spans="1:5" x14ac:dyDescent="0.3">
      <c r="A53" s="9" t="s">
        <v>32</v>
      </c>
      <c r="B53" s="2">
        <v>0.93100000000000005</v>
      </c>
      <c r="C53" s="5">
        <v>6.4000000000000001E-2</v>
      </c>
      <c r="D53" s="1">
        <f>(B53-C53)</f>
        <v>0.86699999999999999</v>
      </c>
      <c r="E53" s="7">
        <f>(2.7427*D53*D53)+(8.6956*D53)+(0.5856)</f>
        <v>10.1863426203</v>
      </c>
    </row>
    <row r="54" spans="1:5" x14ac:dyDescent="0.3">
      <c r="A54" s="9" t="s">
        <v>33</v>
      </c>
      <c r="B54" s="2">
        <v>1.002</v>
      </c>
      <c r="C54" s="5">
        <v>6.4000000000000001E-2</v>
      </c>
      <c r="D54" s="1">
        <f>(B54-C54)</f>
        <v>0.93799999999999994</v>
      </c>
      <c r="E54" s="7">
        <f>(2.7427*D54*D54)+(8.6956*D54)+(0.5856)</f>
        <v>11.155220938799999</v>
      </c>
    </row>
    <row r="55" spans="1:5" x14ac:dyDescent="0.3">
      <c r="A55" s="9" t="s">
        <v>34</v>
      </c>
      <c r="B55" s="2">
        <v>0.71699999999999997</v>
      </c>
      <c r="C55" s="5">
        <v>6.4000000000000001E-2</v>
      </c>
      <c r="D55" s="1">
        <f>(B55-C55)</f>
        <v>0.65300000000000002</v>
      </c>
      <c r="E55" s="7">
        <f>(2.7427*D55*D55)+(8.6956*D55)+(0.5856)</f>
        <v>7.4333387643000011</v>
      </c>
    </row>
    <row r="56" spans="1:5" x14ac:dyDescent="0.3">
      <c r="A56" s="9" t="s">
        <v>35</v>
      </c>
      <c r="B56" s="2">
        <v>0.95700000000000007</v>
      </c>
      <c r="C56" s="5">
        <v>6.4000000000000001E-2</v>
      </c>
      <c r="D56" s="1">
        <f>(B56-C56)</f>
        <v>0.89300000000000002</v>
      </c>
      <c r="E56" s="7">
        <f>(2.7427*D56*D56)+(8.6956*D56)+(0.5856)</f>
        <v>10.5379341723</v>
      </c>
    </row>
    <row r="57" spans="1:5" x14ac:dyDescent="0.3">
      <c r="A57" s="9" t="s">
        <v>36</v>
      </c>
      <c r="B57" s="2">
        <v>0.96899999999999997</v>
      </c>
      <c r="C57" s="5">
        <v>6.4000000000000001E-2</v>
      </c>
      <c r="D57" s="1">
        <f>(B57-C57)</f>
        <v>0.90500000000000003</v>
      </c>
      <c r="E57" s="7">
        <f>(2.7427*D57*D57)+(8.6956*D57)+(0.5856)</f>
        <v>10.7014578675</v>
      </c>
    </row>
    <row r="58" spans="1:5" x14ac:dyDescent="0.3">
      <c r="A58" s="9" t="s">
        <v>37</v>
      </c>
      <c r="B58" s="2">
        <v>1.044</v>
      </c>
      <c r="C58" s="5">
        <v>6.4000000000000001E-2</v>
      </c>
      <c r="D58" s="1">
        <f>(B58-C58)</f>
        <v>0.98</v>
      </c>
      <c r="E58" s="7">
        <f>(2.7427*D58*D58)+(8.6956*D58)+(0.5856)</f>
        <v>11.741377079999999</v>
      </c>
    </row>
    <row r="59" spans="1:5" x14ac:dyDescent="0.3">
      <c r="A59" s="9" t="s">
        <v>38</v>
      </c>
      <c r="B59" s="2">
        <v>1.087</v>
      </c>
      <c r="C59" s="5">
        <v>6.4000000000000001E-2</v>
      </c>
      <c r="D59" s="1">
        <f>(B59-C59)</f>
        <v>1.0229999999999999</v>
      </c>
      <c r="E59" s="7">
        <f>(2.7427*D59*D59)+(8.6956*D59)+(0.5856)</f>
        <v>12.3515138883</v>
      </c>
    </row>
    <row r="60" spans="1:5" x14ac:dyDescent="0.3">
      <c r="A60" s="9" t="s">
        <v>39</v>
      </c>
      <c r="B60" s="2">
        <v>1.075</v>
      </c>
      <c r="C60" s="5">
        <v>6.4000000000000001E-2</v>
      </c>
      <c r="D60" s="1">
        <f>(B60-C60)</f>
        <v>1.0109999999999999</v>
      </c>
      <c r="E60" s="7">
        <f>(2.7427*D60*D60)+(8.6956*D60)+(0.5856)</f>
        <v>12.180222866699998</v>
      </c>
    </row>
    <row r="61" spans="1:5" x14ac:dyDescent="0.3">
      <c r="A61" s="9" t="s">
        <v>40</v>
      </c>
      <c r="B61" s="2">
        <v>1.581</v>
      </c>
      <c r="C61" s="5">
        <v>6.4000000000000001E-2</v>
      </c>
      <c r="D61" s="1">
        <f>(B61-C61)</f>
        <v>1.5169999999999999</v>
      </c>
      <c r="E61" s="7">
        <f>(2.7427*D61*D61)+(8.6956*D61)+(0.5856)</f>
        <v>20.088570540299997</v>
      </c>
    </row>
    <row r="62" spans="1:5" x14ac:dyDescent="0.3">
      <c r="A62" s="9" t="s">
        <v>41</v>
      </c>
      <c r="B62" s="2">
        <v>0.94700000000000006</v>
      </c>
      <c r="C62" s="5">
        <v>6.4000000000000001E-2</v>
      </c>
      <c r="D62" s="1">
        <f>(B62-C62)</f>
        <v>0.88300000000000001</v>
      </c>
      <c r="E62" s="7">
        <f>(2.7427*D62*D62)+(8.6956*D62)+(0.5856)</f>
        <v>10.402267820300001</v>
      </c>
    </row>
    <row r="63" spans="1:5" x14ac:dyDescent="0.3">
      <c r="A63" s="9" t="s">
        <v>42</v>
      </c>
      <c r="B63" s="2">
        <v>0.94100000000000006</v>
      </c>
      <c r="C63" s="5">
        <v>6.4000000000000001E-2</v>
      </c>
      <c r="D63" s="1">
        <f>(B63-C63)</f>
        <v>0.877</v>
      </c>
      <c r="E63" s="7">
        <f>(2.7427*D63*D63)+(8.6956*D63)+(0.5856)</f>
        <v>10.3211313083</v>
      </c>
    </row>
    <row r="64" spans="1:5" x14ac:dyDescent="0.3">
      <c r="A64" s="9" t="s">
        <v>43</v>
      </c>
      <c r="B64" s="2">
        <v>0.85699999999999998</v>
      </c>
      <c r="C64" s="5">
        <v>6.4000000000000001E-2</v>
      </c>
      <c r="D64" s="1">
        <f>(B64-C64)</f>
        <v>0.79299999999999993</v>
      </c>
      <c r="E64" s="7">
        <f>(2.7427*D64*D64)+(8.6956*D64)+(0.5856)</f>
        <v>9.2059549522999991</v>
      </c>
    </row>
    <row r="65" spans="1:5" x14ac:dyDescent="0.3">
      <c r="A65" s="9" t="s">
        <v>44</v>
      </c>
      <c r="B65" s="2">
        <v>1.2490000000000001</v>
      </c>
      <c r="C65" s="5">
        <v>6.4000000000000001E-2</v>
      </c>
      <c r="D65" s="1">
        <f>(B65-C65)</f>
        <v>1.1850000000000001</v>
      </c>
      <c r="E65" s="7">
        <f>(2.7427*D65*D65)+(8.6956*D65)+(0.5856)</f>
        <v>14.741253907500001</v>
      </c>
    </row>
    <row r="66" spans="1:5" x14ac:dyDescent="0.3">
      <c r="A66" s="9" t="s">
        <v>45</v>
      </c>
      <c r="B66" s="2">
        <v>0.72299999999999998</v>
      </c>
      <c r="C66" s="5">
        <v>6.4000000000000001E-2</v>
      </c>
      <c r="D66" s="1">
        <f>(B66-C66)</f>
        <v>0.65900000000000003</v>
      </c>
      <c r="E66" s="7">
        <f>(2.7427*D66*D66)+(8.6956*D66)+(0.5856)</f>
        <v>7.5071028987000012</v>
      </c>
    </row>
    <row r="67" spans="1:5" x14ac:dyDescent="0.3">
      <c r="A67" s="9" t="s">
        <v>46</v>
      </c>
      <c r="B67" s="2">
        <v>1.0110000000000001</v>
      </c>
      <c r="C67" s="5">
        <v>6.4000000000000001E-2</v>
      </c>
      <c r="D67" s="1">
        <f>(B67-C67)</f>
        <v>0.94700000000000006</v>
      </c>
      <c r="E67" s="7">
        <f>(2.7427*D67*D67)+(8.6956*D67)+(0.5856)</f>
        <v>11.280011244300001</v>
      </c>
    </row>
    <row r="68" spans="1:5" x14ac:dyDescent="0.3">
      <c r="A68" s="9" t="s">
        <v>47</v>
      </c>
      <c r="B68" s="2">
        <v>1.0389999999999999</v>
      </c>
      <c r="C68" s="5">
        <v>6.4000000000000001E-2</v>
      </c>
      <c r="D68" s="1">
        <f>(B68-C68)</f>
        <v>0.97499999999999987</v>
      </c>
      <c r="E68" s="7">
        <f>(2.7427*D68*D68)+(8.6956*D68)+(0.5856)</f>
        <v>11.671089187499998</v>
      </c>
    </row>
    <row r="69" spans="1:5" x14ac:dyDescent="0.3">
      <c r="A69" s="9" t="s">
        <v>48</v>
      </c>
      <c r="B69" s="2">
        <v>1.7470000000000001</v>
      </c>
      <c r="C69" s="5">
        <v>6.4000000000000001E-2</v>
      </c>
      <c r="D69" s="1">
        <f>(B69-C69)</f>
        <v>1.6830000000000001</v>
      </c>
      <c r="E69" s="7">
        <f>(2.7427*D69*D69)+(8.6956*D69)+(0.5856)</f>
        <v>22.988962380300002</v>
      </c>
    </row>
    <row r="70" spans="1:5" x14ac:dyDescent="0.3">
      <c r="A70" s="9" t="s">
        <v>49</v>
      </c>
      <c r="B70" s="2">
        <v>0.78400000000000003</v>
      </c>
      <c r="C70" s="5">
        <v>6.4000000000000001E-2</v>
      </c>
      <c r="D70" s="1">
        <f>(B70-C70)</f>
        <v>0.72</v>
      </c>
      <c r="E70" s="7">
        <f>(2.7427*D70*D70)+(8.6956*D70)+(0.5856)</f>
        <v>8.26824768</v>
      </c>
    </row>
    <row r="71" spans="1:5" x14ac:dyDescent="0.3">
      <c r="A71" s="9" t="s">
        <v>50</v>
      </c>
      <c r="B71" s="2">
        <v>0.69700000000000006</v>
      </c>
      <c r="C71" s="5">
        <v>6.4000000000000001E-2</v>
      </c>
      <c r="D71" s="1">
        <f>(B71-C71)</f>
        <v>0.63300000000000001</v>
      </c>
      <c r="E71" s="7">
        <f>(2.7427*D71*D71)+(8.6956*D71)+(0.5856)</f>
        <v>7.1888845203000011</v>
      </c>
    </row>
    <row r="72" spans="1:5" x14ac:dyDescent="0.3">
      <c r="A72" s="9" t="s">
        <v>51</v>
      </c>
      <c r="B72" s="2">
        <v>1.7530000000000001</v>
      </c>
      <c r="C72" s="5">
        <v>6.4000000000000001E-2</v>
      </c>
      <c r="D72" s="1">
        <f>(B72-C72)</f>
        <v>1.6890000000000001</v>
      </c>
      <c r="E72" s="7">
        <f>(2.7427*D72*D72)+(8.6956*D72)+(0.5856)</f>
        <v>23.096626286700001</v>
      </c>
    </row>
    <row r="73" spans="1:5" x14ac:dyDescent="0.3">
      <c r="A73" s="9" t="s">
        <v>52</v>
      </c>
      <c r="B73" s="2">
        <v>1.6040000000000001</v>
      </c>
      <c r="C73" s="5">
        <v>6.4000000000000001E-2</v>
      </c>
      <c r="D73" s="1">
        <f>(B73-C73)</f>
        <v>1.54</v>
      </c>
      <c r="E73" s="7">
        <f>(2.7427*D73*D73)+(8.6956*D73)+(0.5856)</f>
        <v>20.481411319999999</v>
      </c>
    </row>
    <row r="74" spans="1:5" x14ac:dyDescent="0.3">
      <c r="A74" s="9" t="s">
        <v>53</v>
      </c>
      <c r="B74" s="2">
        <v>1.956</v>
      </c>
      <c r="C74" s="5">
        <v>6.4000000000000001E-2</v>
      </c>
      <c r="D74" s="1">
        <f>(B74-C74)</f>
        <v>1.8919999999999999</v>
      </c>
      <c r="E74" s="7">
        <f>(2.7427*D74*D74)+(8.6956*D74)+(0.5856)</f>
        <v>26.855619652799998</v>
      </c>
    </row>
    <row r="75" spans="1:5" x14ac:dyDescent="0.3">
      <c r="A75" s="9" t="s">
        <v>54</v>
      </c>
      <c r="B75" s="2">
        <v>1.044</v>
      </c>
      <c r="C75" s="5">
        <v>6.4000000000000001E-2</v>
      </c>
      <c r="D75" s="1">
        <f>(B75-C75)</f>
        <v>0.98</v>
      </c>
      <c r="E75" s="7">
        <f>(2.7427*D75*D75)+(8.6956*D75)+(0.5856)</f>
        <v>11.741377079999999</v>
      </c>
    </row>
    <row r="76" spans="1:5" x14ac:dyDescent="0.3">
      <c r="A76" s="9" t="s">
        <v>55</v>
      </c>
      <c r="B76" s="2">
        <v>1.6990000000000001</v>
      </c>
      <c r="C76" s="5">
        <v>6.4000000000000001E-2</v>
      </c>
      <c r="D76" s="1">
        <f>(B76-C76)</f>
        <v>1.635</v>
      </c>
      <c r="E76" s="7">
        <f>(2.7427*D76*D76)+(8.6956*D76)+(0.5856)</f>
        <v>22.134760207500001</v>
      </c>
    </row>
    <row r="77" spans="1:5" x14ac:dyDescent="0.3">
      <c r="A77" s="9" t="s">
        <v>56</v>
      </c>
      <c r="B77" s="2">
        <v>0.78800000000000003</v>
      </c>
      <c r="C77" s="5">
        <v>6.4000000000000001E-2</v>
      </c>
      <c r="D77" s="1">
        <f>(B77-C77)</f>
        <v>0.72399999999999998</v>
      </c>
      <c r="E77" s="7">
        <f>(2.7427*D77*D77)+(8.6956*D77)+(0.5856)</f>
        <v>8.3188719152000008</v>
      </c>
    </row>
    <row r="78" spans="1:5" x14ac:dyDescent="0.3">
      <c r="A78" s="9" t="s">
        <v>57</v>
      </c>
      <c r="B78" s="2">
        <v>0.86699999999999999</v>
      </c>
      <c r="C78" s="5">
        <v>6.4000000000000001E-2</v>
      </c>
      <c r="D78" s="1">
        <f>(B78-C78)</f>
        <v>0.80299999999999994</v>
      </c>
      <c r="E78" s="7">
        <f>(2.7427*D78*D78)+(8.6956*D78)+(0.5856)</f>
        <v>9.3366844442999994</v>
      </c>
    </row>
    <row r="79" spans="1:5" x14ac:dyDescent="0.3">
      <c r="A79" s="9" t="s">
        <v>58</v>
      </c>
      <c r="B79" s="2">
        <v>0.746</v>
      </c>
      <c r="C79" s="5">
        <v>6.4000000000000001E-2</v>
      </c>
      <c r="D79" s="1">
        <f>(B79-C79)</f>
        <v>0.68199999999999994</v>
      </c>
      <c r="E79" s="7">
        <f>(2.7427*D79*D79)+(8.6956*D79)+(0.5856)</f>
        <v>7.7916947948000006</v>
      </c>
    </row>
    <row r="80" spans="1:5" x14ac:dyDescent="0.3">
      <c r="A80" s="9" t="s">
        <v>59</v>
      </c>
      <c r="B80" s="2">
        <v>1.1360000000000001</v>
      </c>
      <c r="C80" s="5">
        <v>6.4000000000000001E-2</v>
      </c>
      <c r="D80" s="1">
        <f>(B80-C80)</f>
        <v>1.0720000000000001</v>
      </c>
      <c r="E80" s="7">
        <f>(2.7427*D80*D80)+(8.6956*D80)+(0.5856)</f>
        <v>13.059150156800001</v>
      </c>
    </row>
    <row r="81" spans="1:5" x14ac:dyDescent="0.3">
      <c r="A81" s="9" t="s">
        <v>60</v>
      </c>
      <c r="B81" s="2">
        <v>0.71599999999999997</v>
      </c>
      <c r="C81" s="5">
        <v>6.4000000000000001E-2</v>
      </c>
      <c r="D81" s="1">
        <f>(B81-C81)</f>
        <v>0.65199999999999991</v>
      </c>
      <c r="E81" s="7">
        <f>(2.7427*D81*D81)+(8.6956*D81)+(0.5856)</f>
        <v>7.4210639407999999</v>
      </c>
    </row>
    <row r="82" spans="1:5" x14ac:dyDescent="0.3">
      <c r="A82" s="9" t="s">
        <v>61</v>
      </c>
      <c r="B82" s="2">
        <v>0.68600000000000005</v>
      </c>
      <c r="C82" s="5">
        <v>6.4000000000000001E-2</v>
      </c>
      <c r="D82" s="1">
        <f>(B82-C82)</f>
        <v>0.62200000000000011</v>
      </c>
      <c r="E82" s="7">
        <f>(2.7427*D82*D82)+(8.6956*D82)+(0.5856)</f>
        <v>7.0553699468000017</v>
      </c>
    </row>
    <row r="83" spans="1:5" x14ac:dyDescent="0.3">
      <c r="A83" s="9" t="s">
        <v>62</v>
      </c>
      <c r="B83" s="2">
        <v>0.85599999999999998</v>
      </c>
      <c r="C83" s="5">
        <v>6.4000000000000001E-2</v>
      </c>
      <c r="D83" s="1">
        <f>(B83-C83)</f>
        <v>0.79200000000000004</v>
      </c>
      <c r="E83" s="7">
        <f>(2.7427*D83*D83)+(8.6956*D83)+(0.5856)</f>
        <v>9.1929121727999998</v>
      </c>
    </row>
    <row r="84" spans="1:5" x14ac:dyDescent="0.3">
      <c r="A84" s="9" t="s">
        <v>63</v>
      </c>
      <c r="B84" s="2">
        <v>0.92800000000000005</v>
      </c>
      <c r="C84" s="5">
        <v>6.4000000000000001E-2</v>
      </c>
      <c r="D84" s="1">
        <f>(B84-C84)</f>
        <v>0.8640000000000001</v>
      </c>
      <c r="E84" s="7">
        <f>(2.7427*D84*D84)+(8.6956*D84)+(0.5856)</f>
        <v>10.146012979200002</v>
      </c>
    </row>
    <row r="85" spans="1:5" x14ac:dyDescent="0.3">
      <c r="A85" s="9" t="s">
        <v>64</v>
      </c>
      <c r="B85" s="2">
        <v>0.81700000000000006</v>
      </c>
      <c r="C85" s="5">
        <v>6.4000000000000001E-2</v>
      </c>
      <c r="D85" s="1">
        <f>(B85-C85)</f>
        <v>0.75300000000000011</v>
      </c>
      <c r="E85" s="7">
        <f>(2.7427*D85*D85)+(8.6956*D85)+(0.5856)</f>
        <v>8.6885223843000023</v>
      </c>
    </row>
    <row r="86" spans="1:5" x14ac:dyDescent="0.3">
      <c r="A86" s="9" t="s">
        <v>65</v>
      </c>
      <c r="B86" s="2">
        <v>0.79700000000000004</v>
      </c>
      <c r="C86" s="5">
        <v>6.4000000000000001E-2</v>
      </c>
      <c r="D86" s="1">
        <f>(B86-C86)</f>
        <v>0.7330000000000001</v>
      </c>
      <c r="E86" s="7">
        <f>(2.7427*D86*D86)+(8.6956*D86)+(0.5856)</f>
        <v>8.4330973403000016</v>
      </c>
    </row>
    <row r="87" spans="1:5" x14ac:dyDescent="0.3">
      <c r="A87" s="9" t="s">
        <v>66</v>
      </c>
      <c r="B87" s="2">
        <v>0.64100000000000001</v>
      </c>
      <c r="C87" s="5">
        <v>6.4000000000000001E-2</v>
      </c>
      <c r="D87" s="1">
        <f>(B87-C87)</f>
        <v>0.57699999999999996</v>
      </c>
      <c r="E87" s="7">
        <f>(2.7427*D87*D87)+(8.6956*D87)+(0.5856)</f>
        <v>6.5160855683000003</v>
      </c>
    </row>
    <row r="88" spans="1:5" x14ac:dyDescent="0.3">
      <c r="A88" s="9" t="s">
        <v>67</v>
      </c>
      <c r="B88" s="2">
        <v>0.77600000000000002</v>
      </c>
      <c r="C88" s="5">
        <v>6.4000000000000001E-2</v>
      </c>
      <c r="D88" s="1">
        <f>(B88-C88)</f>
        <v>0.71199999999999997</v>
      </c>
      <c r="E88" s="7">
        <f>(2.7427*D88*D88)+(8.6956*D88)+(0.5856)</f>
        <v>8.1672625088000004</v>
      </c>
    </row>
    <row r="89" spans="1:5" x14ac:dyDescent="0.3">
      <c r="A89" s="9" t="s">
        <v>68</v>
      </c>
      <c r="B89" s="2">
        <v>0.64600000000000002</v>
      </c>
      <c r="C89" s="5">
        <v>6.4000000000000001E-2</v>
      </c>
      <c r="D89" s="1">
        <f>(B89-C89)</f>
        <v>0.58200000000000007</v>
      </c>
      <c r="E89" s="7">
        <f>(2.7427*D89*D89)+(8.6956*D89)+(0.5856)</f>
        <v>6.5754575148000018</v>
      </c>
    </row>
    <row r="90" spans="1:5" x14ac:dyDescent="0.3">
      <c r="A90" s="9" t="s">
        <v>69</v>
      </c>
      <c r="B90" s="2">
        <v>0.72</v>
      </c>
      <c r="C90" s="5">
        <v>6.4000000000000001E-2</v>
      </c>
      <c r="D90" s="1">
        <f>(B90-C90)</f>
        <v>0.65599999999999992</v>
      </c>
      <c r="E90" s="7">
        <f>(2.7427*D90*D90)+(8.6956*D90)+(0.5856)</f>
        <v>7.4701961472000002</v>
      </c>
    </row>
    <row r="91" spans="1:5" x14ac:dyDescent="0.3">
      <c r="A91" s="9" t="s">
        <v>70</v>
      </c>
      <c r="B91" s="2">
        <v>0.78500000000000003</v>
      </c>
      <c r="C91" s="5">
        <v>6.4000000000000001E-2</v>
      </c>
      <c r="D91" s="1">
        <f>(B91-C91)</f>
        <v>0.72100000000000009</v>
      </c>
      <c r="E91" s="7">
        <f>(2.7427*D91*D91)+(8.6956*D91)+(0.5856)</f>
        <v>8.2808955107000006</v>
      </c>
    </row>
    <row r="92" spans="1:5" x14ac:dyDescent="0.3">
      <c r="A92" s="9" t="s">
        <v>71</v>
      </c>
      <c r="B92" s="2">
        <v>0.63200000000000001</v>
      </c>
      <c r="C92" s="5">
        <v>6.4000000000000001E-2</v>
      </c>
      <c r="D92" s="1">
        <f>(B92-C92)</f>
        <v>0.56800000000000006</v>
      </c>
      <c r="E92" s="7">
        <f>(2.7427*D92*D92)+(8.6956*D92)+(0.5856)</f>
        <v>6.4095616448000019</v>
      </c>
    </row>
    <row r="93" spans="1:5" x14ac:dyDescent="0.3">
      <c r="A93" s="9" t="s">
        <v>72</v>
      </c>
      <c r="B93" s="2">
        <v>0.75</v>
      </c>
      <c r="C93" s="5">
        <v>6.4000000000000001E-2</v>
      </c>
      <c r="D93" s="1">
        <f>(B93-C93)</f>
        <v>0.68599999999999994</v>
      </c>
      <c r="E93" s="7">
        <f>(2.7427*D93*D93)+(8.6956*D93)+(0.5856)</f>
        <v>7.8414852492000007</v>
      </c>
    </row>
    <row r="94" spans="1:5" x14ac:dyDescent="0.3">
      <c r="A94" s="9" t="s">
        <v>73</v>
      </c>
      <c r="B94" s="2">
        <v>0.76</v>
      </c>
      <c r="C94" s="5">
        <v>6.4000000000000001E-2</v>
      </c>
      <c r="D94" s="1">
        <f>(B94-C94)</f>
        <v>0.69599999999999995</v>
      </c>
      <c r="E94" s="7">
        <f>(2.7427*D94*D94)+(8.6956*D94)+(0.5856)</f>
        <v>7.9663453632000003</v>
      </c>
    </row>
    <row r="95" spans="1:5" x14ac:dyDescent="0.3">
      <c r="A95" s="9" t="s">
        <v>74</v>
      </c>
      <c r="B95" s="2">
        <v>0.74299999999999999</v>
      </c>
      <c r="C95" s="5">
        <v>6.4000000000000001E-2</v>
      </c>
      <c r="D95" s="1">
        <f>(B95-C95)</f>
        <v>0.67900000000000005</v>
      </c>
      <c r="E95" s="7">
        <f>(2.7427*D95*D95)+(8.6956*D95)+(0.5856)</f>
        <v>7.7544095507000019</v>
      </c>
    </row>
    <row r="96" spans="1:5" x14ac:dyDescent="0.3">
      <c r="A96" s="9" t="s">
        <v>75</v>
      </c>
      <c r="B96" s="2">
        <v>0.70399999999999996</v>
      </c>
      <c r="C96" s="5">
        <v>6.4000000000000001E-2</v>
      </c>
      <c r="D96" s="1">
        <f>(B96-C96)</f>
        <v>0.6399999999999999</v>
      </c>
      <c r="E96" s="7">
        <f>(2.7427*D96*D96)+(8.6956*D96)+(0.5856)</f>
        <v>7.2741939199999992</v>
      </c>
    </row>
    <row r="97" spans="1:5" x14ac:dyDescent="0.3">
      <c r="A97" s="9" t="s">
        <v>76</v>
      </c>
      <c r="B97" s="2">
        <v>0.77800000000000002</v>
      </c>
      <c r="C97" s="5">
        <v>6.4000000000000001E-2</v>
      </c>
      <c r="D97" s="1">
        <f>(B97-C97)</f>
        <v>0.71399999999999997</v>
      </c>
      <c r="E97" s="7">
        <f>(2.7427*D97*D97)+(8.6956*D97)+(0.5856)</f>
        <v>8.1924758891999989</v>
      </c>
    </row>
    <row r="98" spans="1:5" x14ac:dyDescent="0.3">
      <c r="A98" s="9" t="s">
        <v>77</v>
      </c>
      <c r="B98" s="2">
        <v>0.60099999999999998</v>
      </c>
      <c r="C98" s="5">
        <v>6.4000000000000001E-2</v>
      </c>
      <c r="D98" s="1">
        <f>(B98-C98)</f>
        <v>0.53699999999999992</v>
      </c>
      <c r="E98" s="7">
        <f>(2.7427*D98*D98)+(8.6956*D98)+(0.5856)</f>
        <v>6.0460468562999994</v>
      </c>
    </row>
    <row r="99" spans="1:5" x14ac:dyDescent="0.3">
      <c r="A99" s="9" t="s">
        <v>78</v>
      </c>
      <c r="B99" s="2">
        <v>0.77600000000000002</v>
      </c>
      <c r="C99" s="5">
        <v>6.4000000000000001E-2</v>
      </c>
      <c r="D99" s="1">
        <f>(B99-C99)</f>
        <v>0.71199999999999997</v>
      </c>
      <c r="E99" s="7">
        <f>(2.7427*D99*D99)+(8.6956*D99)+(0.5856)</f>
        <v>8.1672625088000004</v>
      </c>
    </row>
    <row r="100" spans="1:5" x14ac:dyDescent="0.3">
      <c r="A100" s="9" t="s">
        <v>79</v>
      </c>
      <c r="B100" s="2">
        <v>0.82100000000000006</v>
      </c>
      <c r="C100" s="5">
        <v>6.4000000000000001E-2</v>
      </c>
      <c r="D100" s="1">
        <f>(B100-C100)</f>
        <v>0.75700000000000012</v>
      </c>
      <c r="E100" s="7">
        <f>(2.7427*D100*D100)+(8.6956*D100)+(0.5856)</f>
        <v>8.739870692300002</v>
      </c>
    </row>
    <row r="101" spans="1:5" x14ac:dyDescent="0.3">
      <c r="A101" s="9" t="s">
        <v>80</v>
      </c>
      <c r="B101" s="2">
        <v>1.038</v>
      </c>
      <c r="C101" s="5">
        <v>6.4000000000000001E-2</v>
      </c>
      <c r="D101" s="1">
        <f>(B101-C101)</f>
        <v>0.97399999999999998</v>
      </c>
      <c r="E101" s="7">
        <f>(2.7427*D101*D101)+(8.6956*D101)+(0.5856)</f>
        <v>11.657048065200001</v>
      </c>
    </row>
    <row r="102" spans="1:5" x14ac:dyDescent="0.3">
      <c r="A102" s="9" t="s">
        <v>81</v>
      </c>
      <c r="B102" s="2">
        <v>0.78600000000000003</v>
      </c>
      <c r="C102" s="5">
        <v>6.4000000000000001E-2</v>
      </c>
      <c r="D102" s="1">
        <f>(B102-C102)</f>
        <v>0.72199999999999998</v>
      </c>
      <c r="E102" s="7">
        <f>(2.7427*D102*D102)+(8.6956*D102)+(0.5856)</f>
        <v>8.2935488268000004</v>
      </c>
    </row>
    <row r="103" spans="1:5" x14ac:dyDescent="0.3">
      <c r="A103" s="9" t="s">
        <v>82</v>
      </c>
      <c r="B103" s="2">
        <v>0.625</v>
      </c>
      <c r="C103" s="5">
        <v>6.4000000000000001E-2</v>
      </c>
      <c r="D103" s="1">
        <f>(B103-C103)</f>
        <v>0.56099999999999994</v>
      </c>
      <c r="E103" s="7">
        <f>(2.7427*D103*D103)+(8.6956*D103)+(0.5856)</f>
        <v>6.3270168867000001</v>
      </c>
    </row>
    <row r="104" spans="1:5" x14ac:dyDescent="0.3">
      <c r="A104" s="9" t="s">
        <v>83</v>
      </c>
      <c r="B104" s="2">
        <v>0.69100000000000006</v>
      </c>
      <c r="C104" s="5">
        <v>6.4000000000000001E-2</v>
      </c>
      <c r="D104" s="1">
        <f>(B104-C104)</f>
        <v>0.627</v>
      </c>
      <c r="E104" s="7">
        <f>(2.7427*D104*D104)+(8.6956*D104)+(0.5856)</f>
        <v>7.1159761083000008</v>
      </c>
    </row>
    <row r="105" spans="1:5" x14ac:dyDescent="0.3">
      <c r="A105" s="9" t="s">
        <v>84</v>
      </c>
      <c r="B105" s="2">
        <v>1.357</v>
      </c>
      <c r="C105" s="5">
        <v>6.4000000000000001E-2</v>
      </c>
      <c r="D105" s="1">
        <f>(B105-C105)</f>
        <v>1.2929999999999999</v>
      </c>
      <c r="E105" s="7">
        <f>(2.7427*D105*D105)+(8.6956*D105)+(0.5856)</f>
        <v>16.414391052300001</v>
      </c>
    </row>
    <row r="106" spans="1:5" x14ac:dyDescent="0.3">
      <c r="A106" s="9" t="s">
        <v>85</v>
      </c>
      <c r="B106" s="2">
        <v>0.65500000000000003</v>
      </c>
      <c r="C106" s="5">
        <v>6.4000000000000001E-2</v>
      </c>
      <c r="D106" s="1">
        <f>(B106-C106)</f>
        <v>0.59099999999999997</v>
      </c>
      <c r="E106" s="7">
        <f>(2.7427*D106*D106)+(8.6956*D106)+(0.5856)</f>
        <v>6.6826725987</v>
      </c>
    </row>
    <row r="107" spans="1:5" x14ac:dyDescent="0.3">
      <c r="A107" s="9" t="s">
        <v>86</v>
      </c>
      <c r="B107" s="2">
        <v>0.753</v>
      </c>
      <c r="C107" s="5">
        <v>6.4000000000000001E-2</v>
      </c>
      <c r="D107" s="1">
        <f>(B107-C107)</f>
        <v>0.68900000000000006</v>
      </c>
      <c r="E107" s="7">
        <f>(2.7427*D107*D107)+(8.6956*D107)+(0.5856)</f>
        <v>7.8788856867000012</v>
      </c>
    </row>
    <row r="108" spans="1:5" x14ac:dyDescent="0.3">
      <c r="A108" s="9" t="s">
        <v>87</v>
      </c>
      <c r="B108" s="2">
        <v>0.78100000000000003</v>
      </c>
      <c r="C108" s="5">
        <v>6.4000000000000001E-2</v>
      </c>
      <c r="D108" s="1">
        <f>(B108-C108)</f>
        <v>0.71700000000000008</v>
      </c>
      <c r="E108" s="7">
        <f>(2.7427*D108*D108)+(8.6956*D108)+(0.5856)</f>
        <v>8.2303371003000017</v>
      </c>
    </row>
    <row r="109" spans="1:5" x14ac:dyDescent="0.3">
      <c r="A109" s="9" t="s">
        <v>88</v>
      </c>
      <c r="B109" s="2">
        <v>0.755</v>
      </c>
      <c r="C109" s="5">
        <v>6.4000000000000001E-2</v>
      </c>
      <c r="D109" s="1">
        <f>(B109-C109)</f>
        <v>0.69100000000000006</v>
      </c>
      <c r="E109" s="7">
        <f>(2.7427*D109*D109)+(8.6956*D109)+(0.5856)</f>
        <v>7.9038467387000013</v>
      </c>
    </row>
    <row r="110" spans="1:5" x14ac:dyDescent="0.3">
      <c r="A110" s="9" t="s">
        <v>89</v>
      </c>
      <c r="B110" s="2">
        <v>0.67300000000000004</v>
      </c>
      <c r="C110" s="5">
        <v>6.4000000000000001E-2</v>
      </c>
      <c r="D110" s="1">
        <f>(B110-C110)</f>
        <v>0.60899999999999999</v>
      </c>
      <c r="E110" s="7">
        <f>(2.7427*D110*D110)+(8.6956*D110)+(0.5856)</f>
        <v>6.8984357187000009</v>
      </c>
    </row>
    <row r="111" spans="1:5" x14ac:dyDescent="0.3">
      <c r="A111" s="9" t="s">
        <v>90</v>
      </c>
      <c r="B111" s="2">
        <v>1.4470000000000001</v>
      </c>
      <c r="C111" s="5">
        <v>6.4000000000000001E-2</v>
      </c>
      <c r="D111" s="1">
        <f>(B111-C111)</f>
        <v>1.383</v>
      </c>
      <c r="E111" s="7">
        <f>(2.7427*D111*D111)+(8.6956*D111)+(0.5856)</f>
        <v>17.857546920299999</v>
      </c>
    </row>
    <row r="112" spans="1:5" x14ac:dyDescent="0.3">
      <c r="A112" s="9" t="s">
        <v>91</v>
      </c>
      <c r="B112" s="2">
        <v>0.71899999999999997</v>
      </c>
      <c r="C112" s="5">
        <v>6.4000000000000001E-2</v>
      </c>
      <c r="D112" s="1">
        <f>(B112-C112)</f>
        <v>0.65500000000000003</v>
      </c>
      <c r="E112" s="7">
        <f>(2.7427*D112*D112)+(8.6956*D112)+(0.5856)</f>
        <v>7.4579048675000008</v>
      </c>
    </row>
    <row r="113" spans="1:5" x14ac:dyDescent="0.3">
      <c r="A113" s="9" t="s">
        <v>92</v>
      </c>
      <c r="B113" s="2">
        <v>0.83299999999999996</v>
      </c>
      <c r="C113" s="5">
        <v>6.4000000000000001E-2</v>
      </c>
      <c r="D113" s="1">
        <f>(B113-C113)</f>
        <v>0.76899999999999991</v>
      </c>
      <c r="E113" s="7">
        <f>(2.7427*D113*D113)+(8.6956*D113)+(0.5856)</f>
        <v>8.894442214699998</v>
      </c>
    </row>
    <row r="114" spans="1:5" x14ac:dyDescent="0.3">
      <c r="A114" s="9" t="s">
        <v>93</v>
      </c>
      <c r="B114" s="2">
        <v>0.66200000000000003</v>
      </c>
      <c r="C114" s="5">
        <v>6.4000000000000001E-2</v>
      </c>
      <c r="D114" s="1">
        <f>(B114-C114)</f>
        <v>0.59800000000000009</v>
      </c>
      <c r="E114" s="7">
        <f>(2.7427*D114*D114)+(8.6956*D114)+(0.5856)</f>
        <v>6.7663692908000019</v>
      </c>
    </row>
    <row r="115" spans="1:5" x14ac:dyDescent="0.3">
      <c r="A115" s="9" t="s">
        <v>94</v>
      </c>
      <c r="B115" s="2">
        <v>1.6080000000000001</v>
      </c>
      <c r="C115" s="5">
        <v>6.4000000000000001E-2</v>
      </c>
      <c r="D115" s="1">
        <f>(B115-C115)</f>
        <v>1.544</v>
      </c>
      <c r="E115" s="7">
        <f>(2.7427*D115*D115)+(8.6956*D115)+(0.5856)</f>
        <v>20.550027667200002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F9" sqref="F9"/>
    </sheetView>
  </sheetViews>
  <sheetFormatPr defaultRowHeight="14.4" x14ac:dyDescent="0.3"/>
  <cols>
    <col min="1" max="1" width="38.33203125" customWidth="1"/>
    <col min="2" max="2" width="16" customWidth="1"/>
    <col min="3" max="3" width="14.88671875" customWidth="1"/>
    <col min="4" max="4" width="18.109375" customWidth="1"/>
    <col min="5" max="5" width="16.5546875" customWidth="1"/>
    <col min="6" max="6" width="79" customWidth="1"/>
  </cols>
  <sheetData>
    <row r="1" spans="1:6" ht="15.6" thickTop="1" thickBot="1" x14ac:dyDescent="0.3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</row>
    <row r="2" spans="1:6" ht="15.6" thickTop="1" thickBot="1" x14ac:dyDescent="0.35">
      <c r="A2" s="12" t="s">
        <v>104</v>
      </c>
      <c r="B2" s="13" t="s">
        <v>105</v>
      </c>
      <c r="C2" s="14" t="s">
        <v>101</v>
      </c>
      <c r="D2" s="14" t="s">
        <v>106</v>
      </c>
      <c r="E2" s="14" t="s">
        <v>102</v>
      </c>
      <c r="F2" s="14" t="s">
        <v>103</v>
      </c>
    </row>
    <row r="3" spans="1:6" ht="15" thickTop="1" x14ac:dyDescent="0.3"/>
    <row r="50" spans="1:1" x14ac:dyDescent="0.3">
      <c r="A50" s="15" t="s">
        <v>111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Secretoneurin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2022-07-22T11:48:36Z</dcterms:created>
  <dcterms:modified xsi:type="dcterms:W3CDTF">2022-07-22T12:58:11Z</dcterms:modified>
</cp:coreProperties>
</file>