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Mega Tıp\13.05.2022\"/>
    </mc:Choice>
  </mc:AlternateContent>
  <xr:revisionPtr revIDLastSave="0" documentId="13_ncr:1_{8D640A6B-CE9B-4C37-9E15-978D1BCBA76B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PROGESTERONE" sheetId="1" r:id="rId1"/>
    <sheet name="GPX1" sheetId="2" r:id="rId2"/>
    <sheet name="SOD" sheetId="3" r:id="rId3"/>
    <sheet name="MDA" sheetId="4" r:id="rId4"/>
    <sheet name="Materyal-metod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2" l="1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35" i="2"/>
  <c r="E35" i="2" s="1"/>
  <c r="C22" i="2" l="1"/>
  <c r="E22" i="2" s="1"/>
  <c r="C21" i="2"/>
  <c r="E21" i="2" s="1"/>
  <c r="C20" i="2"/>
  <c r="E20" i="2" s="1"/>
  <c r="C19" i="2"/>
  <c r="E19" i="2" s="1"/>
  <c r="C18" i="2"/>
  <c r="E18" i="2" s="1"/>
  <c r="C17" i="2"/>
  <c r="E17" i="2" s="1"/>
  <c r="E98" i="3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 s="1"/>
  <c r="D115" i="3"/>
  <c r="E115" i="3" s="1"/>
  <c r="D116" i="3"/>
  <c r="E116" i="3" s="1"/>
  <c r="D117" i="3"/>
  <c r="E117" i="3" s="1"/>
  <c r="D118" i="3"/>
  <c r="E118" i="3" s="1"/>
  <c r="D119" i="3"/>
  <c r="E119" i="3" s="1"/>
  <c r="D120" i="3"/>
  <c r="E120" i="3" s="1"/>
  <c r="D35" i="3"/>
  <c r="E35" i="3" s="1"/>
  <c r="E48" i="1"/>
  <c r="E63" i="1"/>
  <c r="E114" i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35" i="1"/>
  <c r="E35" i="1" s="1"/>
  <c r="D106" i="4" l="1"/>
  <c r="E106" i="4" s="1"/>
  <c r="D105" i="4"/>
  <c r="E105" i="4" s="1"/>
  <c r="D104" i="4"/>
  <c r="E104" i="4" s="1"/>
  <c r="D103" i="4"/>
  <c r="E103" i="4" s="1"/>
  <c r="D102" i="4"/>
  <c r="E102" i="4" s="1"/>
  <c r="D101" i="4"/>
  <c r="E101" i="4" s="1"/>
  <c r="D100" i="4"/>
  <c r="E100" i="4" s="1"/>
  <c r="D99" i="4"/>
  <c r="E99" i="4" s="1"/>
  <c r="D98" i="4"/>
  <c r="E98" i="4" s="1"/>
  <c r="D97" i="4"/>
  <c r="E97" i="4" s="1"/>
  <c r="D96" i="4"/>
  <c r="E96" i="4" s="1"/>
  <c r="D95" i="4"/>
  <c r="E95" i="4" s="1"/>
  <c r="D94" i="4"/>
  <c r="E94" i="4" s="1"/>
  <c r="D93" i="4"/>
  <c r="E93" i="4" s="1"/>
  <c r="D92" i="4"/>
  <c r="E92" i="4" s="1"/>
  <c r="D91" i="4"/>
  <c r="E91" i="4" s="1"/>
  <c r="D90" i="4"/>
  <c r="E90" i="4" s="1"/>
  <c r="D89" i="4"/>
  <c r="E89" i="4" s="1"/>
  <c r="D88" i="4"/>
  <c r="E88" i="4" s="1"/>
  <c r="D87" i="4"/>
  <c r="E87" i="4" s="1"/>
  <c r="D86" i="4"/>
  <c r="E86" i="4" s="1"/>
  <c r="D85" i="4"/>
  <c r="E85" i="4" s="1"/>
  <c r="D84" i="4"/>
  <c r="E84" i="4" s="1"/>
  <c r="D83" i="4"/>
  <c r="E83" i="4" s="1"/>
  <c r="D82" i="4"/>
  <c r="E82" i="4" s="1"/>
  <c r="D81" i="4"/>
  <c r="E81" i="4" s="1"/>
  <c r="D80" i="4"/>
  <c r="E80" i="4" s="1"/>
  <c r="D79" i="4"/>
  <c r="E79" i="4" s="1"/>
  <c r="D78" i="4"/>
  <c r="E78" i="4" s="1"/>
  <c r="D77" i="4"/>
  <c r="E77" i="4" s="1"/>
  <c r="D76" i="4"/>
  <c r="E76" i="4" s="1"/>
  <c r="D75" i="4"/>
  <c r="E75" i="4" s="1"/>
  <c r="D74" i="4"/>
  <c r="E74" i="4" s="1"/>
  <c r="D73" i="4"/>
  <c r="E73" i="4" s="1"/>
  <c r="D72" i="4"/>
  <c r="E72" i="4" s="1"/>
  <c r="D71" i="4"/>
  <c r="E71" i="4" s="1"/>
  <c r="D70" i="4"/>
  <c r="E70" i="4" s="1"/>
  <c r="D69" i="4"/>
  <c r="E69" i="4" s="1"/>
  <c r="D68" i="4"/>
  <c r="E68" i="4" s="1"/>
  <c r="D67" i="4"/>
  <c r="E67" i="4" s="1"/>
  <c r="D66" i="4"/>
  <c r="E66" i="4" s="1"/>
  <c r="D65" i="4"/>
  <c r="E65" i="4" s="1"/>
  <c r="D64" i="4"/>
  <c r="E64" i="4" s="1"/>
  <c r="D63" i="4"/>
  <c r="E63" i="4" s="1"/>
  <c r="D62" i="4"/>
  <c r="E62" i="4" s="1"/>
  <c r="D61" i="4"/>
  <c r="E61" i="4" s="1"/>
  <c r="D60" i="4"/>
  <c r="E60" i="4" s="1"/>
  <c r="D59" i="4"/>
  <c r="E59" i="4" s="1"/>
  <c r="D58" i="4"/>
  <c r="E58" i="4" s="1"/>
  <c r="D57" i="4"/>
  <c r="E57" i="4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C9" i="4"/>
  <c r="E9" i="4" s="1"/>
  <c r="C8" i="4"/>
  <c r="E8" i="4" s="1"/>
  <c r="C7" i="4"/>
  <c r="E7" i="4" s="1"/>
  <c r="C6" i="4"/>
  <c r="E6" i="4" s="1"/>
  <c r="C5" i="4"/>
  <c r="E5" i="4" s="1"/>
  <c r="C4" i="4"/>
  <c r="E4" i="4" s="1"/>
  <c r="C3" i="4"/>
  <c r="E3" i="4" s="1"/>
  <c r="C23" i="3" l="1"/>
  <c r="E23" i="3" s="1"/>
  <c r="C22" i="3"/>
  <c r="E22" i="3" s="1"/>
  <c r="C21" i="3"/>
  <c r="E21" i="3" s="1"/>
  <c r="C20" i="3"/>
  <c r="E20" i="3" s="1"/>
  <c r="C19" i="3"/>
  <c r="E19" i="3" s="1"/>
  <c r="C18" i="3"/>
  <c r="E18" i="3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</calcChain>
</file>

<file path=xl/sharedStrings.xml><?xml version="1.0" encoding="utf-8"?>
<sst xmlns="http://schemas.openxmlformats.org/spreadsheetml/2006/main" count="468" uniqueCount="154">
  <si>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</si>
  <si>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</si>
  <si>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</si>
  <si>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</si>
  <si>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</si>
  <si>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</si>
  <si>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</si>
  <si>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</si>
  <si>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</si>
  <si>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</si>
  <si>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</si>
  <si>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concentratıon (ng/ml)</t>
  </si>
  <si>
    <t>Numune</t>
  </si>
  <si>
    <t>absorbans</t>
  </si>
  <si>
    <t>result(ng/ml)</t>
  </si>
  <si>
    <t>concentratıon (nU/ml)</t>
  </si>
  <si>
    <t>result(nU/ml)</t>
  </si>
  <si>
    <t>std6</t>
  </si>
  <si>
    <t>concentratıon (nmol/L)</t>
  </si>
  <si>
    <t>result(nmol/L)</t>
  </si>
  <si>
    <t>KİT ADI</t>
  </si>
  <si>
    <t>TÜR</t>
  </si>
  <si>
    <t>MARKA</t>
  </si>
  <si>
    <t>CAT. NO</t>
  </si>
  <si>
    <t>Yöntem</t>
  </si>
  <si>
    <t>Kullanılan Cihaz</t>
  </si>
  <si>
    <t>BT</t>
  </si>
  <si>
    <t>ELİSA</t>
  </si>
  <si>
    <t>Mıcroplate reader: BIO-TEK EL X 800-Aotu strıp washer:BIO TEK EL X 50</t>
  </si>
  <si>
    <t>Progesterone</t>
  </si>
  <si>
    <t>Glutathione peroxidase 1</t>
  </si>
  <si>
    <t>Super Oxidase Dismutase</t>
  </si>
  <si>
    <t>Sheep</t>
  </si>
  <si>
    <t>E0015Sh</t>
  </si>
  <si>
    <t>E0132Sh</t>
  </si>
  <si>
    <t>E0119Sh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</si>
  <si>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</si>
  <si>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</si>
  <si>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</si>
  <si>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</si>
  <si>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</si>
  <si>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</si>
  <si>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</si>
  <si>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</si>
  <si>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</si>
  <si>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</si>
  <si>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</si>
  <si>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</si>
  <si>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</si>
  <si>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t>Sheep Progesterone Assay Principle</t>
  </si>
  <si>
    <t xml:space="preserve">This kit is an Enzyme-Linked Immunosorbent Assay (ELISA). The plate has been pre-coated with Sheep PROG antibody. Sheep PROG  present in the sample is added and binds to antibodies coated on the wells. </t>
  </si>
  <si>
    <t>And then biotinylated Sheep PROG  Antibody is added and binds to Sheep PROG  in the sample. Then Streptavidin-HRP is added and binds to the Biotinylated Sheep PROG  antibody.</t>
  </si>
  <si>
    <t>After incubation unbound Streptavidin-HRP is washed away during a washing step. Substrate solution is then added and color develops in proportion to the amount of Sheep PROG .</t>
  </si>
  <si>
    <t xml:space="preserve">The reaction is terminated by addition of acidic stop solution and absorbance is measured at 450 nm. </t>
  </si>
  <si>
    <t xml:space="preserve">This kit is an Enzyme-Linked Immunosorbent Assay (ELISA). The plate has been pre-coated with Sheep GPX1 antibody. Sheep GPX1  present in the sample is added and binds to antibodies coated on the wells. </t>
  </si>
  <si>
    <t>And then biotinylated Sheep GPX1  Antibody is added and binds to Sheep GPX1  in the sample. Then Streptavidin-HRP is added and binds to the Biotinylated Sheep GPX1 antibody.</t>
  </si>
  <si>
    <t>After incubation unbound Streptavidin-HRP is washed away during a washing step. Substrate solution is then added and color develops in proportion to the amount of Sheep GPX1 .</t>
  </si>
  <si>
    <t>Sheep GPX1 Assay Principle</t>
  </si>
  <si>
    <t xml:space="preserve">This kit is an Enzyme-Linked Immunosorbent Assay (ELISA). The plate has been pre-coated with Sheep SOD antibody. Sheep SOD  present in the sample is added and binds to antibodies coated on the wells. </t>
  </si>
  <si>
    <t>And then biotinylated Sheep SOD  Antibody is added and binds to Sheep SOD  in the sample. Then Streptavidin-HRP is added and binds to the Biotinylated Sheep SOD antibody.</t>
  </si>
  <si>
    <t>After incubation unbound Streptavidin-HRP is washed away during a washing step. Substrate solution is then added and color develops in proportion to the amount of Sheep SOD .</t>
  </si>
  <si>
    <t>Sheep SOD Assay Principle</t>
  </si>
  <si>
    <t>MDA: Malondialdehit</t>
  </si>
  <si>
    <t>Universal</t>
  </si>
  <si>
    <t>Otto Scientific</t>
  </si>
  <si>
    <t>Otto1001</t>
  </si>
  <si>
    <t>Kolorimetrik</t>
  </si>
  <si>
    <t>REL BIOCHEM-REL ASSAY</t>
  </si>
  <si>
    <t>Sample-214</t>
  </si>
  <si>
    <t>Sample-215</t>
  </si>
  <si>
    <t>Sample-216</t>
  </si>
  <si>
    <t>Sample-217</t>
  </si>
  <si>
    <t>Sample-218</t>
  </si>
  <si>
    <t>Sample-219</t>
  </si>
  <si>
    <t>Sample-220</t>
  </si>
  <si>
    <t>Sample-221</t>
  </si>
  <si>
    <t>Sample-222</t>
  </si>
  <si>
    <t>Sample-223</t>
  </si>
  <si>
    <t>Sample-224</t>
  </si>
  <si>
    <t>Sample-225</t>
  </si>
  <si>
    <t>Sample-226</t>
  </si>
  <si>
    <t>Sample-227</t>
  </si>
  <si>
    <t>Sample-228</t>
  </si>
  <si>
    <t>Sample-229</t>
  </si>
  <si>
    <t>Sample-230</t>
  </si>
  <si>
    <t>Sample-231</t>
  </si>
  <si>
    <t>Sample-232</t>
  </si>
  <si>
    <t>Sample-233</t>
  </si>
  <si>
    <t>Sample-234</t>
  </si>
  <si>
    <t>Sample-235</t>
  </si>
  <si>
    <t>Sample-236</t>
  </si>
  <si>
    <t>Sample-237</t>
  </si>
  <si>
    <t>Sample-238</t>
  </si>
  <si>
    <t>Sample-239</t>
  </si>
  <si>
    <t>Sample-240</t>
  </si>
  <si>
    <t>Sample-241</t>
  </si>
  <si>
    <t>Sample-242</t>
  </si>
  <si>
    <t>Sample-243</t>
  </si>
  <si>
    <t>Sample-244</t>
  </si>
  <si>
    <t>Sample-245</t>
  </si>
  <si>
    <t>Sample-246</t>
  </si>
  <si>
    <t>Sample-247</t>
  </si>
  <si>
    <t>Sample-248</t>
  </si>
  <si>
    <t>Sample-249</t>
  </si>
  <si>
    <t>Sample-250</t>
  </si>
  <si>
    <t>Sample-251</t>
  </si>
  <si>
    <t>Sample-252</t>
  </si>
  <si>
    <t>Sample-253</t>
  </si>
  <si>
    <t>Sample-254</t>
  </si>
  <si>
    <t>Sample-255</t>
  </si>
  <si>
    <t>Sample-256</t>
  </si>
  <si>
    <t>Sample-257</t>
  </si>
  <si>
    <t>Sample-258</t>
  </si>
  <si>
    <t>Sample-259</t>
  </si>
  <si>
    <t>Sample-260</t>
  </si>
  <si>
    <t>Sample-261</t>
  </si>
  <si>
    <t>Sample-262</t>
  </si>
  <si>
    <t>Sample-263</t>
  </si>
  <si>
    <t>Sample-264</t>
  </si>
  <si>
    <t>Sample-265</t>
  </si>
  <si>
    <t>Sample-266</t>
  </si>
  <si>
    <t>Sample-267</t>
  </si>
  <si>
    <t>Sample-268</t>
  </si>
  <si>
    <t>Sample-269</t>
  </si>
  <si>
    <t>Sample-270</t>
  </si>
  <si>
    <t>Sample-271</t>
  </si>
  <si>
    <t>Sample-272</t>
  </si>
  <si>
    <t>Sample-273</t>
  </si>
  <si>
    <t>Sample-274</t>
  </si>
  <si>
    <t>Sample-275</t>
  </si>
  <si>
    <t>Sample-276</t>
  </si>
  <si>
    <t>Sample-277</t>
  </si>
  <si>
    <t>Sample-278</t>
  </si>
  <si>
    <t>Sample-279</t>
  </si>
  <si>
    <t>Sample-280</t>
  </si>
  <si>
    <t>Sample-281</t>
  </si>
  <si>
    <t>Sample-282</t>
  </si>
  <si>
    <t>Sample-283</t>
  </si>
  <si>
    <t>Sample-284</t>
  </si>
  <si>
    <t>Sample-285</t>
  </si>
  <si>
    <t>Sample-286</t>
  </si>
  <si>
    <t>Sample-287</t>
  </si>
  <si>
    <t>Sample-288</t>
  </si>
  <si>
    <t>Sample-289</t>
  </si>
  <si>
    <t>Sample-290</t>
  </si>
  <si>
    <t>Sample-291</t>
  </si>
  <si>
    <t>Sample-292</t>
  </si>
  <si>
    <t>Sample-293</t>
  </si>
  <si>
    <t>Sample-294</t>
  </si>
  <si>
    <t>Sample-295</t>
  </si>
  <si>
    <t>Sample-296</t>
  </si>
  <si>
    <t>Sample-297</t>
  </si>
  <si>
    <t>Sample-298</t>
  </si>
  <si>
    <t>Sample-299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</si>
</sst>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b/>
      <sz val="12"/>
      <color theme="0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0" xfId="0"/>
    <xf numFmtId="0" fontId="0" fillId="0" borderId="0" xfId="0"/>
    <xf numFmtId="2" fontId="0" fillId="0" borderId="1" xfId="0" applyNumberFormat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6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Progesterone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756342957130359"/>
                  <c:y val="0.14310185185185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PROGESTERONE!$C$16:$C$21</c:f>
              <c:numCache>
                <c:formatCode>General</c:formatCode>
                <c:ptCount val="6"/>
                <c:pt idx="0">
                  <c:v>2.5059999999999998</c:v>
                </c:pt>
                <c:pt idx="1">
                  <c:v>1.732</c:v>
                </c:pt>
                <c:pt idx="2">
                  <c:v>1.1870000000000001</c:v>
                </c:pt>
                <c:pt idx="3">
                  <c:v>0.623</c:v>
                </c:pt>
                <c:pt idx="4">
                  <c:v>0.378</c:v>
                </c:pt>
                <c:pt idx="5">
                  <c:v>0</c:v>
                </c:pt>
              </c:numCache>
            </c:numRef>
          </c:xVal>
          <c:yVal>
            <c:numRef>
              <c:f>PROGESTERONE!$D$16:$D$21</c:f>
              <c:numCache>
                <c:formatCode>General</c:formatCode>
                <c:ptCount val="6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5-4B6C-A330-20ED38B54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041528"/>
        <c:axId val="410045136"/>
      </c:scatterChart>
      <c:valAx>
        <c:axId val="41004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10045136"/>
        <c:crosses val="autoZero"/>
        <c:crossBetween val="midCat"/>
      </c:valAx>
      <c:valAx>
        <c:axId val="4100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10041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GPX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1595953630796151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'GPX1'!$C$17:$C$22</c:f>
              <c:numCache>
                <c:formatCode>General</c:formatCode>
                <c:ptCount val="6"/>
                <c:pt idx="0">
                  <c:v>2.78</c:v>
                </c:pt>
                <c:pt idx="1">
                  <c:v>1.51</c:v>
                </c:pt>
                <c:pt idx="2">
                  <c:v>0.89400000000000002</c:v>
                </c:pt>
                <c:pt idx="3">
                  <c:v>0.45900000000000002</c:v>
                </c:pt>
                <c:pt idx="4">
                  <c:v>0.187</c:v>
                </c:pt>
                <c:pt idx="5">
                  <c:v>0</c:v>
                </c:pt>
              </c:numCache>
            </c:numRef>
          </c:xVal>
          <c:yVal>
            <c:numRef>
              <c:f>'GPX1'!$D$17:$D$22</c:f>
              <c:numCache>
                <c:formatCode>General</c:formatCode>
                <c:ptCount val="6"/>
                <c:pt idx="0">
                  <c:v>3200</c:v>
                </c:pt>
                <c:pt idx="1">
                  <c:v>1600</c:v>
                </c:pt>
                <c:pt idx="2">
                  <c:v>800</c:v>
                </c:pt>
                <c:pt idx="3">
                  <c:v>400</c:v>
                </c:pt>
                <c:pt idx="4">
                  <c:v>200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F-4D8D-9483-356EE0974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23432"/>
        <c:axId val="508328024"/>
      </c:scatterChart>
      <c:valAx>
        <c:axId val="50832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8328024"/>
        <c:crosses val="autoZero"/>
        <c:crossBetween val="midCat"/>
      </c:valAx>
      <c:valAx>
        <c:axId val="50832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832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2873753280839896"/>
                  <c:y val="0.101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SOD!$C$18:$C$23</c:f>
              <c:numCache>
                <c:formatCode>General</c:formatCode>
                <c:ptCount val="6"/>
                <c:pt idx="0">
                  <c:v>2.6160000000000001</c:v>
                </c:pt>
                <c:pt idx="1">
                  <c:v>1.6059999999999999</c:v>
                </c:pt>
                <c:pt idx="2">
                  <c:v>0.82600000000000007</c:v>
                </c:pt>
                <c:pt idx="3">
                  <c:v>0.48600000000000004</c:v>
                </c:pt>
                <c:pt idx="4">
                  <c:v>0.30099999999999999</c:v>
                </c:pt>
                <c:pt idx="5">
                  <c:v>0</c:v>
                </c:pt>
              </c:numCache>
            </c:numRef>
          </c:xVal>
          <c:yVal>
            <c:numRef>
              <c:f>SOD!$D$18:$D$23</c:f>
              <c:numCache>
                <c:formatCode>General</c:formatCode>
                <c:ptCount val="6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9D-48C3-9927-E3D45735F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041528"/>
        <c:axId val="410043496"/>
      </c:scatterChart>
      <c:valAx>
        <c:axId val="41004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10043496"/>
        <c:crosses val="autoZero"/>
        <c:crossBetween val="midCat"/>
      </c:valAx>
      <c:valAx>
        <c:axId val="41004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10041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2-4EF9-9ED5-B972FB08E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11</xdr:row>
      <xdr:rowOff>175260</xdr:rowOff>
    </xdr:from>
    <xdr:to>
      <xdr:col>14</xdr:col>
      <xdr:colOff>30480</xdr:colOff>
      <xdr:row>26</xdr:row>
      <xdr:rowOff>175260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12</xdr:row>
      <xdr:rowOff>38100</xdr:rowOff>
    </xdr:from>
    <xdr:to>
      <xdr:col>13</xdr:col>
      <xdr:colOff>563880</xdr:colOff>
      <xdr:row>27</xdr:row>
      <xdr:rowOff>38100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13</xdr:row>
      <xdr:rowOff>7620</xdr:rowOff>
    </xdr:from>
    <xdr:to>
      <xdr:col>14</xdr:col>
      <xdr:colOff>586740</xdr:colOff>
      <xdr:row>28</xdr:row>
      <xdr:rowOff>7620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133350</xdr:rowOff>
    </xdr:from>
    <xdr:to>
      <xdr:col>14</xdr:col>
      <xdr:colOff>104775</xdr:colOff>
      <xdr:row>14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32860</xdr:rowOff>
    </xdr:from>
    <xdr:to>
      <xdr:col>4</xdr:col>
      <xdr:colOff>1177290</xdr:colOff>
      <xdr:row>28</xdr:row>
      <xdr:rowOff>148590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3960"/>
          <a:ext cx="7200900" cy="43410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5</xdr:col>
      <xdr:colOff>952500</xdr:colOff>
      <xdr:row>61</xdr:row>
      <xdr:rowOff>182880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70220"/>
          <a:ext cx="8176260" cy="61321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0-SONU&#199;LAR\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20"/>
  <sheetViews>
    <sheetView workbookViewId="0">
      <selection activeCell="P5" sqref="P5"/>
    </sheetView>
  </sheetViews>
  <sheetFormatPr defaultRowHeight="15" x14ac:dyDescent="0.25"/>
  <cols>
    <col min="1" max="1" width="16.85546875" customWidth="1"/>
    <col min="2" max="2" width="12.7109375" customWidth="1"/>
    <col min="3" max="3" width="14" customWidth="1"/>
    <col min="4" max="4" width="14.140625" customWidth="1"/>
    <col min="5" max="5" width="14.85546875" customWidth="1"/>
  </cols>
  <sheetData>
    <row r="2" spans="1:12" x14ac:dyDescent="0.25">
      <c r="A2" s="4">
        <v>2.5779999999999998</v>
      </c>
      <c r="B2" s="2">
        <v>1.4259999999999999</v>
      </c>
      <c r="C2" s="2">
        <v>1.6879999999999999</v>
      </c>
      <c r="D2" s="2">
        <v>2.7610000000000001</v>
      </c>
      <c r="E2" s="2">
        <v>2.0209999999999999</v>
      </c>
      <c r="F2" s="2">
        <v>1.244</v>
      </c>
      <c r="G2" s="2">
        <v>1.671</v>
      </c>
      <c r="H2" s="2">
        <v>2.6930000000000001</v>
      </c>
      <c r="I2" s="2">
        <v>1.46</v>
      </c>
      <c r="J2" s="2">
        <v>1.101</v>
      </c>
      <c r="K2" s="2">
        <v>1.585</v>
      </c>
      <c r="L2" s="2">
        <v>2.5910000000000002</v>
      </c>
    </row>
    <row r="3" spans="1:12" x14ac:dyDescent="0.25">
      <c r="A3" s="4">
        <v>1.804</v>
      </c>
      <c r="B3" s="2">
        <v>1.0549999999999999</v>
      </c>
      <c r="C3" s="2">
        <v>0.999</v>
      </c>
      <c r="D3" s="2">
        <v>1.972</v>
      </c>
      <c r="E3" s="2">
        <v>1.036</v>
      </c>
      <c r="F3" s="2">
        <v>1.056</v>
      </c>
      <c r="G3" s="2">
        <v>1.0309999999999999</v>
      </c>
      <c r="H3" s="2">
        <v>1.911</v>
      </c>
      <c r="I3" s="2">
        <v>1.032</v>
      </c>
      <c r="J3" s="2">
        <v>0.88500000000000001</v>
      </c>
      <c r="K3" s="2">
        <v>0.90700000000000003</v>
      </c>
      <c r="L3" s="2">
        <v>1.75</v>
      </c>
    </row>
    <row r="4" spans="1:12" x14ac:dyDescent="0.25">
      <c r="A4" s="4">
        <v>1.2590000000000001</v>
      </c>
      <c r="B4" s="2">
        <v>1.1919999999999999</v>
      </c>
      <c r="C4" s="2">
        <v>1.115</v>
      </c>
      <c r="D4" s="2">
        <v>1.0860000000000001</v>
      </c>
      <c r="E4" s="2">
        <v>1.222</v>
      </c>
      <c r="F4" s="2">
        <v>1.0170000000000001</v>
      </c>
      <c r="G4" s="2">
        <v>0.98799999999999999</v>
      </c>
      <c r="H4" s="2">
        <v>1.1759999999999999</v>
      </c>
      <c r="I4" s="2">
        <v>1.0740000000000001</v>
      </c>
      <c r="J4" s="2">
        <v>1.131</v>
      </c>
      <c r="K4" s="2">
        <v>0.92100000000000004</v>
      </c>
      <c r="L4" s="2">
        <v>1.024</v>
      </c>
    </row>
    <row r="5" spans="1:12" x14ac:dyDescent="0.25">
      <c r="A5" s="4">
        <v>0.69499999999999995</v>
      </c>
      <c r="B5" s="2">
        <v>0.64100000000000001</v>
      </c>
      <c r="C5" s="2">
        <v>0.749</v>
      </c>
      <c r="D5" s="2">
        <v>1.3460000000000001</v>
      </c>
      <c r="E5" s="2">
        <v>0.92100000000000004</v>
      </c>
      <c r="F5" s="2">
        <v>0.61499999999999999</v>
      </c>
      <c r="G5" s="2">
        <v>0.65</v>
      </c>
      <c r="H5" s="2">
        <v>0.94100000000000006</v>
      </c>
      <c r="I5" s="2">
        <v>0.78700000000000003</v>
      </c>
      <c r="J5" s="2">
        <v>0.55500000000000005</v>
      </c>
      <c r="K5" s="2">
        <v>0.79600000000000004</v>
      </c>
      <c r="L5" s="2">
        <v>0.85399999999999998</v>
      </c>
    </row>
    <row r="6" spans="1:12" x14ac:dyDescent="0.25">
      <c r="A6" s="4">
        <v>0.45</v>
      </c>
      <c r="B6" s="2">
        <v>1.4890000000000001</v>
      </c>
      <c r="C6" s="2">
        <v>2.11</v>
      </c>
      <c r="D6" s="2">
        <v>0.98699999999999999</v>
      </c>
      <c r="E6" s="2">
        <v>1.1910000000000001</v>
      </c>
      <c r="F6" s="2">
        <v>1.33</v>
      </c>
      <c r="G6" s="2">
        <v>1.4510000000000001</v>
      </c>
      <c r="H6" s="2">
        <v>0.92</v>
      </c>
      <c r="I6" s="2">
        <v>1.1950000000000001</v>
      </c>
      <c r="J6" s="2">
        <v>1.1990000000000001</v>
      </c>
      <c r="K6" s="2">
        <v>1.341</v>
      </c>
      <c r="L6" s="2">
        <v>0.93700000000000006</v>
      </c>
    </row>
    <row r="7" spans="1:12" x14ac:dyDescent="0.25">
      <c r="A7" s="5">
        <v>7.2000000000000008E-2</v>
      </c>
      <c r="B7" s="2">
        <v>1.1870000000000001</v>
      </c>
      <c r="C7" s="2">
        <v>2.8210000000000002</v>
      </c>
      <c r="D7" s="2">
        <v>1.21</v>
      </c>
      <c r="E7" s="2">
        <v>0.82800000000000007</v>
      </c>
      <c r="F7" s="2">
        <v>0.92800000000000005</v>
      </c>
      <c r="G7" s="2">
        <v>1.9790000000000001</v>
      </c>
      <c r="H7" s="2">
        <v>0.91</v>
      </c>
      <c r="I7" s="2">
        <v>0.89500000000000002</v>
      </c>
      <c r="J7" s="2">
        <v>0.99099999999999999</v>
      </c>
      <c r="K7" s="2">
        <v>2.625</v>
      </c>
      <c r="L7" s="2">
        <v>1.0449999999999999</v>
      </c>
    </row>
    <row r="8" spans="1:12" x14ac:dyDescent="0.25">
      <c r="A8" s="1">
        <v>1.0269999999999999</v>
      </c>
      <c r="B8" s="2">
        <v>1.0860000000000001</v>
      </c>
      <c r="C8" s="2">
        <v>2.879</v>
      </c>
      <c r="D8" s="2">
        <v>1.9990000000000001</v>
      </c>
      <c r="E8" s="2">
        <v>1.85</v>
      </c>
      <c r="F8" s="2">
        <v>0.92700000000000005</v>
      </c>
      <c r="G8" s="2">
        <v>2.032</v>
      </c>
      <c r="H8" s="2">
        <v>1.2570000000000001</v>
      </c>
      <c r="I8" s="2">
        <v>1.327</v>
      </c>
      <c r="J8" s="2">
        <v>0.95400000000000007</v>
      </c>
      <c r="K8" s="2">
        <v>2.5430000000000001</v>
      </c>
      <c r="L8" s="2">
        <v>1.0980000000000001</v>
      </c>
    </row>
    <row r="9" spans="1:12" x14ac:dyDescent="0.25">
      <c r="A9" s="1">
        <v>1.0609999999999999</v>
      </c>
      <c r="B9" s="2">
        <v>1.147</v>
      </c>
      <c r="C9" s="2">
        <v>1.335</v>
      </c>
      <c r="D9" s="2">
        <v>1.1910000000000001</v>
      </c>
      <c r="E9" s="2">
        <v>1.111</v>
      </c>
      <c r="F9" s="2">
        <v>1.258</v>
      </c>
      <c r="G9" s="2">
        <v>1.3</v>
      </c>
      <c r="H9" s="2">
        <v>1.2510000000000001</v>
      </c>
      <c r="I9" s="2">
        <v>1.1659999999999999</v>
      </c>
      <c r="J9" s="2">
        <v>1.657</v>
      </c>
      <c r="K9" s="2">
        <v>1.389</v>
      </c>
      <c r="L9" s="2">
        <v>1.0249999999999999</v>
      </c>
    </row>
    <row r="12" spans="1:12" x14ac:dyDescent="0.25">
      <c r="A12" t="s">
        <v>0</v>
      </c>
    </row>
    <row r="15" spans="1:12" x14ac:dyDescent="0.25">
      <c r="B15" s="6" t="s">
        <v>1</v>
      </c>
      <c r="C15" s="6" t="s">
        <v>2</v>
      </c>
      <c r="D15" s="6" t="s">
        <v>3</v>
      </c>
      <c r="E15" s="6" t="s">
        <v>4</v>
      </c>
    </row>
    <row r="16" spans="1:12" x14ac:dyDescent="0.25">
      <c r="A16" t="s">
        <v>5</v>
      </c>
      <c r="B16" s="4">
        <v>2.5779999999999998</v>
      </c>
      <c r="C16" s="1">
        <f>B16-B21</f>
        <v>2.5059999999999998</v>
      </c>
      <c r="D16" s="1">
        <v>8</v>
      </c>
      <c r="E16" s="7">
        <f>(1.0885*C16*C16)+(0.3949*C16)+(0.1249)</f>
        <v>7.9503385859999991</v>
      </c>
    </row>
    <row r="17" spans="1:12" x14ac:dyDescent="0.25">
      <c r="A17" t="s">
        <v>6</v>
      </c>
      <c r="B17" s="4">
        <v>1.804</v>
      </c>
      <c r="C17" s="1">
        <f>B17-B21</f>
        <v>1.732</v>
      </c>
      <c r="D17" s="1">
        <v>4</v>
      </c>
      <c r="E17" s="7">
        <f t="shared" ref="E17:E21" si="0">(1.0885*C17*C17)+(0.3949*C17)+(0.1249)</f>
        <v>4.0741752240000002</v>
      </c>
    </row>
    <row r="18" spans="1:12" x14ac:dyDescent="0.25">
      <c r="A18" t="s">
        <v>7</v>
      </c>
      <c r="B18" s="4">
        <v>1.2590000000000001</v>
      </c>
      <c r="C18" s="1">
        <f>B18-B21</f>
        <v>1.1870000000000001</v>
      </c>
      <c r="D18" s="1">
        <v>2</v>
      </c>
      <c r="E18" s="7">
        <f t="shared" si="0"/>
        <v>2.1273090564999997</v>
      </c>
    </row>
    <row r="19" spans="1:12" x14ac:dyDescent="0.25">
      <c r="A19" t="s">
        <v>8</v>
      </c>
      <c r="B19" s="4">
        <v>0.69499999999999995</v>
      </c>
      <c r="C19" s="1">
        <f>B19-B21</f>
        <v>0.623</v>
      </c>
      <c r="D19" s="1">
        <v>1</v>
      </c>
      <c r="E19" s="7">
        <f t="shared" si="0"/>
        <v>0.7934011165</v>
      </c>
    </row>
    <row r="20" spans="1:12" x14ac:dyDescent="0.25">
      <c r="A20" t="s">
        <v>9</v>
      </c>
      <c r="B20" s="4">
        <v>0.45</v>
      </c>
      <c r="C20" s="1">
        <f>B20-B21</f>
        <v>0.378</v>
      </c>
      <c r="D20" s="1">
        <v>0.5</v>
      </c>
      <c r="E20" s="7">
        <f t="shared" si="0"/>
        <v>0.42970143400000005</v>
      </c>
    </row>
    <row r="21" spans="1:12" x14ac:dyDescent="0.25">
      <c r="A21" t="s">
        <v>10</v>
      </c>
      <c r="B21" s="5">
        <v>7.2000000000000008E-2</v>
      </c>
      <c r="C21" s="1">
        <f>B21-B21</f>
        <v>0</v>
      </c>
      <c r="D21" s="1">
        <v>0</v>
      </c>
      <c r="E21" s="7">
        <f t="shared" si="0"/>
        <v>0.1249</v>
      </c>
    </row>
    <row r="28" spans="1:12" x14ac:dyDescent="0.25">
      <c r="G28" s="8"/>
      <c r="J28" s="8" t="s">
        <v>11</v>
      </c>
      <c r="K28" s="8"/>
      <c r="L28" s="8"/>
    </row>
    <row r="34" spans="1:5" x14ac:dyDescent="0.25">
      <c r="A34" s="9" t="s">
        <v>12</v>
      </c>
      <c r="B34" s="2" t="s">
        <v>13</v>
      </c>
      <c r="C34" s="3" t="s">
        <v>10</v>
      </c>
      <c r="D34" s="1" t="s">
        <v>2</v>
      </c>
      <c r="E34" s="10" t="s">
        <v>14</v>
      </c>
    </row>
    <row r="35" spans="1:5" x14ac:dyDescent="0.25">
      <c r="A35" s="9" t="s">
        <v>68</v>
      </c>
      <c r="B35" s="2">
        <v>1.4259999999999999</v>
      </c>
      <c r="C35" s="5">
        <v>7.2000000000000008E-2</v>
      </c>
      <c r="D35" s="1">
        <f t="shared" ref="D35:D66" si="1">(B35-C35)</f>
        <v>1.3539999999999999</v>
      </c>
      <c r="E35" s="7">
        <f t="shared" ref="E35:E66" si="2">(1.0885*D35*D35)+(0.3949*D35)+(0.1249)</f>
        <v>2.6551590659999991</v>
      </c>
    </row>
    <row r="36" spans="1:5" x14ac:dyDescent="0.25">
      <c r="A36" s="9" t="s">
        <v>69</v>
      </c>
      <c r="B36" s="2">
        <v>1.0549999999999999</v>
      </c>
      <c r="C36" s="5">
        <v>7.2000000000000008E-2</v>
      </c>
      <c r="D36" s="1">
        <f t="shared" si="1"/>
        <v>0.98299999999999987</v>
      </c>
      <c r="E36" s="7">
        <f t="shared" si="2"/>
        <v>1.5648922764999997</v>
      </c>
    </row>
    <row r="37" spans="1:5" x14ac:dyDescent="0.25">
      <c r="A37" s="9" t="s">
        <v>70</v>
      </c>
      <c r="B37" s="2">
        <v>1.1919999999999999</v>
      </c>
      <c r="C37" s="5">
        <v>7.2000000000000008E-2</v>
      </c>
      <c r="D37" s="1">
        <f t="shared" si="1"/>
        <v>1.1199999999999999</v>
      </c>
      <c r="E37" s="7">
        <f t="shared" si="2"/>
        <v>1.9326023999999997</v>
      </c>
    </row>
    <row r="38" spans="1:5" x14ac:dyDescent="0.25">
      <c r="A38" s="9" t="s">
        <v>71</v>
      </c>
      <c r="B38" s="2">
        <v>0.64100000000000001</v>
      </c>
      <c r="C38" s="5">
        <v>7.2000000000000008E-2</v>
      </c>
      <c r="D38" s="1">
        <f t="shared" si="1"/>
        <v>0.56899999999999995</v>
      </c>
      <c r="E38" s="7">
        <f t="shared" si="2"/>
        <v>0.70201194849999993</v>
      </c>
    </row>
    <row r="39" spans="1:5" x14ac:dyDescent="0.25">
      <c r="A39" s="9" t="s">
        <v>72</v>
      </c>
      <c r="B39" s="2">
        <v>1.4890000000000001</v>
      </c>
      <c r="C39" s="5">
        <v>7.2000000000000008E-2</v>
      </c>
      <c r="D39" s="1">
        <f t="shared" si="1"/>
        <v>1.417</v>
      </c>
      <c r="E39" s="7">
        <f t="shared" si="2"/>
        <v>2.8700604765</v>
      </c>
    </row>
    <row r="40" spans="1:5" x14ac:dyDescent="0.25">
      <c r="A40" s="9" t="s">
        <v>73</v>
      </c>
      <c r="B40" s="2">
        <v>1.1870000000000001</v>
      </c>
      <c r="C40" s="5">
        <v>7.2000000000000008E-2</v>
      </c>
      <c r="D40" s="1">
        <f t="shared" si="1"/>
        <v>1.115</v>
      </c>
      <c r="E40" s="7">
        <f t="shared" si="2"/>
        <v>1.9184639125</v>
      </c>
    </row>
    <row r="41" spans="1:5" x14ac:dyDescent="0.25">
      <c r="A41" s="9" t="s">
        <v>74</v>
      </c>
      <c r="B41" s="2">
        <v>1.0860000000000001</v>
      </c>
      <c r="C41" s="5">
        <v>7.2000000000000008E-2</v>
      </c>
      <c r="D41" s="1">
        <f t="shared" si="1"/>
        <v>1.014</v>
      </c>
      <c r="E41" s="7">
        <f t="shared" si="2"/>
        <v>1.644519946</v>
      </c>
    </row>
    <row r="42" spans="1:5" x14ac:dyDescent="0.25">
      <c r="A42" s="9" t="s">
        <v>75</v>
      </c>
      <c r="B42" s="2">
        <v>1.147</v>
      </c>
      <c r="C42" s="5">
        <v>7.2000000000000008E-2</v>
      </c>
      <c r="D42" s="1">
        <f t="shared" si="1"/>
        <v>1.075</v>
      </c>
      <c r="E42" s="7">
        <f t="shared" si="2"/>
        <v>1.8073153124999999</v>
      </c>
    </row>
    <row r="43" spans="1:5" x14ac:dyDescent="0.25">
      <c r="A43" s="9" t="s">
        <v>76</v>
      </c>
      <c r="B43" s="2">
        <v>1.6879999999999999</v>
      </c>
      <c r="C43" s="5">
        <v>7.2000000000000008E-2</v>
      </c>
      <c r="D43" s="1">
        <f t="shared" si="1"/>
        <v>1.6159999999999999</v>
      </c>
      <c r="E43" s="7">
        <f t="shared" si="2"/>
        <v>3.6056282559999993</v>
      </c>
    </row>
    <row r="44" spans="1:5" x14ac:dyDescent="0.25">
      <c r="A44" s="9" t="s">
        <v>77</v>
      </c>
      <c r="B44" s="2">
        <v>0.999</v>
      </c>
      <c r="C44" s="5">
        <v>7.2000000000000008E-2</v>
      </c>
      <c r="D44" s="1">
        <f t="shared" si="1"/>
        <v>0.92700000000000005</v>
      </c>
      <c r="E44" s="7">
        <f t="shared" si="2"/>
        <v>1.4263519165</v>
      </c>
    </row>
    <row r="45" spans="1:5" x14ac:dyDescent="0.25">
      <c r="A45" s="9" t="s">
        <v>78</v>
      </c>
      <c r="B45" s="2">
        <v>1.115</v>
      </c>
      <c r="C45" s="5">
        <v>7.2000000000000008E-2</v>
      </c>
      <c r="D45" s="1">
        <f t="shared" si="1"/>
        <v>1.0429999999999999</v>
      </c>
      <c r="E45" s="7">
        <f t="shared" si="2"/>
        <v>1.7209043364999999</v>
      </c>
    </row>
    <row r="46" spans="1:5" x14ac:dyDescent="0.25">
      <c r="A46" s="9" t="s">
        <v>79</v>
      </c>
      <c r="B46" s="2">
        <v>0.749</v>
      </c>
      <c r="C46" s="5">
        <v>7.2000000000000008E-2</v>
      </c>
      <c r="D46" s="1">
        <f t="shared" si="1"/>
        <v>0.67700000000000005</v>
      </c>
      <c r="E46" s="7">
        <f t="shared" si="2"/>
        <v>0.89113841650000003</v>
      </c>
    </row>
    <row r="47" spans="1:5" x14ac:dyDescent="0.25">
      <c r="A47" s="9" t="s">
        <v>80</v>
      </c>
      <c r="B47" s="2">
        <v>2.11</v>
      </c>
      <c r="C47" s="5">
        <v>7.2000000000000008E-2</v>
      </c>
      <c r="D47" s="1">
        <f t="shared" si="1"/>
        <v>2.0379999999999998</v>
      </c>
      <c r="E47" s="7">
        <f t="shared" si="2"/>
        <v>5.4507299939999987</v>
      </c>
    </row>
    <row r="48" spans="1:5" x14ac:dyDescent="0.25">
      <c r="A48" s="9" t="s">
        <v>81</v>
      </c>
      <c r="B48" s="2">
        <v>2.8210000000000002</v>
      </c>
      <c r="C48" s="5">
        <v>7.2000000000000008E-2</v>
      </c>
      <c r="D48" s="1">
        <f t="shared" si="1"/>
        <v>2.7490000000000001</v>
      </c>
      <c r="E48" s="7">
        <f t="shared" si="2"/>
        <v>9.4362756885000003</v>
      </c>
    </row>
    <row r="49" spans="1:5" x14ac:dyDescent="0.25">
      <c r="A49" s="9" t="s">
        <v>82</v>
      </c>
      <c r="B49" s="2">
        <v>2.879</v>
      </c>
      <c r="C49" s="5">
        <v>7.2000000000000008E-2</v>
      </c>
      <c r="D49" s="1">
        <f t="shared" si="1"/>
        <v>2.8069999999999999</v>
      </c>
      <c r="E49" s="7">
        <f t="shared" si="2"/>
        <v>9.8099468365000018</v>
      </c>
    </row>
    <row r="50" spans="1:5" x14ac:dyDescent="0.25">
      <c r="A50" s="9" t="s">
        <v>83</v>
      </c>
      <c r="B50" s="2">
        <v>1.335</v>
      </c>
      <c r="C50" s="5">
        <v>7.2000000000000008E-2</v>
      </c>
      <c r="D50" s="1">
        <f t="shared" si="1"/>
        <v>1.2629999999999999</v>
      </c>
      <c r="E50" s="7">
        <f t="shared" si="2"/>
        <v>2.3600001564999995</v>
      </c>
    </row>
    <row r="51" spans="1:5" x14ac:dyDescent="0.25">
      <c r="A51" s="9" t="s">
        <v>84</v>
      </c>
      <c r="B51" s="2">
        <v>2.7610000000000001</v>
      </c>
      <c r="C51" s="5">
        <v>7.2000000000000008E-2</v>
      </c>
      <c r="D51" s="1">
        <f t="shared" si="1"/>
        <v>2.6890000000000001</v>
      </c>
      <c r="E51" s="7">
        <f t="shared" si="2"/>
        <v>9.0574259085000008</v>
      </c>
    </row>
    <row r="52" spans="1:5" x14ac:dyDescent="0.25">
      <c r="A52" s="9" t="s">
        <v>85</v>
      </c>
      <c r="B52" s="2">
        <v>1.972</v>
      </c>
      <c r="C52" s="5">
        <v>7.2000000000000008E-2</v>
      </c>
      <c r="D52" s="1">
        <f t="shared" si="1"/>
        <v>1.9</v>
      </c>
      <c r="E52" s="7">
        <f t="shared" si="2"/>
        <v>4.8046950000000006</v>
      </c>
    </row>
    <row r="53" spans="1:5" x14ac:dyDescent="0.25">
      <c r="A53" s="9" t="s">
        <v>86</v>
      </c>
      <c r="B53" s="2">
        <v>1.0860000000000001</v>
      </c>
      <c r="C53" s="5">
        <v>7.2000000000000008E-2</v>
      </c>
      <c r="D53" s="1">
        <f t="shared" si="1"/>
        <v>1.014</v>
      </c>
      <c r="E53" s="7">
        <f t="shared" si="2"/>
        <v>1.644519946</v>
      </c>
    </row>
    <row r="54" spans="1:5" x14ac:dyDescent="0.25">
      <c r="A54" s="9" t="s">
        <v>87</v>
      </c>
      <c r="B54" s="2">
        <v>1.3460000000000001</v>
      </c>
      <c r="C54" s="5">
        <v>7.2000000000000008E-2</v>
      </c>
      <c r="D54" s="1">
        <f t="shared" si="1"/>
        <v>1.274</v>
      </c>
      <c r="E54" s="7">
        <f t="shared" si="2"/>
        <v>2.3947208259999999</v>
      </c>
    </row>
    <row r="55" spans="1:5" x14ac:dyDescent="0.25">
      <c r="A55" s="9" t="s">
        <v>88</v>
      </c>
      <c r="B55" s="2">
        <v>0.98699999999999999</v>
      </c>
      <c r="C55" s="5">
        <v>7.2000000000000008E-2</v>
      </c>
      <c r="D55" s="1">
        <f t="shared" si="1"/>
        <v>0.91500000000000004</v>
      </c>
      <c r="E55" s="7">
        <f t="shared" si="2"/>
        <v>1.3975529125000001</v>
      </c>
    </row>
    <row r="56" spans="1:5" x14ac:dyDescent="0.25">
      <c r="A56" s="9" t="s">
        <v>89</v>
      </c>
      <c r="B56" s="2">
        <v>1.21</v>
      </c>
      <c r="C56" s="5">
        <v>7.2000000000000008E-2</v>
      </c>
      <c r="D56" s="1">
        <f t="shared" si="1"/>
        <v>1.1379999999999999</v>
      </c>
      <c r="E56" s="7">
        <f t="shared" si="2"/>
        <v>1.9839515939999999</v>
      </c>
    </row>
    <row r="57" spans="1:5" x14ac:dyDescent="0.25">
      <c r="A57" s="9" t="s">
        <v>90</v>
      </c>
      <c r="B57" s="2">
        <v>1.9990000000000001</v>
      </c>
      <c r="C57" s="5">
        <v>7.2000000000000008E-2</v>
      </c>
      <c r="D57" s="1">
        <f t="shared" si="1"/>
        <v>1.927</v>
      </c>
      <c r="E57" s="7">
        <f t="shared" si="2"/>
        <v>4.9278309164999996</v>
      </c>
    </row>
    <row r="58" spans="1:5" x14ac:dyDescent="0.25">
      <c r="A58" s="9" t="s">
        <v>91</v>
      </c>
      <c r="B58" s="2">
        <v>1.1910000000000001</v>
      </c>
      <c r="C58" s="5">
        <v>7.2000000000000008E-2</v>
      </c>
      <c r="D58" s="1">
        <f t="shared" si="1"/>
        <v>1.119</v>
      </c>
      <c r="E58" s="7">
        <f t="shared" si="2"/>
        <v>1.9297703485</v>
      </c>
    </row>
    <row r="59" spans="1:5" x14ac:dyDescent="0.25">
      <c r="A59" s="9" t="s">
        <v>92</v>
      </c>
      <c r="B59" s="2">
        <v>2.0209999999999999</v>
      </c>
      <c r="C59" s="5">
        <v>7.2000000000000008E-2</v>
      </c>
      <c r="D59" s="1">
        <f t="shared" si="1"/>
        <v>1.9489999999999998</v>
      </c>
      <c r="E59" s="7">
        <f t="shared" si="2"/>
        <v>5.0293372885000007</v>
      </c>
    </row>
    <row r="60" spans="1:5" x14ac:dyDescent="0.25">
      <c r="A60" s="9" t="s">
        <v>93</v>
      </c>
      <c r="B60" s="2">
        <v>1.036</v>
      </c>
      <c r="C60" s="5">
        <v>7.2000000000000008E-2</v>
      </c>
      <c r="D60" s="1">
        <f t="shared" si="1"/>
        <v>0.96399999999999997</v>
      </c>
      <c r="E60" s="7">
        <f t="shared" si="2"/>
        <v>1.5171222960000001</v>
      </c>
    </row>
    <row r="61" spans="1:5" x14ac:dyDescent="0.25">
      <c r="A61" s="9" t="s">
        <v>94</v>
      </c>
      <c r="B61" s="2">
        <v>1.222</v>
      </c>
      <c r="C61" s="5">
        <v>7.2000000000000008E-2</v>
      </c>
      <c r="D61" s="1">
        <f t="shared" si="1"/>
        <v>1.1499999999999999</v>
      </c>
      <c r="E61" s="7">
        <f t="shared" si="2"/>
        <v>2.0185762499999997</v>
      </c>
    </row>
    <row r="62" spans="1:5" x14ac:dyDescent="0.25">
      <c r="A62" s="9" t="s">
        <v>95</v>
      </c>
      <c r="B62" s="2">
        <v>0.92100000000000004</v>
      </c>
      <c r="C62" s="5">
        <v>7.2000000000000008E-2</v>
      </c>
      <c r="D62" s="1">
        <f t="shared" si="1"/>
        <v>0.84899999999999998</v>
      </c>
      <c r="E62" s="7">
        <f t="shared" si="2"/>
        <v>1.2447619885000001</v>
      </c>
    </row>
    <row r="63" spans="1:5" x14ac:dyDescent="0.25">
      <c r="A63" s="9" t="s">
        <v>96</v>
      </c>
      <c r="B63" s="2">
        <v>1.1910000000000001</v>
      </c>
      <c r="C63" s="5">
        <v>7.2000000000000008E-2</v>
      </c>
      <c r="D63" s="1">
        <f t="shared" si="1"/>
        <v>1.119</v>
      </c>
      <c r="E63" s="7">
        <f t="shared" si="2"/>
        <v>1.9297703485</v>
      </c>
    </row>
    <row r="64" spans="1:5" x14ac:dyDescent="0.25">
      <c r="A64" s="9" t="s">
        <v>97</v>
      </c>
      <c r="B64" s="2">
        <v>0.82800000000000007</v>
      </c>
      <c r="C64" s="5">
        <v>7.2000000000000008E-2</v>
      </c>
      <c r="D64" s="1">
        <f t="shared" si="1"/>
        <v>0.75600000000000001</v>
      </c>
      <c r="E64" s="7">
        <f t="shared" si="2"/>
        <v>1.045561336</v>
      </c>
    </row>
    <row r="65" spans="1:5" x14ac:dyDescent="0.25">
      <c r="A65" s="9" t="s">
        <v>98</v>
      </c>
      <c r="B65" s="2">
        <v>1.85</v>
      </c>
      <c r="C65" s="5">
        <v>7.2000000000000008E-2</v>
      </c>
      <c r="D65" s="1">
        <f t="shared" si="1"/>
        <v>1.778</v>
      </c>
      <c r="E65" s="7">
        <f t="shared" si="2"/>
        <v>4.2680898340000004</v>
      </c>
    </row>
    <row r="66" spans="1:5" x14ac:dyDescent="0.25">
      <c r="A66" s="9" t="s">
        <v>99</v>
      </c>
      <c r="B66" s="2">
        <v>1.111</v>
      </c>
      <c r="C66" s="5">
        <v>7.2000000000000008E-2</v>
      </c>
      <c r="D66" s="1">
        <f t="shared" si="1"/>
        <v>1.0389999999999999</v>
      </c>
      <c r="E66" s="7">
        <f t="shared" si="2"/>
        <v>1.7102597084999998</v>
      </c>
    </row>
    <row r="67" spans="1:5" x14ac:dyDescent="0.25">
      <c r="A67" s="9" t="s">
        <v>100</v>
      </c>
      <c r="B67" s="2">
        <v>1.244</v>
      </c>
      <c r="C67" s="5">
        <v>7.2000000000000008E-2</v>
      </c>
      <c r="D67" s="1">
        <f t="shared" ref="D67:D98" si="3">(B67-C67)</f>
        <v>1.1719999999999999</v>
      </c>
      <c r="E67" s="7">
        <f t="shared" ref="E67:E98" si="4">(1.0885*D67*D67)+(0.3949*D67)+(0.1249)</f>
        <v>2.0828689839999996</v>
      </c>
    </row>
    <row r="68" spans="1:5" x14ac:dyDescent="0.25">
      <c r="A68" s="9" t="s">
        <v>101</v>
      </c>
      <c r="B68" s="2">
        <v>1.056</v>
      </c>
      <c r="C68" s="5">
        <v>7.2000000000000008E-2</v>
      </c>
      <c r="D68" s="1">
        <f t="shared" si="3"/>
        <v>0.98399999999999999</v>
      </c>
      <c r="E68" s="7">
        <f t="shared" si="4"/>
        <v>1.5674282559999999</v>
      </c>
    </row>
    <row r="69" spans="1:5" x14ac:dyDescent="0.25">
      <c r="A69" s="9" t="s">
        <v>102</v>
      </c>
      <c r="B69" s="2">
        <v>1.0170000000000001</v>
      </c>
      <c r="C69" s="5">
        <v>7.2000000000000008E-2</v>
      </c>
      <c r="D69" s="1">
        <f t="shared" si="3"/>
        <v>0.94500000000000006</v>
      </c>
      <c r="E69" s="7">
        <f t="shared" si="4"/>
        <v>1.4701382125000002</v>
      </c>
    </row>
    <row r="70" spans="1:5" x14ac:dyDescent="0.25">
      <c r="A70" s="9" t="s">
        <v>103</v>
      </c>
      <c r="B70" s="2">
        <v>0.61499999999999999</v>
      </c>
      <c r="C70" s="5">
        <v>7.2000000000000008E-2</v>
      </c>
      <c r="D70" s="1">
        <f t="shared" si="3"/>
        <v>0.54299999999999993</v>
      </c>
      <c r="E70" s="7">
        <f t="shared" si="4"/>
        <v>0.66027383649999993</v>
      </c>
    </row>
    <row r="71" spans="1:5" x14ac:dyDescent="0.25">
      <c r="A71" s="9" t="s">
        <v>104</v>
      </c>
      <c r="B71" s="2">
        <v>1.33</v>
      </c>
      <c r="C71" s="5">
        <v>7.2000000000000008E-2</v>
      </c>
      <c r="D71" s="1">
        <f t="shared" si="3"/>
        <v>1.258</v>
      </c>
      <c r="E71" s="7">
        <f t="shared" si="4"/>
        <v>2.344305114</v>
      </c>
    </row>
    <row r="72" spans="1:5" x14ac:dyDescent="0.25">
      <c r="A72" s="9" t="s">
        <v>105</v>
      </c>
      <c r="B72" s="2">
        <v>0.92800000000000005</v>
      </c>
      <c r="C72" s="5">
        <v>7.2000000000000008E-2</v>
      </c>
      <c r="D72" s="1">
        <f t="shared" si="3"/>
        <v>0.85600000000000009</v>
      </c>
      <c r="E72" s="7">
        <f t="shared" si="4"/>
        <v>1.2605175360000003</v>
      </c>
    </row>
    <row r="73" spans="1:5" x14ac:dyDescent="0.25">
      <c r="A73" s="9" t="s">
        <v>106</v>
      </c>
      <c r="B73" s="2">
        <v>0.92700000000000005</v>
      </c>
      <c r="C73" s="5">
        <v>7.2000000000000008E-2</v>
      </c>
      <c r="D73" s="1">
        <f t="shared" si="3"/>
        <v>0.85499999999999998</v>
      </c>
      <c r="E73" s="7">
        <f t="shared" si="4"/>
        <v>1.2582602125</v>
      </c>
    </row>
    <row r="74" spans="1:5" x14ac:dyDescent="0.25">
      <c r="A74" s="9" t="s">
        <v>107</v>
      </c>
      <c r="B74" s="2">
        <v>1.258</v>
      </c>
      <c r="C74" s="5">
        <v>7.2000000000000008E-2</v>
      </c>
      <c r="D74" s="1">
        <f t="shared" si="3"/>
        <v>1.1859999999999999</v>
      </c>
      <c r="E74" s="7">
        <f t="shared" si="4"/>
        <v>2.1243311459999998</v>
      </c>
    </row>
    <row r="75" spans="1:5" x14ac:dyDescent="0.25">
      <c r="A75" s="9" t="s">
        <v>108</v>
      </c>
      <c r="B75" s="2">
        <v>1.671</v>
      </c>
      <c r="C75" s="5">
        <v>7.2000000000000008E-2</v>
      </c>
      <c r="D75" s="1">
        <f t="shared" si="3"/>
        <v>1.599</v>
      </c>
      <c r="E75" s="7">
        <f t="shared" si="4"/>
        <v>3.5394229884999997</v>
      </c>
    </row>
    <row r="76" spans="1:5" x14ac:dyDescent="0.25">
      <c r="A76" s="9" t="s">
        <v>109</v>
      </c>
      <c r="B76" s="2">
        <v>1.0309999999999999</v>
      </c>
      <c r="C76" s="5">
        <v>7.2000000000000008E-2</v>
      </c>
      <c r="D76" s="1">
        <f t="shared" si="3"/>
        <v>0.95899999999999985</v>
      </c>
      <c r="E76" s="7">
        <f t="shared" si="4"/>
        <v>1.5046818684999994</v>
      </c>
    </row>
    <row r="77" spans="1:5" x14ac:dyDescent="0.25">
      <c r="A77" s="9" t="s">
        <v>110</v>
      </c>
      <c r="B77" s="2">
        <v>0.98799999999999999</v>
      </c>
      <c r="C77" s="5">
        <v>7.2000000000000008E-2</v>
      </c>
      <c r="D77" s="1">
        <f t="shared" si="3"/>
        <v>0.91599999999999993</v>
      </c>
      <c r="E77" s="7">
        <f t="shared" si="4"/>
        <v>1.399940856</v>
      </c>
    </row>
    <row r="78" spans="1:5" x14ac:dyDescent="0.25">
      <c r="A78" s="9" t="s">
        <v>111</v>
      </c>
      <c r="B78" s="2">
        <v>0.65</v>
      </c>
      <c r="C78" s="5">
        <v>7.2000000000000008E-2</v>
      </c>
      <c r="D78" s="1">
        <f t="shared" si="3"/>
        <v>0.57800000000000007</v>
      </c>
      <c r="E78" s="7">
        <f t="shared" si="4"/>
        <v>0.71680263400000011</v>
      </c>
    </row>
    <row r="79" spans="1:5" x14ac:dyDescent="0.25">
      <c r="A79" s="9" t="s">
        <v>112</v>
      </c>
      <c r="B79" s="2">
        <v>1.4510000000000001</v>
      </c>
      <c r="C79" s="5">
        <v>7.2000000000000008E-2</v>
      </c>
      <c r="D79" s="1">
        <f t="shared" si="3"/>
        <v>1.379</v>
      </c>
      <c r="E79" s="7">
        <f t="shared" si="4"/>
        <v>2.7394033284999999</v>
      </c>
    </row>
    <row r="80" spans="1:5" x14ac:dyDescent="0.25">
      <c r="A80" s="9" t="s">
        <v>113</v>
      </c>
      <c r="B80" s="2">
        <v>1.9790000000000001</v>
      </c>
      <c r="C80" s="5">
        <v>7.2000000000000008E-2</v>
      </c>
      <c r="D80" s="1">
        <f t="shared" si="3"/>
        <v>1.907</v>
      </c>
      <c r="E80" s="7">
        <f t="shared" si="4"/>
        <v>4.8364667365000011</v>
      </c>
    </row>
    <row r="81" spans="1:5" x14ac:dyDescent="0.25">
      <c r="A81" s="9" t="s">
        <v>114</v>
      </c>
      <c r="B81" s="2">
        <v>2.032</v>
      </c>
      <c r="C81" s="5">
        <v>7.2000000000000008E-2</v>
      </c>
      <c r="D81" s="1">
        <f t="shared" si="3"/>
        <v>1.96</v>
      </c>
      <c r="E81" s="7">
        <f t="shared" si="4"/>
        <v>5.0804855999999994</v>
      </c>
    </row>
    <row r="82" spans="1:5" x14ac:dyDescent="0.25">
      <c r="A82" s="9" t="s">
        <v>115</v>
      </c>
      <c r="B82" s="2">
        <v>1.3</v>
      </c>
      <c r="C82" s="5">
        <v>7.2000000000000008E-2</v>
      </c>
      <c r="D82" s="1">
        <f t="shared" si="3"/>
        <v>1.228</v>
      </c>
      <c r="E82" s="7">
        <f t="shared" si="4"/>
        <v>2.2512777839999996</v>
      </c>
    </row>
    <row r="83" spans="1:5" x14ac:dyDescent="0.25">
      <c r="A83" s="9" t="s">
        <v>116</v>
      </c>
      <c r="B83" s="2">
        <v>2.6930000000000001</v>
      </c>
      <c r="C83" s="5">
        <v>7.2000000000000008E-2</v>
      </c>
      <c r="D83" s="1">
        <f t="shared" si="3"/>
        <v>2.621</v>
      </c>
      <c r="E83" s="7">
        <f t="shared" si="4"/>
        <v>8.6375371285</v>
      </c>
    </row>
    <row r="84" spans="1:5" x14ac:dyDescent="0.25">
      <c r="A84" s="9" t="s">
        <v>117</v>
      </c>
      <c r="B84" s="2">
        <v>1.911</v>
      </c>
      <c r="C84" s="5">
        <v>7.2000000000000008E-2</v>
      </c>
      <c r="D84" s="1">
        <f t="shared" si="3"/>
        <v>1.839</v>
      </c>
      <c r="E84" s="7">
        <f t="shared" si="4"/>
        <v>4.5323421085</v>
      </c>
    </row>
    <row r="85" spans="1:5" x14ac:dyDescent="0.25">
      <c r="A85" s="9" t="s">
        <v>118</v>
      </c>
      <c r="B85" s="2">
        <v>1.1759999999999999</v>
      </c>
      <c r="C85" s="5">
        <v>7.2000000000000008E-2</v>
      </c>
      <c r="D85" s="1">
        <f t="shared" si="3"/>
        <v>1.1039999999999999</v>
      </c>
      <c r="E85" s="7">
        <f t="shared" si="4"/>
        <v>1.8875508159999996</v>
      </c>
    </row>
    <row r="86" spans="1:5" x14ac:dyDescent="0.25">
      <c r="A86" s="9" t="s">
        <v>119</v>
      </c>
      <c r="B86" s="2">
        <v>0.94100000000000006</v>
      </c>
      <c r="C86" s="5">
        <v>7.2000000000000008E-2</v>
      </c>
      <c r="D86" s="1">
        <f t="shared" si="3"/>
        <v>0.86899999999999999</v>
      </c>
      <c r="E86" s="7">
        <f t="shared" si="4"/>
        <v>1.2900608484999998</v>
      </c>
    </row>
    <row r="87" spans="1:5" x14ac:dyDescent="0.25">
      <c r="A87" s="9" t="s">
        <v>120</v>
      </c>
      <c r="B87" s="2">
        <v>0.92</v>
      </c>
      <c r="C87" s="5">
        <v>7.2000000000000008E-2</v>
      </c>
      <c r="D87" s="1">
        <f t="shared" si="3"/>
        <v>0.84800000000000009</v>
      </c>
      <c r="E87" s="7">
        <f t="shared" si="4"/>
        <v>1.2425199040000001</v>
      </c>
    </row>
    <row r="88" spans="1:5" x14ac:dyDescent="0.25">
      <c r="A88" s="9" t="s">
        <v>121</v>
      </c>
      <c r="B88" s="2">
        <v>0.91</v>
      </c>
      <c r="C88" s="5">
        <v>7.2000000000000008E-2</v>
      </c>
      <c r="D88" s="1">
        <f t="shared" si="3"/>
        <v>0.83800000000000008</v>
      </c>
      <c r="E88" s="7">
        <f t="shared" si="4"/>
        <v>1.2202187940000002</v>
      </c>
    </row>
    <row r="89" spans="1:5" x14ac:dyDescent="0.25">
      <c r="A89" s="9" t="s">
        <v>122</v>
      </c>
      <c r="B89" s="2">
        <v>1.2570000000000001</v>
      </c>
      <c r="C89" s="5">
        <v>7.2000000000000008E-2</v>
      </c>
      <c r="D89" s="1">
        <f t="shared" si="3"/>
        <v>1.1850000000000001</v>
      </c>
      <c r="E89" s="7">
        <f t="shared" si="4"/>
        <v>2.1213554124999998</v>
      </c>
    </row>
    <row r="90" spans="1:5" x14ac:dyDescent="0.25">
      <c r="A90" s="9" t="s">
        <v>123</v>
      </c>
      <c r="B90" s="2">
        <v>1.2510000000000001</v>
      </c>
      <c r="C90" s="5">
        <v>7.2000000000000008E-2</v>
      </c>
      <c r="D90" s="1">
        <f t="shared" si="3"/>
        <v>1.179</v>
      </c>
      <c r="E90" s="7">
        <f t="shared" si="4"/>
        <v>2.1035467285</v>
      </c>
    </row>
    <row r="91" spans="1:5" x14ac:dyDescent="0.25">
      <c r="A91" s="9" t="s">
        <v>124</v>
      </c>
      <c r="B91" s="2">
        <v>1.46</v>
      </c>
      <c r="C91" s="5">
        <v>7.2000000000000008E-2</v>
      </c>
      <c r="D91" s="1">
        <f t="shared" si="3"/>
        <v>1.3879999999999999</v>
      </c>
      <c r="E91" s="7">
        <f t="shared" si="4"/>
        <v>2.7700643439999992</v>
      </c>
    </row>
    <row r="92" spans="1:5" x14ac:dyDescent="0.25">
      <c r="A92" s="9" t="s">
        <v>125</v>
      </c>
      <c r="B92" s="2">
        <v>1.032</v>
      </c>
      <c r="C92" s="5">
        <v>7.2000000000000008E-2</v>
      </c>
      <c r="D92" s="1">
        <f t="shared" si="3"/>
        <v>0.96</v>
      </c>
      <c r="E92" s="7">
        <f t="shared" si="4"/>
        <v>1.5071655999999998</v>
      </c>
    </row>
    <row r="93" spans="1:5" x14ac:dyDescent="0.25">
      <c r="A93" s="9" t="s">
        <v>126</v>
      </c>
      <c r="B93" s="2">
        <v>1.0740000000000001</v>
      </c>
      <c r="C93" s="5">
        <v>7.2000000000000008E-2</v>
      </c>
      <c r="D93" s="1">
        <f t="shared" si="3"/>
        <v>1.002</v>
      </c>
      <c r="E93" s="7">
        <f t="shared" si="4"/>
        <v>1.6134481540000001</v>
      </c>
    </row>
    <row r="94" spans="1:5" x14ac:dyDescent="0.25">
      <c r="A94" s="9" t="s">
        <v>127</v>
      </c>
      <c r="B94" s="2">
        <v>0.78700000000000003</v>
      </c>
      <c r="C94" s="5">
        <v>7.2000000000000008E-2</v>
      </c>
      <c r="D94" s="1">
        <f t="shared" si="3"/>
        <v>0.71500000000000008</v>
      </c>
      <c r="E94" s="7">
        <f t="shared" si="4"/>
        <v>0.96372191250000017</v>
      </c>
    </row>
    <row r="95" spans="1:5" x14ac:dyDescent="0.25">
      <c r="A95" s="9" t="s">
        <v>128</v>
      </c>
      <c r="B95" s="2">
        <v>1.1950000000000001</v>
      </c>
      <c r="C95" s="5">
        <v>7.2000000000000008E-2</v>
      </c>
      <c r="D95" s="1">
        <f t="shared" si="3"/>
        <v>1.123</v>
      </c>
      <c r="E95" s="7">
        <f t="shared" si="4"/>
        <v>1.9411116165</v>
      </c>
    </row>
    <row r="96" spans="1:5" x14ac:dyDescent="0.25">
      <c r="A96" s="9" t="s">
        <v>129</v>
      </c>
      <c r="B96" s="2">
        <v>0.89500000000000002</v>
      </c>
      <c r="C96" s="5">
        <v>7.2000000000000008E-2</v>
      </c>
      <c r="D96" s="1">
        <f t="shared" si="3"/>
        <v>0.82299999999999995</v>
      </c>
      <c r="E96" s="7">
        <f t="shared" si="4"/>
        <v>1.1871753165000001</v>
      </c>
    </row>
    <row r="97" spans="1:5" x14ac:dyDescent="0.25">
      <c r="A97" s="9" t="s">
        <v>130</v>
      </c>
      <c r="B97" s="2">
        <v>1.327</v>
      </c>
      <c r="C97" s="5">
        <v>7.2000000000000008E-2</v>
      </c>
      <c r="D97" s="1">
        <f t="shared" si="3"/>
        <v>1.2549999999999999</v>
      </c>
      <c r="E97" s="7">
        <f t="shared" si="4"/>
        <v>2.3349142124999993</v>
      </c>
    </row>
    <row r="98" spans="1:5" x14ac:dyDescent="0.25">
      <c r="A98" s="9" t="s">
        <v>131</v>
      </c>
      <c r="B98" s="2">
        <v>1.1659999999999999</v>
      </c>
      <c r="C98" s="5">
        <v>7.2000000000000008E-2</v>
      </c>
      <c r="D98" s="1">
        <f t="shared" si="3"/>
        <v>1.0939999999999999</v>
      </c>
      <c r="E98" s="7">
        <f t="shared" si="4"/>
        <v>1.8596765859999997</v>
      </c>
    </row>
    <row r="99" spans="1:5" x14ac:dyDescent="0.25">
      <c r="A99" s="9" t="s">
        <v>132</v>
      </c>
      <c r="B99" s="2">
        <v>1.101</v>
      </c>
      <c r="C99" s="5">
        <v>7.2000000000000008E-2</v>
      </c>
      <c r="D99" s="1">
        <f t="shared" ref="D99:D130" si="5">(B99-C99)</f>
        <v>1.0289999999999999</v>
      </c>
      <c r="E99" s="7">
        <f t="shared" ref="E99:E130" si="6">(1.0885*D99*D99)+(0.3949*D99)+(0.1249)</f>
        <v>1.6838005284999997</v>
      </c>
    </row>
    <row r="100" spans="1:5" x14ac:dyDescent="0.25">
      <c r="A100" s="9" t="s">
        <v>133</v>
      </c>
      <c r="B100" s="2">
        <v>0.88500000000000001</v>
      </c>
      <c r="C100" s="5">
        <v>7.2000000000000008E-2</v>
      </c>
      <c r="D100" s="1">
        <f t="shared" si="5"/>
        <v>0.81299999999999994</v>
      </c>
      <c r="E100" s="7">
        <f t="shared" si="6"/>
        <v>1.1654184564999999</v>
      </c>
    </row>
    <row r="101" spans="1:5" x14ac:dyDescent="0.25">
      <c r="A101" s="9" t="s">
        <v>134</v>
      </c>
      <c r="B101" s="2">
        <v>1.131</v>
      </c>
      <c r="C101" s="5">
        <v>7.2000000000000008E-2</v>
      </c>
      <c r="D101" s="1">
        <f t="shared" si="5"/>
        <v>1.0589999999999999</v>
      </c>
      <c r="E101" s="7">
        <f t="shared" si="6"/>
        <v>1.7638311684999997</v>
      </c>
    </row>
    <row r="102" spans="1:5" x14ac:dyDescent="0.25">
      <c r="A102" s="9" t="s">
        <v>135</v>
      </c>
      <c r="B102" s="2">
        <v>0.55500000000000005</v>
      </c>
      <c r="C102" s="5">
        <v>7.2000000000000008E-2</v>
      </c>
      <c r="D102" s="1">
        <f t="shared" si="5"/>
        <v>0.48300000000000004</v>
      </c>
      <c r="E102" s="7">
        <f t="shared" si="6"/>
        <v>0.56957177650000013</v>
      </c>
    </row>
    <row r="103" spans="1:5" x14ac:dyDescent="0.25">
      <c r="A103" s="9" t="s">
        <v>136</v>
      </c>
      <c r="B103" s="2">
        <v>1.1990000000000001</v>
      </c>
      <c r="C103" s="5">
        <v>7.2000000000000008E-2</v>
      </c>
      <c r="D103" s="1">
        <f t="shared" si="5"/>
        <v>1.127</v>
      </c>
      <c r="E103" s="7">
        <f t="shared" si="6"/>
        <v>1.9524877165000001</v>
      </c>
    </row>
    <row r="104" spans="1:5" x14ac:dyDescent="0.25">
      <c r="A104" s="9" t="s">
        <v>137</v>
      </c>
      <c r="B104" s="2">
        <v>0.99099999999999999</v>
      </c>
      <c r="C104" s="5">
        <v>7.2000000000000008E-2</v>
      </c>
      <c r="D104" s="1">
        <f t="shared" si="5"/>
        <v>0.91900000000000004</v>
      </c>
      <c r="E104" s="7">
        <f t="shared" si="6"/>
        <v>1.4071177485000002</v>
      </c>
    </row>
    <row r="105" spans="1:5" x14ac:dyDescent="0.25">
      <c r="A105" s="9" t="s">
        <v>138</v>
      </c>
      <c r="B105" s="2">
        <v>0.95400000000000007</v>
      </c>
      <c r="C105" s="5">
        <v>7.2000000000000008E-2</v>
      </c>
      <c r="D105" s="1">
        <f t="shared" si="5"/>
        <v>0.88200000000000012</v>
      </c>
      <c r="E105" s="7">
        <f t="shared" si="6"/>
        <v>1.3199720740000003</v>
      </c>
    </row>
    <row r="106" spans="1:5" x14ac:dyDescent="0.25">
      <c r="A106" s="9" t="s">
        <v>139</v>
      </c>
      <c r="B106" s="2">
        <v>1.657</v>
      </c>
      <c r="C106" s="5">
        <v>7.2000000000000008E-2</v>
      </c>
      <c r="D106" s="1">
        <f t="shared" si="5"/>
        <v>1.585</v>
      </c>
      <c r="E106" s="7">
        <f t="shared" si="6"/>
        <v>3.4853734125</v>
      </c>
    </row>
    <row r="107" spans="1:5" x14ac:dyDescent="0.25">
      <c r="A107" s="9" t="s">
        <v>140</v>
      </c>
      <c r="B107" s="2">
        <v>1.585</v>
      </c>
      <c r="C107" s="5">
        <v>7.2000000000000008E-2</v>
      </c>
      <c r="D107" s="1">
        <f t="shared" si="5"/>
        <v>1.5129999999999999</v>
      </c>
      <c r="E107" s="7">
        <f t="shared" si="6"/>
        <v>3.2141441564999993</v>
      </c>
    </row>
    <row r="108" spans="1:5" x14ac:dyDescent="0.25">
      <c r="A108" s="9" t="s">
        <v>141</v>
      </c>
      <c r="B108" s="2">
        <v>0.90700000000000003</v>
      </c>
      <c r="C108" s="5">
        <v>7.2000000000000008E-2</v>
      </c>
      <c r="D108" s="1">
        <f t="shared" si="5"/>
        <v>0.83499999999999996</v>
      </c>
      <c r="E108" s="7">
        <f t="shared" si="6"/>
        <v>1.2135709125</v>
      </c>
    </row>
    <row r="109" spans="1:5" x14ac:dyDescent="0.25">
      <c r="A109" s="9" t="s">
        <v>142</v>
      </c>
      <c r="B109" s="2">
        <v>0.92100000000000004</v>
      </c>
      <c r="C109" s="5">
        <v>7.2000000000000008E-2</v>
      </c>
      <c r="D109" s="1">
        <f t="shared" si="5"/>
        <v>0.84899999999999998</v>
      </c>
      <c r="E109" s="7">
        <f t="shared" si="6"/>
        <v>1.2447619885000001</v>
      </c>
    </row>
    <row r="110" spans="1:5" x14ac:dyDescent="0.25">
      <c r="A110" s="9" t="s">
        <v>143</v>
      </c>
      <c r="B110" s="2">
        <v>0.79600000000000004</v>
      </c>
      <c r="C110" s="5">
        <v>7.2000000000000008E-2</v>
      </c>
      <c r="D110" s="1">
        <f t="shared" si="5"/>
        <v>0.72399999999999998</v>
      </c>
      <c r="E110" s="7">
        <f t="shared" si="6"/>
        <v>0.98137317599999996</v>
      </c>
    </row>
    <row r="111" spans="1:5" x14ac:dyDescent="0.25">
      <c r="A111" s="9" t="s">
        <v>144</v>
      </c>
      <c r="B111" s="2">
        <v>1.341</v>
      </c>
      <c r="C111" s="5">
        <v>7.2000000000000008E-2</v>
      </c>
      <c r="D111" s="1">
        <f t="shared" si="5"/>
        <v>1.2689999999999999</v>
      </c>
      <c r="E111" s="7">
        <f t="shared" si="6"/>
        <v>2.3789060484999998</v>
      </c>
    </row>
    <row r="112" spans="1:5" x14ac:dyDescent="0.25">
      <c r="A112" s="9" t="s">
        <v>145</v>
      </c>
      <c r="B112" s="2">
        <v>2.625</v>
      </c>
      <c r="C112" s="5">
        <v>7.2000000000000008E-2</v>
      </c>
      <c r="D112" s="1">
        <f t="shared" si="5"/>
        <v>2.5529999999999999</v>
      </c>
      <c r="E112" s="7">
        <f t="shared" si="6"/>
        <v>8.2277147965000008</v>
      </c>
    </row>
    <row r="113" spans="1:5" x14ac:dyDescent="0.25">
      <c r="A113" s="9" t="s">
        <v>146</v>
      </c>
      <c r="B113" s="2">
        <v>2.5430000000000001</v>
      </c>
      <c r="C113" s="5">
        <v>7.2000000000000008E-2</v>
      </c>
      <c r="D113" s="1">
        <f t="shared" si="5"/>
        <v>2.4710000000000001</v>
      </c>
      <c r="E113" s="7">
        <f t="shared" si="6"/>
        <v>7.746905828500001</v>
      </c>
    </row>
    <row r="114" spans="1:5" x14ac:dyDescent="0.25">
      <c r="A114" s="9" t="s">
        <v>147</v>
      </c>
      <c r="B114" s="2">
        <v>1.389</v>
      </c>
      <c r="C114" s="5">
        <v>7.2000000000000008E-2</v>
      </c>
      <c r="D114" s="1">
        <f t="shared" si="5"/>
        <v>1.3169999999999999</v>
      </c>
      <c r="E114" s="7">
        <f t="shared" si="6"/>
        <v>2.5329745764999996</v>
      </c>
    </row>
    <row r="115" spans="1:5" x14ac:dyDescent="0.25">
      <c r="A115" s="9" t="s">
        <v>148</v>
      </c>
      <c r="B115" s="2">
        <v>2.5910000000000002</v>
      </c>
      <c r="C115" s="5">
        <v>7.2000000000000008E-2</v>
      </c>
      <c r="D115" s="1">
        <f t="shared" si="5"/>
        <v>2.5190000000000001</v>
      </c>
      <c r="E115" s="7">
        <f t="shared" si="6"/>
        <v>8.0265785484999999</v>
      </c>
    </row>
    <row r="116" spans="1:5" x14ac:dyDescent="0.25">
      <c r="A116" s="9" t="s">
        <v>149</v>
      </c>
      <c r="B116" s="2">
        <v>1.75</v>
      </c>
      <c r="C116" s="5">
        <v>7.2000000000000008E-2</v>
      </c>
      <c r="D116" s="1">
        <f t="shared" si="5"/>
        <v>1.6779999999999999</v>
      </c>
      <c r="E116" s="7">
        <f t="shared" si="6"/>
        <v>3.8524142339999998</v>
      </c>
    </row>
    <row r="117" spans="1:5" x14ac:dyDescent="0.25">
      <c r="A117" s="9" t="s">
        <v>150</v>
      </c>
      <c r="B117" s="2">
        <v>1.024</v>
      </c>
      <c r="C117" s="5">
        <v>7.2000000000000008E-2</v>
      </c>
      <c r="D117" s="1">
        <f t="shared" si="5"/>
        <v>0.95199999999999996</v>
      </c>
      <c r="E117" s="7">
        <f t="shared" si="6"/>
        <v>1.487356704</v>
      </c>
    </row>
    <row r="118" spans="1:5" x14ac:dyDescent="0.25">
      <c r="A118" s="9" t="s">
        <v>151</v>
      </c>
      <c r="B118" s="2">
        <v>0.85399999999999998</v>
      </c>
      <c r="C118" s="5">
        <v>7.2000000000000008E-2</v>
      </c>
      <c r="D118" s="1">
        <f t="shared" si="5"/>
        <v>0.78200000000000003</v>
      </c>
      <c r="E118" s="7">
        <f t="shared" si="6"/>
        <v>1.0993556739999999</v>
      </c>
    </row>
    <row r="119" spans="1:5" x14ac:dyDescent="0.25">
      <c r="A119" s="9" t="s">
        <v>152</v>
      </c>
      <c r="B119" s="2">
        <v>0.93700000000000006</v>
      </c>
      <c r="C119" s="5">
        <v>7.2000000000000008E-2</v>
      </c>
      <c r="D119" s="1">
        <f t="shared" si="5"/>
        <v>0.86499999999999999</v>
      </c>
      <c r="E119" s="7">
        <f t="shared" si="6"/>
        <v>1.2809314125</v>
      </c>
    </row>
    <row r="120" spans="1:5" x14ac:dyDescent="0.25">
      <c r="A120" s="9" t="s">
        <v>153</v>
      </c>
      <c r="B120" s="2">
        <v>1.0449999999999999</v>
      </c>
      <c r="C120" s="5">
        <v>7.2000000000000008E-2</v>
      </c>
      <c r="D120" s="1">
        <f t="shared" si="5"/>
        <v>0.97299999999999986</v>
      </c>
      <c r="E120" s="7">
        <f t="shared" si="6"/>
        <v>1.5396522164999997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20"/>
  <sheetViews>
    <sheetView workbookViewId="0">
      <selection activeCell="Q5" sqref="Q5"/>
    </sheetView>
  </sheetViews>
  <sheetFormatPr defaultRowHeight="15" x14ac:dyDescent="0.25"/>
  <cols>
    <col min="1" max="1" width="19" customWidth="1"/>
    <col min="2" max="2" width="14.28515625" customWidth="1"/>
    <col min="3" max="3" width="12.42578125" customWidth="1"/>
    <col min="4" max="4" width="14.28515625" customWidth="1"/>
    <col min="5" max="5" width="18" customWidth="1"/>
  </cols>
  <sheetData>
    <row r="2" spans="1:12" x14ac:dyDescent="0.25">
      <c r="A2" s="4">
        <v>2.851</v>
      </c>
      <c r="B2" s="2">
        <v>1.2869999999999999</v>
      </c>
      <c r="C2" s="2">
        <v>1.5720000000000001</v>
      </c>
      <c r="D2" s="2">
        <v>2.9969999999999999</v>
      </c>
      <c r="E2" s="2">
        <v>1.917</v>
      </c>
      <c r="F2" s="2">
        <v>1.079</v>
      </c>
      <c r="G2" s="2">
        <v>1.5609999999999999</v>
      </c>
      <c r="H2" s="2">
        <v>2.8879999999999999</v>
      </c>
      <c r="I2" s="2">
        <v>1.387</v>
      </c>
      <c r="J2" s="2">
        <v>0.92600000000000005</v>
      </c>
      <c r="K2" s="2">
        <v>1.1639999999999999</v>
      </c>
      <c r="L2" s="2">
        <v>2.6819999999999999</v>
      </c>
    </row>
    <row r="3" spans="1:12" x14ac:dyDescent="0.25">
      <c r="A3" s="4">
        <v>1.581</v>
      </c>
      <c r="B3" s="2">
        <v>0.95600000000000007</v>
      </c>
      <c r="C3" s="2">
        <v>0.80300000000000005</v>
      </c>
      <c r="D3" s="2">
        <v>1.8920000000000001</v>
      </c>
      <c r="E3" s="2">
        <v>0.73099999999999998</v>
      </c>
      <c r="F3" s="2">
        <v>0.78500000000000003</v>
      </c>
      <c r="G3" s="2">
        <v>0.69200000000000006</v>
      </c>
      <c r="H3" s="2">
        <v>1.385</v>
      </c>
      <c r="I3" s="2">
        <v>0.82900000000000007</v>
      </c>
      <c r="J3" s="2">
        <v>0.69500000000000006</v>
      </c>
      <c r="K3" s="2">
        <v>0.64800000000000002</v>
      </c>
      <c r="L3" s="2">
        <v>1.4430000000000001</v>
      </c>
    </row>
    <row r="4" spans="1:12" x14ac:dyDescent="0.25">
      <c r="A4" s="4">
        <v>0.96499999999999997</v>
      </c>
      <c r="B4" s="2">
        <v>0.871</v>
      </c>
      <c r="C4" s="2">
        <v>1.0589999999999999</v>
      </c>
      <c r="D4" s="2">
        <v>0.94800000000000006</v>
      </c>
      <c r="E4" s="2">
        <v>0.93700000000000006</v>
      </c>
      <c r="F4" s="2">
        <v>0.8</v>
      </c>
      <c r="G4" s="2">
        <v>0.59499999999999997</v>
      </c>
      <c r="H4" s="2">
        <v>0.77600000000000002</v>
      </c>
      <c r="I4" s="2">
        <v>0.82900000000000007</v>
      </c>
      <c r="J4" s="2">
        <v>0.72399999999999998</v>
      </c>
      <c r="K4" s="2">
        <v>0.67100000000000004</v>
      </c>
      <c r="L4" s="2">
        <v>0.69100000000000006</v>
      </c>
    </row>
    <row r="5" spans="1:12" x14ac:dyDescent="0.25">
      <c r="A5" s="4">
        <v>0.53</v>
      </c>
      <c r="B5" s="2">
        <v>0.61399999999999999</v>
      </c>
      <c r="C5" s="2">
        <v>0.84499999999999997</v>
      </c>
      <c r="D5" s="2">
        <v>1.4830000000000001</v>
      </c>
      <c r="E5" s="2">
        <v>1.0489999999999999</v>
      </c>
      <c r="F5" s="2">
        <v>0.71099999999999997</v>
      </c>
      <c r="G5" s="2">
        <v>0.67500000000000004</v>
      </c>
      <c r="H5" s="2">
        <v>1.022</v>
      </c>
      <c r="I5" s="2">
        <v>0.97099999999999997</v>
      </c>
      <c r="J5" s="2">
        <v>0.56400000000000006</v>
      </c>
      <c r="K5" s="2">
        <v>0.67300000000000004</v>
      </c>
      <c r="L5" s="2">
        <v>0.78400000000000003</v>
      </c>
    </row>
    <row r="6" spans="1:12" x14ac:dyDescent="0.25">
      <c r="A6" s="4">
        <v>0.25800000000000001</v>
      </c>
      <c r="B6" s="2">
        <v>1.389</v>
      </c>
      <c r="C6" s="2">
        <v>1.883</v>
      </c>
      <c r="D6" s="2">
        <v>0.755</v>
      </c>
      <c r="E6" s="2">
        <v>1.125</v>
      </c>
      <c r="F6" s="2">
        <v>1.137</v>
      </c>
      <c r="G6" s="2">
        <v>1.204</v>
      </c>
      <c r="H6" s="2">
        <v>0.68</v>
      </c>
      <c r="I6" s="2">
        <v>1.234</v>
      </c>
      <c r="J6" s="2">
        <v>1.0170000000000001</v>
      </c>
      <c r="K6" s="2">
        <v>1.1830000000000001</v>
      </c>
      <c r="L6" s="2">
        <v>0.85899999999999999</v>
      </c>
    </row>
    <row r="7" spans="1:12" x14ac:dyDescent="0.25">
      <c r="A7" s="5">
        <v>7.0999999999999994E-2</v>
      </c>
      <c r="B7" s="2">
        <v>1.262</v>
      </c>
      <c r="C7" s="2">
        <v>1.9039999999999999</v>
      </c>
      <c r="D7" s="2">
        <v>1.0170000000000001</v>
      </c>
      <c r="E7" s="2">
        <v>0.72099999999999997</v>
      </c>
      <c r="F7" s="2">
        <v>0.80700000000000005</v>
      </c>
      <c r="G7" s="2">
        <v>1.87</v>
      </c>
      <c r="H7" s="2">
        <v>0.83299999999999996</v>
      </c>
      <c r="I7" s="2">
        <v>0.69500000000000006</v>
      </c>
      <c r="J7" s="2">
        <v>0.93100000000000005</v>
      </c>
      <c r="K7" s="2">
        <v>2.5209999999999999</v>
      </c>
      <c r="L7" s="2">
        <v>0.99099999999999999</v>
      </c>
    </row>
    <row r="8" spans="1:12" x14ac:dyDescent="0.25">
      <c r="A8" s="1">
        <v>0.751</v>
      </c>
      <c r="B8" s="2">
        <v>1.038</v>
      </c>
      <c r="C8" s="2">
        <v>1.8939999999999999</v>
      </c>
      <c r="D8" s="2">
        <v>1.9060000000000001</v>
      </c>
      <c r="E8" s="2">
        <v>1.7690000000000001</v>
      </c>
      <c r="F8" s="2">
        <v>0.67400000000000004</v>
      </c>
      <c r="G8" s="2">
        <v>2.3420000000000001</v>
      </c>
      <c r="H8" s="2">
        <v>1.0640000000000001</v>
      </c>
      <c r="I8" s="2">
        <v>1.0309999999999999</v>
      </c>
      <c r="J8" s="2">
        <v>0.67100000000000004</v>
      </c>
      <c r="K8" s="2">
        <v>2.4550000000000001</v>
      </c>
      <c r="L8" s="2">
        <v>0.91900000000000004</v>
      </c>
    </row>
    <row r="9" spans="1:12" x14ac:dyDescent="0.25">
      <c r="A9" s="1">
        <v>0.69700000000000006</v>
      </c>
      <c r="B9" s="2">
        <v>1.2030000000000001</v>
      </c>
      <c r="C9" s="2">
        <v>1.153</v>
      </c>
      <c r="D9" s="2">
        <v>0.95600000000000007</v>
      </c>
      <c r="E9" s="2">
        <v>0.65700000000000003</v>
      </c>
      <c r="F9" s="2">
        <v>0.747</v>
      </c>
      <c r="G9" s="2">
        <v>0.56900000000000006</v>
      </c>
      <c r="H9" s="2">
        <v>0.79400000000000004</v>
      </c>
      <c r="I9" s="2">
        <v>0.67700000000000005</v>
      </c>
      <c r="J9" s="2">
        <v>1.3109999999999999</v>
      </c>
      <c r="K9" s="2">
        <v>1.0469999999999999</v>
      </c>
      <c r="L9" s="2">
        <v>1.101</v>
      </c>
    </row>
    <row r="16" spans="1:12" x14ac:dyDescent="0.25">
      <c r="A16" s="11"/>
      <c r="B16" s="6" t="s">
        <v>1</v>
      </c>
      <c r="C16" s="6" t="s">
        <v>2</v>
      </c>
      <c r="D16" s="6" t="s">
        <v>3</v>
      </c>
      <c r="E16" s="6" t="s">
        <v>4</v>
      </c>
    </row>
    <row r="17" spans="1:12" x14ac:dyDescent="0.25">
      <c r="A17" s="11" t="s">
        <v>5</v>
      </c>
      <c r="B17" s="4">
        <v>2.851</v>
      </c>
      <c r="C17" s="1">
        <f>B17-B22</f>
        <v>2.78</v>
      </c>
      <c r="D17" s="1">
        <v>3200</v>
      </c>
      <c r="E17" s="7">
        <f>(102.91*C17*C17)+(868.45*C17)-(0.0902)</f>
        <v>3209.530444</v>
      </c>
    </row>
    <row r="18" spans="1:12" x14ac:dyDescent="0.25">
      <c r="A18" s="11" t="s">
        <v>6</v>
      </c>
      <c r="B18" s="4">
        <v>1.581</v>
      </c>
      <c r="C18" s="1">
        <f>B18-B22</f>
        <v>1.51</v>
      </c>
      <c r="D18" s="1">
        <v>1600</v>
      </c>
      <c r="E18" s="7">
        <f t="shared" ref="E18:E22" si="0">(102.91*C18*C18)+(868.45*C18)-(0.0902)</f>
        <v>1545.914391</v>
      </c>
    </row>
    <row r="19" spans="1:12" x14ac:dyDescent="0.25">
      <c r="A19" s="11" t="s">
        <v>7</v>
      </c>
      <c r="B19" s="4">
        <v>0.96499999999999997</v>
      </c>
      <c r="C19" s="1">
        <f>B19-B22</f>
        <v>0.89400000000000002</v>
      </c>
      <c r="D19" s="1">
        <v>800</v>
      </c>
      <c r="E19" s="7">
        <f t="shared" si="0"/>
        <v>858.55347676000008</v>
      </c>
    </row>
    <row r="20" spans="1:12" x14ac:dyDescent="0.25">
      <c r="A20" s="11" t="s">
        <v>8</v>
      </c>
      <c r="B20" s="4">
        <v>0.53</v>
      </c>
      <c r="C20" s="1">
        <f>B20-B22</f>
        <v>0.45900000000000002</v>
      </c>
      <c r="D20" s="1">
        <v>400</v>
      </c>
      <c r="E20" s="7">
        <f t="shared" si="0"/>
        <v>420.20953171000002</v>
      </c>
    </row>
    <row r="21" spans="1:12" x14ac:dyDescent="0.25">
      <c r="A21" s="11" t="s">
        <v>9</v>
      </c>
      <c r="B21" s="4">
        <v>0.25800000000000001</v>
      </c>
      <c r="C21" s="1">
        <f>B21-B22</f>
        <v>0.187</v>
      </c>
      <c r="D21" s="1">
        <v>200</v>
      </c>
      <c r="E21" s="7">
        <f t="shared" si="0"/>
        <v>165.90860978999999</v>
      </c>
    </row>
    <row r="22" spans="1:12" x14ac:dyDescent="0.25">
      <c r="A22" s="11" t="s">
        <v>10</v>
      </c>
      <c r="B22" s="5">
        <v>7.0999999999999994E-2</v>
      </c>
      <c r="C22" s="1">
        <f>B22-B22</f>
        <v>0</v>
      </c>
      <c r="D22" s="1">
        <v>0</v>
      </c>
      <c r="E22" s="7">
        <f t="shared" si="0"/>
        <v>-9.0200000000000002E-2</v>
      </c>
    </row>
    <row r="27" spans="1:12" x14ac:dyDescent="0.25">
      <c r="H27" s="8"/>
      <c r="I27" s="8"/>
      <c r="J27" s="8"/>
    </row>
    <row r="28" spans="1:12" x14ac:dyDescent="0.25">
      <c r="J28" s="8" t="s">
        <v>15</v>
      </c>
      <c r="K28" s="8"/>
      <c r="L28" s="8"/>
    </row>
    <row r="34" spans="1:5" x14ac:dyDescent="0.25">
      <c r="A34" s="9" t="s">
        <v>12</v>
      </c>
      <c r="B34" s="2" t="s">
        <v>13</v>
      </c>
      <c r="C34" s="3" t="s">
        <v>10</v>
      </c>
      <c r="D34" s="1" t="s">
        <v>2</v>
      </c>
      <c r="E34" s="10" t="s">
        <v>16</v>
      </c>
    </row>
    <row r="35" spans="1:5" x14ac:dyDescent="0.25">
      <c r="A35" s="9" t="s">
        <v>68</v>
      </c>
      <c r="B35" s="2">
        <v>1.2869999999999999</v>
      </c>
      <c r="C35" s="5">
        <v>7.0999999999999994E-2</v>
      </c>
      <c r="D35" s="1">
        <f t="shared" ref="D35:D66" si="1">(B35-C35)</f>
        <v>1.216</v>
      </c>
      <c r="E35" s="7">
        <f t="shared" ref="E35:E66" si="2">(102.91*D35*D35)+(868.45*D35)-(0.0902)</f>
        <v>1208.1134889599998</v>
      </c>
    </row>
    <row r="36" spans="1:5" x14ac:dyDescent="0.25">
      <c r="A36" s="9" t="s">
        <v>69</v>
      </c>
      <c r="B36" s="2">
        <v>0.95600000000000007</v>
      </c>
      <c r="C36" s="5">
        <v>7.0999999999999994E-2</v>
      </c>
      <c r="D36" s="1">
        <f t="shared" si="1"/>
        <v>0.88500000000000012</v>
      </c>
      <c r="E36" s="7">
        <f t="shared" si="2"/>
        <v>849.08973475000016</v>
      </c>
    </row>
    <row r="37" spans="1:5" x14ac:dyDescent="0.25">
      <c r="A37" s="9" t="s">
        <v>70</v>
      </c>
      <c r="B37" s="2">
        <v>0.871</v>
      </c>
      <c r="C37" s="5">
        <v>7.0999999999999994E-2</v>
      </c>
      <c r="D37" s="1">
        <f t="shared" si="1"/>
        <v>0.8</v>
      </c>
      <c r="E37" s="7">
        <f t="shared" si="2"/>
        <v>760.5322000000001</v>
      </c>
    </row>
    <row r="38" spans="1:5" x14ac:dyDescent="0.25">
      <c r="A38" s="9" t="s">
        <v>71</v>
      </c>
      <c r="B38" s="2">
        <v>0.61399999999999999</v>
      </c>
      <c r="C38" s="5">
        <v>7.0999999999999994E-2</v>
      </c>
      <c r="D38" s="1">
        <f t="shared" si="1"/>
        <v>0.54300000000000004</v>
      </c>
      <c r="E38" s="7">
        <f t="shared" si="2"/>
        <v>501.82106059000012</v>
      </c>
    </row>
    <row r="39" spans="1:5" x14ac:dyDescent="0.25">
      <c r="A39" s="9" t="s">
        <v>72</v>
      </c>
      <c r="B39" s="2">
        <v>1.389</v>
      </c>
      <c r="C39" s="5">
        <v>7.0999999999999994E-2</v>
      </c>
      <c r="D39" s="1">
        <f t="shared" si="1"/>
        <v>1.3180000000000001</v>
      </c>
      <c r="E39" s="7">
        <f t="shared" si="2"/>
        <v>1323.2943308400002</v>
      </c>
    </row>
    <row r="40" spans="1:5" x14ac:dyDescent="0.25">
      <c r="A40" s="9" t="s">
        <v>73</v>
      </c>
      <c r="B40" s="2">
        <v>1.262</v>
      </c>
      <c r="C40" s="5">
        <v>7.0999999999999994E-2</v>
      </c>
      <c r="D40" s="1">
        <f t="shared" si="1"/>
        <v>1.1910000000000001</v>
      </c>
      <c r="E40" s="7">
        <f t="shared" si="2"/>
        <v>1180.2096297100002</v>
      </c>
    </row>
    <row r="41" spans="1:5" x14ac:dyDescent="0.25">
      <c r="A41" s="9" t="s">
        <v>74</v>
      </c>
      <c r="B41" s="2">
        <v>1.038</v>
      </c>
      <c r="C41" s="5">
        <v>7.0999999999999994E-2</v>
      </c>
      <c r="D41" s="1">
        <f t="shared" si="1"/>
        <v>0.96700000000000008</v>
      </c>
      <c r="E41" s="7">
        <f t="shared" si="2"/>
        <v>935.93095899000014</v>
      </c>
    </row>
    <row r="42" spans="1:5" x14ac:dyDescent="0.25">
      <c r="A42" s="9" t="s">
        <v>75</v>
      </c>
      <c r="B42" s="2">
        <v>1.2030000000000001</v>
      </c>
      <c r="C42" s="5">
        <v>7.0999999999999994E-2</v>
      </c>
      <c r="D42" s="1">
        <f t="shared" si="1"/>
        <v>1.1320000000000001</v>
      </c>
      <c r="E42" s="7">
        <f t="shared" si="2"/>
        <v>1114.8665438400001</v>
      </c>
    </row>
    <row r="43" spans="1:5" x14ac:dyDescent="0.25">
      <c r="A43" s="9" t="s">
        <v>76</v>
      </c>
      <c r="B43" s="2">
        <v>1.5720000000000001</v>
      </c>
      <c r="C43" s="5">
        <v>7.0999999999999994E-2</v>
      </c>
      <c r="D43" s="1">
        <f t="shared" si="1"/>
        <v>1.5010000000000001</v>
      </c>
      <c r="E43" s="7">
        <f t="shared" si="2"/>
        <v>1535.30958291</v>
      </c>
    </row>
    <row r="44" spans="1:5" x14ac:dyDescent="0.25">
      <c r="A44" s="9" t="s">
        <v>77</v>
      </c>
      <c r="B44" s="2">
        <v>0.80300000000000005</v>
      </c>
      <c r="C44" s="5">
        <v>7.0999999999999994E-2</v>
      </c>
      <c r="D44" s="1">
        <f t="shared" si="1"/>
        <v>0.7320000000000001</v>
      </c>
      <c r="E44" s="7">
        <f t="shared" si="2"/>
        <v>690.7568478400002</v>
      </c>
    </row>
    <row r="45" spans="1:5" x14ac:dyDescent="0.25">
      <c r="A45" s="9" t="s">
        <v>78</v>
      </c>
      <c r="B45" s="2">
        <v>1.0589999999999999</v>
      </c>
      <c r="C45" s="5">
        <v>7.0999999999999994E-2</v>
      </c>
      <c r="D45" s="1">
        <f t="shared" si="1"/>
        <v>0.98799999999999999</v>
      </c>
      <c r="E45" s="7">
        <f t="shared" si="2"/>
        <v>958.39337904000001</v>
      </c>
    </row>
    <row r="46" spans="1:5" x14ac:dyDescent="0.25">
      <c r="A46" s="9" t="s">
        <v>79</v>
      </c>
      <c r="B46" s="2">
        <v>0.84499999999999997</v>
      </c>
      <c r="C46" s="5">
        <v>7.0999999999999994E-2</v>
      </c>
      <c r="D46" s="1">
        <f t="shared" si="1"/>
        <v>0.77400000000000002</v>
      </c>
      <c r="E46" s="7">
        <f t="shared" si="2"/>
        <v>733.74101116000008</v>
      </c>
    </row>
    <row r="47" spans="1:5" x14ac:dyDescent="0.25">
      <c r="A47" s="9" t="s">
        <v>80</v>
      </c>
      <c r="B47" s="2">
        <v>1.883</v>
      </c>
      <c r="C47" s="5">
        <v>7.0999999999999994E-2</v>
      </c>
      <c r="D47" s="1">
        <f t="shared" si="1"/>
        <v>1.8120000000000001</v>
      </c>
      <c r="E47" s="7">
        <f t="shared" si="2"/>
        <v>1911.4301310400001</v>
      </c>
    </row>
    <row r="48" spans="1:5" x14ac:dyDescent="0.25">
      <c r="A48" s="9" t="s">
        <v>81</v>
      </c>
      <c r="B48" s="2">
        <v>1.9039999999999999</v>
      </c>
      <c r="C48" s="5">
        <v>7.0999999999999994E-2</v>
      </c>
      <c r="D48" s="1">
        <f t="shared" si="1"/>
        <v>1.833</v>
      </c>
      <c r="E48" s="7">
        <f t="shared" si="2"/>
        <v>1937.5448269899998</v>
      </c>
    </row>
    <row r="49" spans="1:5" x14ac:dyDescent="0.25">
      <c r="A49" s="9" t="s">
        <v>82</v>
      </c>
      <c r="B49" s="2">
        <v>1.8939999999999999</v>
      </c>
      <c r="C49" s="5">
        <v>7.0999999999999994E-2</v>
      </c>
      <c r="D49" s="1">
        <f t="shared" si="1"/>
        <v>1.823</v>
      </c>
      <c r="E49" s="7">
        <f t="shared" si="2"/>
        <v>1925.09793739</v>
      </c>
    </row>
    <row r="50" spans="1:5" x14ac:dyDescent="0.25">
      <c r="A50" s="9" t="s">
        <v>83</v>
      </c>
      <c r="B50" s="2">
        <v>1.153</v>
      </c>
      <c r="C50" s="5">
        <v>7.0999999999999994E-2</v>
      </c>
      <c r="D50" s="1">
        <f t="shared" si="1"/>
        <v>1.0820000000000001</v>
      </c>
      <c r="E50" s="7">
        <f t="shared" si="2"/>
        <v>1060.0519068400001</v>
      </c>
    </row>
    <row r="51" spans="1:5" x14ac:dyDescent="0.25">
      <c r="A51" s="9" t="s">
        <v>84</v>
      </c>
      <c r="B51" s="2">
        <v>2.9969999999999999</v>
      </c>
      <c r="C51" s="5">
        <v>7.0999999999999994E-2</v>
      </c>
      <c r="D51" s="1">
        <f t="shared" si="1"/>
        <v>2.9259999999999997</v>
      </c>
      <c r="E51" s="7">
        <f t="shared" si="2"/>
        <v>3422.0559951599994</v>
      </c>
    </row>
    <row r="52" spans="1:5" x14ac:dyDescent="0.25">
      <c r="A52" s="9" t="s">
        <v>85</v>
      </c>
      <c r="B52" s="2">
        <v>1.8920000000000001</v>
      </c>
      <c r="C52" s="5">
        <v>7.0999999999999994E-2</v>
      </c>
      <c r="D52" s="1">
        <f t="shared" si="1"/>
        <v>1.8210000000000002</v>
      </c>
      <c r="E52" s="7">
        <f t="shared" si="2"/>
        <v>1922.6110293100003</v>
      </c>
    </row>
    <row r="53" spans="1:5" x14ac:dyDescent="0.25">
      <c r="A53" s="9" t="s">
        <v>86</v>
      </c>
      <c r="B53" s="2">
        <v>0.94800000000000006</v>
      </c>
      <c r="C53" s="5">
        <v>7.0999999999999994E-2</v>
      </c>
      <c r="D53" s="1">
        <f t="shared" si="1"/>
        <v>0.87700000000000011</v>
      </c>
      <c r="E53" s="7">
        <f t="shared" si="2"/>
        <v>840.69151539000018</v>
      </c>
    </row>
    <row r="54" spans="1:5" x14ac:dyDescent="0.25">
      <c r="A54" s="9" t="s">
        <v>87</v>
      </c>
      <c r="B54" s="2">
        <v>1.4830000000000001</v>
      </c>
      <c r="C54" s="5">
        <v>7.0999999999999994E-2</v>
      </c>
      <c r="D54" s="1">
        <f t="shared" si="1"/>
        <v>1.4120000000000001</v>
      </c>
      <c r="E54" s="7">
        <f t="shared" si="2"/>
        <v>1431.33739504</v>
      </c>
    </row>
    <row r="55" spans="1:5" x14ac:dyDescent="0.25">
      <c r="A55" s="9" t="s">
        <v>88</v>
      </c>
      <c r="B55" s="2">
        <v>0.755</v>
      </c>
      <c r="C55" s="5">
        <v>7.0999999999999994E-2</v>
      </c>
      <c r="D55" s="1">
        <f t="shared" si="1"/>
        <v>0.68400000000000005</v>
      </c>
      <c r="E55" s="7">
        <f t="shared" si="2"/>
        <v>642.07666096000003</v>
      </c>
    </row>
    <row r="56" spans="1:5" x14ac:dyDescent="0.25">
      <c r="A56" s="9" t="s">
        <v>89</v>
      </c>
      <c r="B56" s="2">
        <v>1.0170000000000001</v>
      </c>
      <c r="C56" s="5">
        <v>7.0999999999999994E-2</v>
      </c>
      <c r="D56" s="1">
        <f t="shared" si="1"/>
        <v>0.94600000000000017</v>
      </c>
      <c r="E56" s="7">
        <f t="shared" si="2"/>
        <v>913.55930556000021</v>
      </c>
    </row>
    <row r="57" spans="1:5" x14ac:dyDescent="0.25">
      <c r="A57" s="9" t="s">
        <v>90</v>
      </c>
      <c r="B57" s="2">
        <v>1.9060000000000001</v>
      </c>
      <c r="C57" s="5">
        <v>7.0999999999999994E-2</v>
      </c>
      <c r="D57" s="1">
        <f t="shared" si="1"/>
        <v>1.8350000000000002</v>
      </c>
      <c r="E57" s="7">
        <f t="shared" si="2"/>
        <v>1940.0366747500002</v>
      </c>
    </row>
    <row r="58" spans="1:5" x14ac:dyDescent="0.25">
      <c r="A58" s="9" t="s">
        <v>91</v>
      </c>
      <c r="B58" s="2">
        <v>0.95600000000000007</v>
      </c>
      <c r="C58" s="5">
        <v>7.0999999999999994E-2</v>
      </c>
      <c r="D58" s="1">
        <f t="shared" si="1"/>
        <v>0.88500000000000012</v>
      </c>
      <c r="E58" s="7">
        <f t="shared" si="2"/>
        <v>849.08973475000016</v>
      </c>
    </row>
    <row r="59" spans="1:5" x14ac:dyDescent="0.25">
      <c r="A59" s="9" t="s">
        <v>92</v>
      </c>
      <c r="B59" s="2">
        <v>1.917</v>
      </c>
      <c r="C59" s="5">
        <v>7.0999999999999994E-2</v>
      </c>
      <c r="D59" s="1">
        <f t="shared" si="1"/>
        <v>1.8460000000000001</v>
      </c>
      <c r="E59" s="7">
        <f t="shared" si="2"/>
        <v>1953.7565535600002</v>
      </c>
    </row>
    <row r="60" spans="1:5" x14ac:dyDescent="0.25">
      <c r="A60" s="9" t="s">
        <v>93</v>
      </c>
      <c r="B60" s="2">
        <v>0.73099999999999998</v>
      </c>
      <c r="C60" s="5">
        <v>7.0999999999999994E-2</v>
      </c>
      <c r="D60" s="1">
        <f t="shared" si="1"/>
        <v>0.66</v>
      </c>
      <c r="E60" s="7">
        <f t="shared" si="2"/>
        <v>617.91439600000001</v>
      </c>
    </row>
    <row r="61" spans="1:5" x14ac:dyDescent="0.25">
      <c r="A61" s="9" t="s">
        <v>94</v>
      </c>
      <c r="B61" s="2">
        <v>0.93700000000000006</v>
      </c>
      <c r="C61" s="5">
        <v>7.0999999999999994E-2</v>
      </c>
      <c r="D61" s="1">
        <f t="shared" si="1"/>
        <v>0.8660000000000001</v>
      </c>
      <c r="E61" s="7">
        <f t="shared" si="2"/>
        <v>829.16547196000022</v>
      </c>
    </row>
    <row r="62" spans="1:5" x14ac:dyDescent="0.25">
      <c r="A62" s="9" t="s">
        <v>95</v>
      </c>
      <c r="B62" s="2">
        <v>1.0489999999999999</v>
      </c>
      <c r="C62" s="5">
        <v>7.0999999999999994E-2</v>
      </c>
      <c r="D62" s="1">
        <f t="shared" si="1"/>
        <v>0.97799999999999998</v>
      </c>
      <c r="E62" s="7">
        <f t="shared" si="2"/>
        <v>947.68566844000009</v>
      </c>
    </row>
    <row r="63" spans="1:5" x14ac:dyDescent="0.25">
      <c r="A63" s="9" t="s">
        <v>96</v>
      </c>
      <c r="B63" s="2">
        <v>1.125</v>
      </c>
      <c r="C63" s="5">
        <v>7.0999999999999994E-2</v>
      </c>
      <c r="D63" s="1">
        <f t="shared" si="1"/>
        <v>1.054</v>
      </c>
      <c r="E63" s="7">
        <f t="shared" si="2"/>
        <v>1029.58046556</v>
      </c>
    </row>
    <row r="64" spans="1:5" x14ac:dyDescent="0.25">
      <c r="A64" s="9" t="s">
        <v>97</v>
      </c>
      <c r="B64" s="2">
        <v>0.72099999999999997</v>
      </c>
      <c r="C64" s="5">
        <v>7.0999999999999994E-2</v>
      </c>
      <c r="D64" s="1">
        <f t="shared" si="1"/>
        <v>0.65</v>
      </c>
      <c r="E64" s="7">
        <f t="shared" si="2"/>
        <v>607.88177500000006</v>
      </c>
    </row>
    <row r="65" spans="1:5" x14ac:dyDescent="0.25">
      <c r="A65" s="9" t="s">
        <v>98</v>
      </c>
      <c r="B65" s="2">
        <v>1.7690000000000001</v>
      </c>
      <c r="C65" s="5">
        <v>7.0999999999999994E-2</v>
      </c>
      <c r="D65" s="1">
        <f t="shared" si="1"/>
        <v>1.6980000000000002</v>
      </c>
      <c r="E65" s="7">
        <f t="shared" si="2"/>
        <v>1771.2484236400001</v>
      </c>
    </row>
    <row r="66" spans="1:5" x14ac:dyDescent="0.25">
      <c r="A66" s="9" t="s">
        <v>99</v>
      </c>
      <c r="B66" s="2">
        <v>0.65700000000000003</v>
      </c>
      <c r="C66" s="5">
        <v>7.0999999999999994E-2</v>
      </c>
      <c r="D66" s="1">
        <f t="shared" si="1"/>
        <v>0.58600000000000008</v>
      </c>
      <c r="E66" s="7">
        <f t="shared" si="2"/>
        <v>544.16038236000009</v>
      </c>
    </row>
    <row r="67" spans="1:5" x14ac:dyDescent="0.25">
      <c r="A67" s="9" t="s">
        <v>100</v>
      </c>
      <c r="B67" s="2">
        <v>1.079</v>
      </c>
      <c r="C67" s="5">
        <v>7.0999999999999994E-2</v>
      </c>
      <c r="D67" s="1">
        <f t="shared" ref="D67:D98" si="3">(B67-C67)</f>
        <v>1.008</v>
      </c>
      <c r="E67" s="7">
        <f t="shared" ref="E67:E98" si="4">(102.91*D67*D67)+(868.45*D67)-(0.0902)</f>
        <v>979.87054624000007</v>
      </c>
    </row>
    <row r="68" spans="1:5" x14ac:dyDescent="0.25">
      <c r="A68" s="9" t="s">
        <v>101</v>
      </c>
      <c r="B68" s="2">
        <v>0.78500000000000003</v>
      </c>
      <c r="C68" s="5">
        <v>7.0999999999999994E-2</v>
      </c>
      <c r="D68" s="1">
        <f t="shared" si="3"/>
        <v>0.71400000000000008</v>
      </c>
      <c r="E68" s="7">
        <f t="shared" si="4"/>
        <v>672.44620636000013</v>
      </c>
    </row>
    <row r="69" spans="1:5" x14ac:dyDescent="0.25">
      <c r="A69" s="9" t="s">
        <v>102</v>
      </c>
      <c r="B69" s="2">
        <v>0.8</v>
      </c>
      <c r="C69" s="5">
        <v>7.0999999999999994E-2</v>
      </c>
      <c r="D69" s="1">
        <f t="shared" si="3"/>
        <v>0.72900000000000009</v>
      </c>
      <c r="E69" s="7">
        <f t="shared" si="4"/>
        <v>687.7004433100002</v>
      </c>
    </row>
    <row r="70" spans="1:5" x14ac:dyDescent="0.25">
      <c r="A70" s="9" t="s">
        <v>103</v>
      </c>
      <c r="B70" s="2">
        <v>0.71099999999999997</v>
      </c>
      <c r="C70" s="5">
        <v>7.0999999999999994E-2</v>
      </c>
      <c r="D70" s="1">
        <f t="shared" si="3"/>
        <v>0.64</v>
      </c>
      <c r="E70" s="7">
        <f t="shared" si="4"/>
        <v>597.86973599999999</v>
      </c>
    </row>
    <row r="71" spans="1:5" x14ac:dyDescent="0.25">
      <c r="A71" s="9" t="s">
        <v>104</v>
      </c>
      <c r="B71" s="2">
        <v>1.137</v>
      </c>
      <c r="C71" s="5">
        <v>7.0999999999999994E-2</v>
      </c>
      <c r="D71" s="1">
        <f t="shared" si="3"/>
        <v>1.0660000000000001</v>
      </c>
      <c r="E71" s="7">
        <f t="shared" si="4"/>
        <v>1042.6198959600001</v>
      </c>
    </row>
    <row r="72" spans="1:5" x14ac:dyDescent="0.25">
      <c r="A72" s="9" t="s">
        <v>105</v>
      </c>
      <c r="B72" s="2">
        <v>0.80700000000000005</v>
      </c>
      <c r="C72" s="5">
        <v>7.0999999999999994E-2</v>
      </c>
      <c r="D72" s="1">
        <f t="shared" si="3"/>
        <v>0.7360000000000001</v>
      </c>
      <c r="E72" s="7">
        <f t="shared" si="4"/>
        <v>694.83493536000015</v>
      </c>
    </row>
    <row r="73" spans="1:5" x14ac:dyDescent="0.25">
      <c r="A73" s="9" t="s">
        <v>106</v>
      </c>
      <c r="B73" s="2">
        <v>0.67400000000000004</v>
      </c>
      <c r="C73" s="5">
        <v>7.0999999999999994E-2</v>
      </c>
      <c r="D73" s="1">
        <f t="shared" si="3"/>
        <v>0.60300000000000009</v>
      </c>
      <c r="E73" s="7">
        <f t="shared" si="4"/>
        <v>561.00415219000013</v>
      </c>
    </row>
    <row r="74" spans="1:5" x14ac:dyDescent="0.25">
      <c r="A74" s="9" t="s">
        <v>107</v>
      </c>
      <c r="B74" s="2">
        <v>0.747</v>
      </c>
      <c r="C74" s="5">
        <v>7.0999999999999994E-2</v>
      </c>
      <c r="D74" s="1">
        <f t="shared" si="3"/>
        <v>0.67600000000000005</v>
      </c>
      <c r="E74" s="7">
        <f t="shared" si="4"/>
        <v>634.00940016000004</v>
      </c>
    </row>
    <row r="75" spans="1:5" x14ac:dyDescent="0.25">
      <c r="A75" s="9" t="s">
        <v>108</v>
      </c>
      <c r="B75" s="2">
        <v>1.5609999999999999</v>
      </c>
      <c r="C75" s="5">
        <v>7.0999999999999994E-2</v>
      </c>
      <c r="D75" s="1">
        <f t="shared" si="3"/>
        <v>1.49</v>
      </c>
      <c r="E75" s="7">
        <f t="shared" si="4"/>
        <v>1522.3707910000001</v>
      </c>
    </row>
    <row r="76" spans="1:5" x14ac:dyDescent="0.25">
      <c r="A76" s="9" t="s">
        <v>109</v>
      </c>
      <c r="B76" s="2">
        <v>0.69200000000000006</v>
      </c>
      <c r="C76" s="5">
        <v>7.0999999999999994E-2</v>
      </c>
      <c r="D76" s="1">
        <f t="shared" si="3"/>
        <v>0.62100000000000011</v>
      </c>
      <c r="E76" s="7">
        <f t="shared" si="4"/>
        <v>578.9035653100002</v>
      </c>
    </row>
    <row r="77" spans="1:5" x14ac:dyDescent="0.25">
      <c r="A77" s="9" t="s">
        <v>110</v>
      </c>
      <c r="B77" s="2">
        <v>0.59499999999999997</v>
      </c>
      <c r="C77" s="5">
        <v>7.0999999999999994E-2</v>
      </c>
      <c r="D77" s="1">
        <f t="shared" si="3"/>
        <v>0.52400000000000002</v>
      </c>
      <c r="E77" s="7">
        <f t="shared" si="4"/>
        <v>483.23421616000007</v>
      </c>
    </row>
    <row r="78" spans="1:5" x14ac:dyDescent="0.25">
      <c r="A78" s="9" t="s">
        <v>111</v>
      </c>
      <c r="B78" s="2">
        <v>0.67500000000000004</v>
      </c>
      <c r="C78" s="5">
        <v>7.0999999999999994E-2</v>
      </c>
      <c r="D78" s="1">
        <f t="shared" si="3"/>
        <v>0.60400000000000009</v>
      </c>
      <c r="E78" s="7">
        <f t="shared" si="4"/>
        <v>561.99681456000019</v>
      </c>
    </row>
    <row r="79" spans="1:5" x14ac:dyDescent="0.25">
      <c r="A79" s="9" t="s">
        <v>112</v>
      </c>
      <c r="B79" s="2">
        <v>1.204</v>
      </c>
      <c r="C79" s="5">
        <v>7.0999999999999994E-2</v>
      </c>
      <c r="D79" s="1">
        <f t="shared" si="3"/>
        <v>1.133</v>
      </c>
      <c r="E79" s="7">
        <f t="shared" si="4"/>
        <v>1115.9680849900001</v>
      </c>
    </row>
    <row r="80" spans="1:5" x14ac:dyDescent="0.25">
      <c r="A80" s="9" t="s">
        <v>113</v>
      </c>
      <c r="B80" s="2">
        <v>1.87</v>
      </c>
      <c r="C80" s="5">
        <v>7.0999999999999994E-2</v>
      </c>
      <c r="D80" s="1">
        <f t="shared" si="3"/>
        <v>1.7990000000000002</v>
      </c>
      <c r="E80" s="7">
        <f t="shared" si="4"/>
        <v>1895.3093769100003</v>
      </c>
    </row>
    <row r="81" spans="1:5" x14ac:dyDescent="0.25">
      <c r="A81" s="9" t="s">
        <v>114</v>
      </c>
      <c r="B81" s="2">
        <v>2.3420000000000001</v>
      </c>
      <c r="C81" s="5">
        <v>7.0999999999999994E-2</v>
      </c>
      <c r="D81" s="1">
        <f t="shared" si="3"/>
        <v>2.2709999999999999</v>
      </c>
      <c r="E81" s="7">
        <f t="shared" si="4"/>
        <v>2502.9120033100003</v>
      </c>
    </row>
    <row r="82" spans="1:5" x14ac:dyDescent="0.25">
      <c r="A82" s="9" t="s">
        <v>115</v>
      </c>
      <c r="B82" s="2">
        <v>0.56900000000000006</v>
      </c>
      <c r="C82" s="5">
        <v>7.0999999999999994E-2</v>
      </c>
      <c r="D82" s="1">
        <f t="shared" si="3"/>
        <v>0.49800000000000005</v>
      </c>
      <c r="E82" s="7">
        <f t="shared" si="4"/>
        <v>457.91999164000009</v>
      </c>
    </row>
    <row r="83" spans="1:5" x14ac:dyDescent="0.25">
      <c r="A83" s="9" t="s">
        <v>116</v>
      </c>
      <c r="B83" s="2">
        <v>2.8879999999999999</v>
      </c>
      <c r="C83" s="5">
        <v>7.0999999999999994E-2</v>
      </c>
      <c r="D83" s="1">
        <f t="shared" si="3"/>
        <v>2.8169999999999997</v>
      </c>
      <c r="E83" s="7">
        <f t="shared" si="4"/>
        <v>3262.9746229899993</v>
      </c>
    </row>
    <row r="84" spans="1:5" x14ac:dyDescent="0.25">
      <c r="A84" s="9" t="s">
        <v>117</v>
      </c>
      <c r="B84" s="2">
        <v>1.385</v>
      </c>
      <c r="C84" s="5">
        <v>7.0999999999999994E-2</v>
      </c>
      <c r="D84" s="1">
        <f t="shared" si="3"/>
        <v>1.3140000000000001</v>
      </c>
      <c r="E84" s="7">
        <f t="shared" si="4"/>
        <v>1318.7370943600001</v>
      </c>
    </row>
    <row r="85" spans="1:5" x14ac:dyDescent="0.25">
      <c r="A85" s="9" t="s">
        <v>118</v>
      </c>
      <c r="B85" s="2">
        <v>0.77600000000000002</v>
      </c>
      <c r="C85" s="5">
        <v>7.0999999999999994E-2</v>
      </c>
      <c r="D85" s="1">
        <f t="shared" si="3"/>
        <v>0.70500000000000007</v>
      </c>
      <c r="E85" s="7">
        <f t="shared" si="4"/>
        <v>663.3158927500001</v>
      </c>
    </row>
    <row r="86" spans="1:5" x14ac:dyDescent="0.25">
      <c r="A86" s="9" t="s">
        <v>119</v>
      </c>
      <c r="B86" s="2">
        <v>1.022</v>
      </c>
      <c r="C86" s="5">
        <v>7.0999999999999994E-2</v>
      </c>
      <c r="D86" s="1">
        <f t="shared" si="3"/>
        <v>0.95100000000000007</v>
      </c>
      <c r="E86" s="7">
        <f t="shared" si="4"/>
        <v>918.87765691000016</v>
      </c>
    </row>
    <row r="87" spans="1:5" x14ac:dyDescent="0.25">
      <c r="A87" s="9" t="s">
        <v>120</v>
      </c>
      <c r="B87" s="2">
        <v>0.68</v>
      </c>
      <c r="C87" s="5">
        <v>7.0999999999999994E-2</v>
      </c>
      <c r="D87" s="1">
        <f t="shared" si="3"/>
        <v>0.6090000000000001</v>
      </c>
      <c r="E87" s="7">
        <f t="shared" si="4"/>
        <v>566.9632137100001</v>
      </c>
    </row>
    <row r="88" spans="1:5" x14ac:dyDescent="0.25">
      <c r="A88" s="9" t="s">
        <v>121</v>
      </c>
      <c r="B88" s="2">
        <v>0.83299999999999996</v>
      </c>
      <c r="C88" s="5">
        <v>7.0999999999999994E-2</v>
      </c>
      <c r="D88" s="1">
        <f t="shared" si="3"/>
        <v>0.76200000000000001</v>
      </c>
      <c r="E88" s="7">
        <f t="shared" si="4"/>
        <v>721.42277404000004</v>
      </c>
    </row>
    <row r="89" spans="1:5" x14ac:dyDescent="0.25">
      <c r="A89" s="9" t="s">
        <v>122</v>
      </c>
      <c r="B89" s="2">
        <v>1.0640000000000001</v>
      </c>
      <c r="C89" s="5">
        <v>7.0999999999999994E-2</v>
      </c>
      <c r="D89" s="1">
        <f t="shared" si="3"/>
        <v>0.9930000000000001</v>
      </c>
      <c r="E89" s="7">
        <f t="shared" si="4"/>
        <v>963.75495259000013</v>
      </c>
    </row>
    <row r="90" spans="1:5" x14ac:dyDescent="0.25">
      <c r="A90" s="9" t="s">
        <v>123</v>
      </c>
      <c r="B90" s="2">
        <v>0.79400000000000004</v>
      </c>
      <c r="C90" s="5">
        <v>7.0999999999999994E-2</v>
      </c>
      <c r="D90" s="1">
        <f t="shared" si="3"/>
        <v>0.72300000000000009</v>
      </c>
      <c r="E90" s="7">
        <f t="shared" si="4"/>
        <v>681.59319139000013</v>
      </c>
    </row>
    <row r="91" spans="1:5" x14ac:dyDescent="0.25">
      <c r="A91" s="9" t="s">
        <v>124</v>
      </c>
      <c r="B91" s="2">
        <v>1.387</v>
      </c>
      <c r="C91" s="5">
        <v>7.0999999999999994E-2</v>
      </c>
      <c r="D91" s="1">
        <f t="shared" si="3"/>
        <v>1.3160000000000001</v>
      </c>
      <c r="E91" s="7">
        <f t="shared" si="4"/>
        <v>1321.0153009599999</v>
      </c>
    </row>
    <row r="92" spans="1:5" x14ac:dyDescent="0.25">
      <c r="A92" s="9" t="s">
        <v>125</v>
      </c>
      <c r="B92" s="2">
        <v>0.82900000000000007</v>
      </c>
      <c r="C92" s="5">
        <v>7.0999999999999994E-2</v>
      </c>
      <c r="D92" s="1">
        <f t="shared" si="3"/>
        <v>0.75800000000000012</v>
      </c>
      <c r="E92" s="7">
        <f t="shared" si="4"/>
        <v>717.32328124000026</v>
      </c>
    </row>
    <row r="93" spans="1:5" x14ac:dyDescent="0.25">
      <c r="A93" s="9" t="s">
        <v>126</v>
      </c>
      <c r="B93" s="2">
        <v>0.82900000000000007</v>
      </c>
      <c r="C93" s="5">
        <v>7.0999999999999994E-2</v>
      </c>
      <c r="D93" s="1">
        <f t="shared" si="3"/>
        <v>0.75800000000000012</v>
      </c>
      <c r="E93" s="7">
        <f t="shared" si="4"/>
        <v>717.32328124000026</v>
      </c>
    </row>
    <row r="94" spans="1:5" x14ac:dyDescent="0.25">
      <c r="A94" s="9" t="s">
        <v>127</v>
      </c>
      <c r="B94" s="2">
        <v>0.97099999999999997</v>
      </c>
      <c r="C94" s="5">
        <v>7.0999999999999994E-2</v>
      </c>
      <c r="D94" s="1">
        <f t="shared" si="3"/>
        <v>0.9</v>
      </c>
      <c r="E94" s="7">
        <f t="shared" si="4"/>
        <v>864.87189999999998</v>
      </c>
    </row>
    <row r="95" spans="1:5" x14ac:dyDescent="0.25">
      <c r="A95" s="9" t="s">
        <v>128</v>
      </c>
      <c r="B95" s="2">
        <v>1.234</v>
      </c>
      <c r="C95" s="5">
        <v>7.0999999999999994E-2</v>
      </c>
      <c r="D95" s="1">
        <f t="shared" si="3"/>
        <v>1.163</v>
      </c>
      <c r="E95" s="7">
        <f t="shared" si="4"/>
        <v>1149.11002579</v>
      </c>
    </row>
    <row r="96" spans="1:5" x14ac:dyDescent="0.25">
      <c r="A96" s="9" t="s">
        <v>129</v>
      </c>
      <c r="B96" s="2">
        <v>0.69500000000000006</v>
      </c>
      <c r="C96" s="5">
        <v>7.0999999999999994E-2</v>
      </c>
      <c r="D96" s="1">
        <f t="shared" si="3"/>
        <v>0.62400000000000011</v>
      </c>
      <c r="E96" s="7">
        <f t="shared" si="4"/>
        <v>581.89328416000023</v>
      </c>
    </row>
    <row r="97" spans="1:5" x14ac:dyDescent="0.25">
      <c r="A97" s="9" t="s">
        <v>130</v>
      </c>
      <c r="B97" s="2">
        <v>1.0309999999999999</v>
      </c>
      <c r="C97" s="5">
        <v>7.0999999999999994E-2</v>
      </c>
      <c r="D97" s="1">
        <f t="shared" si="3"/>
        <v>0.96</v>
      </c>
      <c r="E97" s="7">
        <f t="shared" si="4"/>
        <v>928.46365600000001</v>
      </c>
    </row>
    <row r="98" spans="1:5" x14ac:dyDescent="0.25">
      <c r="A98" s="9" t="s">
        <v>131</v>
      </c>
      <c r="B98" s="2">
        <v>0.67700000000000005</v>
      </c>
      <c r="C98" s="5">
        <v>7.0999999999999994E-2</v>
      </c>
      <c r="D98" s="1">
        <f t="shared" si="3"/>
        <v>0.60600000000000009</v>
      </c>
      <c r="E98" s="7">
        <f t="shared" si="4"/>
        <v>563.98275676000014</v>
      </c>
    </row>
    <row r="99" spans="1:5" x14ac:dyDescent="0.25">
      <c r="A99" s="9" t="s">
        <v>132</v>
      </c>
      <c r="B99" s="2">
        <v>0.92600000000000005</v>
      </c>
      <c r="C99" s="5">
        <v>7.0999999999999994E-2</v>
      </c>
      <c r="D99" s="1">
        <f t="shared" ref="D99:D130" si="5">(B99-C99)</f>
        <v>0.85500000000000009</v>
      </c>
      <c r="E99" s="7">
        <f t="shared" ref="E99:E130" si="6">(102.91*D99*D99)+(868.45*D99)-(0.0902)</f>
        <v>817.6643327500002</v>
      </c>
    </row>
    <row r="100" spans="1:5" x14ac:dyDescent="0.25">
      <c r="A100" s="9" t="s">
        <v>133</v>
      </c>
      <c r="B100" s="2">
        <v>0.69500000000000006</v>
      </c>
      <c r="C100" s="5">
        <v>7.0999999999999994E-2</v>
      </c>
      <c r="D100" s="1">
        <f t="shared" si="5"/>
        <v>0.62400000000000011</v>
      </c>
      <c r="E100" s="7">
        <f t="shared" si="6"/>
        <v>581.89328416000023</v>
      </c>
    </row>
    <row r="101" spans="1:5" x14ac:dyDescent="0.25">
      <c r="A101" s="9" t="s">
        <v>134</v>
      </c>
      <c r="B101" s="2">
        <v>0.72399999999999998</v>
      </c>
      <c r="C101" s="5">
        <v>7.0999999999999994E-2</v>
      </c>
      <c r="D101" s="1">
        <f t="shared" si="5"/>
        <v>0.65300000000000002</v>
      </c>
      <c r="E101" s="7">
        <f t="shared" si="6"/>
        <v>610.88940019000017</v>
      </c>
    </row>
    <row r="102" spans="1:5" x14ac:dyDescent="0.25">
      <c r="A102" s="9" t="s">
        <v>135</v>
      </c>
      <c r="B102" s="2">
        <v>0.56400000000000006</v>
      </c>
      <c r="C102" s="5">
        <v>7.0999999999999994E-2</v>
      </c>
      <c r="D102" s="1">
        <f t="shared" si="5"/>
        <v>0.49300000000000005</v>
      </c>
      <c r="E102" s="7">
        <f t="shared" si="6"/>
        <v>453.06782259000005</v>
      </c>
    </row>
    <row r="103" spans="1:5" x14ac:dyDescent="0.25">
      <c r="A103" s="9" t="s">
        <v>136</v>
      </c>
      <c r="B103" s="2">
        <v>1.0170000000000001</v>
      </c>
      <c r="C103" s="5">
        <v>7.0999999999999994E-2</v>
      </c>
      <c r="D103" s="1">
        <f t="shared" si="5"/>
        <v>0.94600000000000017</v>
      </c>
      <c r="E103" s="7">
        <f t="shared" si="6"/>
        <v>913.55930556000021</v>
      </c>
    </row>
    <row r="104" spans="1:5" x14ac:dyDescent="0.25">
      <c r="A104" s="9" t="s">
        <v>137</v>
      </c>
      <c r="B104" s="2">
        <v>0.93100000000000005</v>
      </c>
      <c r="C104" s="5">
        <v>7.0999999999999994E-2</v>
      </c>
      <c r="D104" s="1">
        <f t="shared" si="5"/>
        <v>0.8600000000000001</v>
      </c>
      <c r="E104" s="7">
        <f t="shared" si="6"/>
        <v>822.88903600000015</v>
      </c>
    </row>
    <row r="105" spans="1:5" x14ac:dyDescent="0.25">
      <c r="A105" s="9" t="s">
        <v>138</v>
      </c>
      <c r="B105" s="2">
        <v>0.67100000000000004</v>
      </c>
      <c r="C105" s="5">
        <v>7.0999999999999994E-2</v>
      </c>
      <c r="D105" s="1">
        <f t="shared" si="5"/>
        <v>0.60000000000000009</v>
      </c>
      <c r="E105" s="7">
        <f t="shared" si="6"/>
        <v>558.02740000000006</v>
      </c>
    </row>
    <row r="106" spans="1:5" x14ac:dyDescent="0.25">
      <c r="A106" s="9" t="s">
        <v>139</v>
      </c>
      <c r="B106" s="2">
        <v>1.3109999999999999</v>
      </c>
      <c r="C106" s="5">
        <v>7.0999999999999994E-2</v>
      </c>
      <c r="D106" s="1">
        <f t="shared" si="5"/>
        <v>1.24</v>
      </c>
      <c r="E106" s="7">
        <f t="shared" si="6"/>
        <v>1235.0222160000001</v>
      </c>
    </row>
    <row r="107" spans="1:5" x14ac:dyDescent="0.25">
      <c r="A107" s="9" t="s">
        <v>140</v>
      </c>
      <c r="B107" s="2">
        <v>1.1639999999999999</v>
      </c>
      <c r="C107" s="5">
        <v>7.0999999999999994E-2</v>
      </c>
      <c r="D107" s="1">
        <f t="shared" si="5"/>
        <v>1.093</v>
      </c>
      <c r="E107" s="7">
        <f t="shared" si="6"/>
        <v>1072.06697859</v>
      </c>
    </row>
    <row r="108" spans="1:5" x14ac:dyDescent="0.25">
      <c r="A108" s="9" t="s">
        <v>141</v>
      </c>
      <c r="B108" s="2">
        <v>0.64800000000000002</v>
      </c>
      <c r="C108" s="5">
        <v>7.0999999999999994E-2</v>
      </c>
      <c r="D108" s="1">
        <f t="shared" si="5"/>
        <v>0.57700000000000007</v>
      </c>
      <c r="E108" s="7">
        <f t="shared" si="6"/>
        <v>535.26717339000015</v>
      </c>
    </row>
    <row r="109" spans="1:5" x14ac:dyDescent="0.25">
      <c r="A109" s="9" t="s">
        <v>142</v>
      </c>
      <c r="B109" s="2">
        <v>0.67100000000000004</v>
      </c>
      <c r="C109" s="5">
        <v>7.0999999999999994E-2</v>
      </c>
      <c r="D109" s="1">
        <f t="shared" si="5"/>
        <v>0.60000000000000009</v>
      </c>
      <c r="E109" s="7">
        <f t="shared" si="6"/>
        <v>558.02740000000006</v>
      </c>
    </row>
    <row r="110" spans="1:5" x14ac:dyDescent="0.25">
      <c r="A110" s="9" t="s">
        <v>143</v>
      </c>
      <c r="B110" s="2">
        <v>0.67300000000000004</v>
      </c>
      <c r="C110" s="5">
        <v>7.0999999999999994E-2</v>
      </c>
      <c r="D110" s="1">
        <f t="shared" si="5"/>
        <v>0.60200000000000009</v>
      </c>
      <c r="E110" s="7">
        <f t="shared" si="6"/>
        <v>560.0116956400002</v>
      </c>
    </row>
    <row r="111" spans="1:5" x14ac:dyDescent="0.25">
      <c r="A111" s="9" t="s">
        <v>144</v>
      </c>
      <c r="B111" s="2">
        <v>1.1830000000000001</v>
      </c>
      <c r="C111" s="5">
        <v>7.0999999999999994E-2</v>
      </c>
      <c r="D111" s="1">
        <f t="shared" si="5"/>
        <v>1.1120000000000001</v>
      </c>
      <c r="E111" s="7">
        <f t="shared" si="6"/>
        <v>1092.87894304</v>
      </c>
    </row>
    <row r="112" spans="1:5" x14ac:dyDescent="0.25">
      <c r="A112" s="9" t="s">
        <v>145</v>
      </c>
      <c r="B112" s="2">
        <v>2.5209999999999999</v>
      </c>
      <c r="C112" s="5">
        <v>7.0999999999999994E-2</v>
      </c>
      <c r="D112" s="1">
        <f t="shared" si="5"/>
        <v>2.4499999999999997</v>
      </c>
      <c r="E112" s="7">
        <f t="shared" si="6"/>
        <v>2745.3295749999997</v>
      </c>
    </row>
    <row r="113" spans="1:5" x14ac:dyDescent="0.25">
      <c r="A113" s="9" t="s">
        <v>146</v>
      </c>
      <c r="B113" s="2">
        <v>2.4550000000000001</v>
      </c>
      <c r="C113" s="5">
        <v>7.0999999999999994E-2</v>
      </c>
      <c r="D113" s="1">
        <f t="shared" si="5"/>
        <v>2.3839999999999999</v>
      </c>
      <c r="E113" s="7">
        <f t="shared" si="6"/>
        <v>2655.1790569599998</v>
      </c>
    </row>
    <row r="114" spans="1:5" x14ac:dyDescent="0.25">
      <c r="A114" s="9" t="s">
        <v>147</v>
      </c>
      <c r="B114" s="2">
        <v>1.0469999999999999</v>
      </c>
      <c r="C114" s="5">
        <v>7.0999999999999994E-2</v>
      </c>
      <c r="D114" s="1">
        <f t="shared" si="5"/>
        <v>0.97599999999999998</v>
      </c>
      <c r="E114" s="7">
        <f t="shared" si="6"/>
        <v>945.54659616000004</v>
      </c>
    </row>
    <row r="115" spans="1:5" x14ac:dyDescent="0.25">
      <c r="A115" s="9" t="s">
        <v>148</v>
      </c>
      <c r="B115" s="2">
        <v>2.6819999999999999</v>
      </c>
      <c r="C115" s="5">
        <v>7.0999999999999994E-2</v>
      </c>
      <c r="D115" s="1">
        <f t="shared" si="5"/>
        <v>2.6109999999999998</v>
      </c>
      <c r="E115" s="7">
        <f t="shared" si="6"/>
        <v>2969.0032541099995</v>
      </c>
    </row>
    <row r="116" spans="1:5" x14ac:dyDescent="0.25">
      <c r="A116" s="9" t="s">
        <v>149</v>
      </c>
      <c r="B116" s="2">
        <v>1.4430000000000001</v>
      </c>
      <c r="C116" s="5">
        <v>7.0999999999999994E-2</v>
      </c>
      <c r="D116" s="1">
        <f t="shared" si="5"/>
        <v>1.3720000000000001</v>
      </c>
      <c r="E116" s="7">
        <f t="shared" si="6"/>
        <v>1385.13933744</v>
      </c>
    </row>
    <row r="117" spans="1:5" x14ac:dyDescent="0.25">
      <c r="A117" s="9" t="s">
        <v>150</v>
      </c>
      <c r="B117" s="2">
        <v>0.69100000000000006</v>
      </c>
      <c r="C117" s="5">
        <v>7.0999999999999994E-2</v>
      </c>
      <c r="D117" s="1">
        <f t="shared" si="5"/>
        <v>0.62000000000000011</v>
      </c>
      <c r="E117" s="7">
        <f t="shared" si="6"/>
        <v>577.90740400000016</v>
      </c>
    </row>
    <row r="118" spans="1:5" x14ac:dyDescent="0.25">
      <c r="A118" s="9" t="s">
        <v>151</v>
      </c>
      <c r="B118" s="2">
        <v>0.78400000000000003</v>
      </c>
      <c r="C118" s="5">
        <v>7.0999999999999994E-2</v>
      </c>
      <c r="D118" s="1">
        <f t="shared" si="5"/>
        <v>0.71300000000000008</v>
      </c>
      <c r="E118" s="7">
        <f t="shared" si="6"/>
        <v>671.43090379000012</v>
      </c>
    </row>
    <row r="119" spans="1:5" x14ac:dyDescent="0.25">
      <c r="A119" s="9" t="s">
        <v>152</v>
      </c>
      <c r="B119" s="2">
        <v>0.85899999999999999</v>
      </c>
      <c r="C119" s="5">
        <v>7.0999999999999994E-2</v>
      </c>
      <c r="D119" s="1">
        <f t="shared" si="5"/>
        <v>0.78800000000000003</v>
      </c>
      <c r="E119" s="7">
        <f t="shared" si="6"/>
        <v>748.14974704000008</v>
      </c>
    </row>
    <row r="120" spans="1:5" x14ac:dyDescent="0.25">
      <c r="A120" s="9" t="s">
        <v>153</v>
      </c>
      <c r="B120" s="2">
        <v>0.99099999999999999</v>
      </c>
      <c r="C120" s="5">
        <v>7.0999999999999994E-2</v>
      </c>
      <c r="D120" s="1">
        <f t="shared" si="5"/>
        <v>0.92</v>
      </c>
      <c r="E120" s="7">
        <f t="shared" si="6"/>
        <v>885.98682400000007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20"/>
  <sheetViews>
    <sheetView workbookViewId="0">
      <selection activeCell="R7" sqref="R7"/>
    </sheetView>
  </sheetViews>
  <sheetFormatPr defaultRowHeight="15" x14ac:dyDescent="0.25"/>
  <cols>
    <col min="1" max="1" width="16.42578125" customWidth="1"/>
    <col min="2" max="2" width="12.140625" customWidth="1"/>
    <col min="3" max="3" width="11.5703125" customWidth="1"/>
    <col min="4" max="4" width="12" customWidth="1"/>
    <col min="5" max="5" width="21" customWidth="1"/>
  </cols>
  <sheetData>
    <row r="2" spans="1:12" x14ac:dyDescent="0.25">
      <c r="A2" s="4">
        <v>2.6840000000000002</v>
      </c>
      <c r="B2" s="2">
        <v>1.139</v>
      </c>
      <c r="C2" s="2">
        <v>1.296</v>
      </c>
      <c r="D2" s="2">
        <v>2.637</v>
      </c>
      <c r="E2" s="2">
        <v>1.625</v>
      </c>
      <c r="F2" s="2">
        <v>1.1180000000000001</v>
      </c>
      <c r="G2" s="2">
        <v>1.373</v>
      </c>
      <c r="H2" s="2">
        <v>2.54</v>
      </c>
      <c r="I2" s="2">
        <v>1.4710000000000001</v>
      </c>
      <c r="J2" s="2">
        <v>0.94800000000000006</v>
      </c>
      <c r="K2" s="2">
        <v>1.581</v>
      </c>
      <c r="L2" s="2">
        <v>2.4369999999999998</v>
      </c>
    </row>
    <row r="3" spans="1:12" x14ac:dyDescent="0.25">
      <c r="A3" s="4">
        <v>1.6739999999999999</v>
      </c>
      <c r="B3" s="2">
        <v>0.872</v>
      </c>
      <c r="C3" s="2">
        <v>0.72899999999999998</v>
      </c>
      <c r="D3" s="2">
        <v>1.798</v>
      </c>
      <c r="E3" s="2">
        <v>0.87</v>
      </c>
      <c r="F3" s="2">
        <v>0.76500000000000001</v>
      </c>
      <c r="G3" s="2">
        <v>0.64300000000000002</v>
      </c>
      <c r="H3" s="2">
        <v>1.1930000000000001</v>
      </c>
      <c r="I3" s="2">
        <v>0.81900000000000006</v>
      </c>
      <c r="J3" s="2">
        <v>0.76400000000000001</v>
      </c>
      <c r="K3" s="2">
        <v>0.69100000000000006</v>
      </c>
      <c r="L3" s="2">
        <v>1.6280000000000001</v>
      </c>
    </row>
    <row r="4" spans="1:12" x14ac:dyDescent="0.25">
      <c r="A4" s="4">
        <v>0.89400000000000002</v>
      </c>
      <c r="B4" s="2">
        <v>1.024</v>
      </c>
      <c r="C4" s="2">
        <v>0.90200000000000002</v>
      </c>
      <c r="D4" s="2">
        <v>1.0449999999999999</v>
      </c>
      <c r="E4" s="2">
        <v>1.0680000000000001</v>
      </c>
      <c r="F4" s="2">
        <v>0.81300000000000006</v>
      </c>
      <c r="G4" s="2">
        <v>0.71399999999999997</v>
      </c>
      <c r="H4" s="2">
        <v>0.78400000000000003</v>
      </c>
      <c r="I4" s="2">
        <v>1.022</v>
      </c>
      <c r="J4" s="2">
        <v>1.0050000000000001</v>
      </c>
      <c r="K4" s="2">
        <v>0.69100000000000006</v>
      </c>
      <c r="L4" s="2">
        <v>0.95400000000000007</v>
      </c>
    </row>
    <row r="5" spans="1:12" x14ac:dyDescent="0.25">
      <c r="A5" s="4">
        <v>0.55400000000000005</v>
      </c>
      <c r="B5" s="2">
        <v>0.69500000000000006</v>
      </c>
      <c r="C5" s="2">
        <v>0.74099999999999999</v>
      </c>
      <c r="D5" s="2">
        <v>1.4770000000000001</v>
      </c>
      <c r="E5" s="2">
        <v>1.006</v>
      </c>
      <c r="F5" s="2">
        <v>0.64900000000000002</v>
      </c>
      <c r="G5" s="2">
        <v>0.628</v>
      </c>
      <c r="H5" s="2">
        <v>1.0010000000000001</v>
      </c>
      <c r="I5" s="2">
        <v>0.96</v>
      </c>
      <c r="J5" s="2">
        <v>0.65600000000000003</v>
      </c>
      <c r="K5" s="2">
        <v>0.72099999999999997</v>
      </c>
      <c r="L5" s="2">
        <v>0.79</v>
      </c>
    </row>
    <row r="6" spans="1:12" x14ac:dyDescent="0.25">
      <c r="A6" s="4">
        <v>0.36899999999999999</v>
      </c>
      <c r="B6" s="2">
        <v>1.375</v>
      </c>
      <c r="C6" s="2">
        <v>2.0100000000000002</v>
      </c>
      <c r="D6" s="2">
        <v>0.92900000000000005</v>
      </c>
      <c r="E6" s="2">
        <v>1.3049999999999999</v>
      </c>
      <c r="F6" s="2">
        <v>1.157</v>
      </c>
      <c r="G6" s="2">
        <v>1.462</v>
      </c>
      <c r="H6" s="2">
        <v>0.78700000000000003</v>
      </c>
      <c r="I6" s="2">
        <v>1.127</v>
      </c>
      <c r="J6" s="2">
        <v>1.167</v>
      </c>
      <c r="K6" s="2">
        <v>1.105</v>
      </c>
      <c r="L6" s="2">
        <v>1.278</v>
      </c>
    </row>
    <row r="7" spans="1:12" x14ac:dyDescent="0.25">
      <c r="A7" s="5">
        <v>6.8000000000000005E-2</v>
      </c>
      <c r="B7" s="2">
        <v>1.2909999999999999</v>
      </c>
      <c r="C7" s="2">
        <v>2.3410000000000002</v>
      </c>
      <c r="D7" s="2">
        <v>1.2530000000000001</v>
      </c>
      <c r="E7" s="2">
        <v>1.0309999999999999</v>
      </c>
      <c r="F7" s="2">
        <v>1.069</v>
      </c>
      <c r="G7" s="2">
        <v>2.0070000000000001</v>
      </c>
      <c r="H7" s="2">
        <v>0.94700000000000006</v>
      </c>
      <c r="I7" s="2">
        <v>0.90400000000000003</v>
      </c>
      <c r="J7" s="2">
        <v>1.109</v>
      </c>
      <c r="K7" s="2">
        <v>2.4590000000000001</v>
      </c>
      <c r="L7" s="2">
        <v>1.1859999999999999</v>
      </c>
    </row>
    <row r="8" spans="1:12" x14ac:dyDescent="0.25">
      <c r="A8" s="1">
        <v>0.71299999999999997</v>
      </c>
      <c r="B8" s="2">
        <v>1.302</v>
      </c>
      <c r="C8" s="2">
        <v>2.3780000000000001</v>
      </c>
      <c r="D8" s="2">
        <v>1.8760000000000001</v>
      </c>
      <c r="E8" s="2">
        <v>1.7890000000000001</v>
      </c>
      <c r="F8" s="2">
        <v>0.74199999999999999</v>
      </c>
      <c r="G8" s="2">
        <v>2.0539999999999998</v>
      </c>
      <c r="H8" s="2">
        <v>1.302</v>
      </c>
      <c r="I8" s="2">
        <v>1.274</v>
      </c>
      <c r="J8" s="2">
        <v>0.82400000000000007</v>
      </c>
      <c r="K8" s="2">
        <v>2.347</v>
      </c>
      <c r="L8" s="2">
        <v>0.92200000000000004</v>
      </c>
    </row>
    <row r="9" spans="1:12" x14ac:dyDescent="0.25">
      <c r="A9" s="1">
        <v>0.74199999999999999</v>
      </c>
      <c r="B9" s="2">
        <v>1.486</v>
      </c>
      <c r="C9" s="2">
        <v>1.556</v>
      </c>
      <c r="D9" s="2">
        <v>1.216</v>
      </c>
      <c r="E9" s="2">
        <v>1</v>
      </c>
      <c r="F9" s="2">
        <v>0.995</v>
      </c>
      <c r="G9" s="2">
        <v>1.014</v>
      </c>
      <c r="H9" s="2">
        <v>1.03</v>
      </c>
      <c r="I9" s="2">
        <v>0.751</v>
      </c>
      <c r="J9" s="2">
        <v>1.363</v>
      </c>
      <c r="K9" s="2">
        <v>1.085</v>
      </c>
      <c r="L9" s="2">
        <v>0.92100000000000004</v>
      </c>
    </row>
    <row r="17" spans="1:13" x14ac:dyDescent="0.25">
      <c r="A17" s="12"/>
      <c r="B17" s="6" t="s">
        <v>1</v>
      </c>
      <c r="C17" s="6" t="s">
        <v>2</v>
      </c>
      <c r="D17" s="6" t="s">
        <v>3</v>
      </c>
      <c r="E17" s="6" t="s">
        <v>4</v>
      </c>
    </row>
    <row r="18" spans="1:13" x14ac:dyDescent="0.25">
      <c r="A18" s="12" t="s">
        <v>5</v>
      </c>
      <c r="B18" s="4">
        <v>2.6840000000000002</v>
      </c>
      <c r="C18" s="1">
        <f>B18-B23</f>
        <v>2.6160000000000001</v>
      </c>
      <c r="D18" s="1">
        <v>64</v>
      </c>
      <c r="E18" s="7">
        <f>(3.759*C18*C18)+(14.536*C18)-(0.0049)</f>
        <v>63.745827104</v>
      </c>
    </row>
    <row r="19" spans="1:13" x14ac:dyDescent="0.25">
      <c r="A19" s="12" t="s">
        <v>6</v>
      </c>
      <c r="B19" s="4">
        <v>1.6739999999999999</v>
      </c>
      <c r="C19" s="1">
        <f>B19-B23</f>
        <v>1.6059999999999999</v>
      </c>
      <c r="D19" s="1">
        <v>32</v>
      </c>
      <c r="E19" s="7">
        <f t="shared" ref="E19:E23" si="0">(3.759*C19*C19)+(14.536*C19)-(0.0049)</f>
        <v>33.035264124000001</v>
      </c>
    </row>
    <row r="20" spans="1:13" x14ac:dyDescent="0.25">
      <c r="A20" s="12" t="s">
        <v>7</v>
      </c>
      <c r="B20" s="4">
        <v>0.89400000000000002</v>
      </c>
      <c r="C20" s="1">
        <f>B20-B23</f>
        <v>0.82600000000000007</v>
      </c>
      <c r="D20" s="1">
        <v>16</v>
      </c>
      <c r="E20" s="7">
        <f t="shared" si="0"/>
        <v>14.566511484000001</v>
      </c>
    </row>
    <row r="21" spans="1:13" x14ac:dyDescent="0.25">
      <c r="A21" s="12" t="s">
        <v>8</v>
      </c>
      <c r="B21" s="4">
        <v>0.55400000000000005</v>
      </c>
      <c r="C21" s="1">
        <f>B21-B23</f>
        <v>0.48600000000000004</v>
      </c>
      <c r="D21" s="1">
        <v>8</v>
      </c>
      <c r="E21" s="7">
        <f t="shared" si="0"/>
        <v>7.947456764</v>
      </c>
    </row>
    <row r="22" spans="1:13" x14ac:dyDescent="0.25">
      <c r="A22" s="12" t="s">
        <v>9</v>
      </c>
      <c r="B22" s="4">
        <v>0.36899999999999999</v>
      </c>
      <c r="C22" s="1">
        <f>B22-B23</f>
        <v>0.30099999999999999</v>
      </c>
      <c r="D22" s="1">
        <v>4</v>
      </c>
      <c r="E22" s="7">
        <f t="shared" si="0"/>
        <v>4.7110051589999999</v>
      </c>
    </row>
    <row r="23" spans="1:13" x14ac:dyDescent="0.25">
      <c r="A23" s="12" t="s">
        <v>10</v>
      </c>
      <c r="B23" s="5">
        <v>6.8000000000000005E-2</v>
      </c>
      <c r="C23" s="1">
        <f>B23-B23</f>
        <v>0</v>
      </c>
      <c r="D23" s="1">
        <v>0</v>
      </c>
      <c r="E23" s="7">
        <f t="shared" si="0"/>
        <v>-4.8999999999999998E-3</v>
      </c>
    </row>
    <row r="29" spans="1:13" x14ac:dyDescent="0.25">
      <c r="H29" s="12"/>
      <c r="K29" s="8" t="s">
        <v>11</v>
      </c>
      <c r="L29" s="8"/>
      <c r="M29" s="8"/>
    </row>
    <row r="34" spans="1:5" x14ac:dyDescent="0.25">
      <c r="A34" s="9" t="s">
        <v>12</v>
      </c>
      <c r="B34" s="2" t="s">
        <v>13</v>
      </c>
      <c r="C34" s="3" t="s">
        <v>10</v>
      </c>
      <c r="D34" s="1" t="s">
        <v>2</v>
      </c>
      <c r="E34" s="10" t="s">
        <v>14</v>
      </c>
    </row>
    <row r="35" spans="1:5" x14ac:dyDescent="0.25">
      <c r="A35" s="9" t="s">
        <v>68</v>
      </c>
      <c r="B35" s="2">
        <v>1.139</v>
      </c>
      <c r="C35" s="5">
        <v>6.8000000000000005E-2</v>
      </c>
      <c r="D35" s="1">
        <f t="shared" ref="D35:D66" si="1">(B35-C35)</f>
        <v>1.071</v>
      </c>
      <c r="E35" s="7">
        <f t="shared" ref="E35:E66" si="2">(3.759*D35*D35)+(14.536*D35)-(0.0049)</f>
        <v>19.874883119</v>
      </c>
    </row>
    <row r="36" spans="1:5" x14ac:dyDescent="0.25">
      <c r="A36" s="9" t="s">
        <v>69</v>
      </c>
      <c r="B36" s="2">
        <v>0.872</v>
      </c>
      <c r="C36" s="5">
        <v>6.8000000000000005E-2</v>
      </c>
      <c r="D36" s="1">
        <f t="shared" si="1"/>
        <v>0.80400000000000005</v>
      </c>
      <c r="E36" s="7">
        <f t="shared" si="2"/>
        <v>14.111921744000002</v>
      </c>
    </row>
    <row r="37" spans="1:5" x14ac:dyDescent="0.25">
      <c r="A37" s="9" t="s">
        <v>70</v>
      </c>
      <c r="B37" s="2">
        <v>1.024</v>
      </c>
      <c r="C37" s="5">
        <v>6.8000000000000005E-2</v>
      </c>
      <c r="D37" s="1">
        <f t="shared" si="1"/>
        <v>0.95599999999999996</v>
      </c>
      <c r="E37" s="7">
        <f t="shared" si="2"/>
        <v>17.327001423999999</v>
      </c>
    </row>
    <row r="38" spans="1:5" x14ac:dyDescent="0.25">
      <c r="A38" s="9" t="s">
        <v>71</v>
      </c>
      <c r="B38" s="2">
        <v>0.69500000000000006</v>
      </c>
      <c r="C38" s="5">
        <v>6.8000000000000005E-2</v>
      </c>
      <c r="D38" s="1">
        <f t="shared" si="1"/>
        <v>0.627</v>
      </c>
      <c r="E38" s="7">
        <f t="shared" si="2"/>
        <v>10.586943911000001</v>
      </c>
    </row>
    <row r="39" spans="1:5" x14ac:dyDescent="0.25">
      <c r="A39" s="9" t="s">
        <v>72</v>
      </c>
      <c r="B39" s="2">
        <v>1.375</v>
      </c>
      <c r="C39" s="5">
        <v>6.8000000000000005E-2</v>
      </c>
      <c r="D39" s="1">
        <f t="shared" si="1"/>
        <v>1.3069999999999999</v>
      </c>
      <c r="E39" s="7">
        <f t="shared" si="2"/>
        <v>25.414959991</v>
      </c>
    </row>
    <row r="40" spans="1:5" x14ac:dyDescent="0.25">
      <c r="A40" s="9" t="s">
        <v>73</v>
      </c>
      <c r="B40" s="2">
        <v>1.2909999999999999</v>
      </c>
      <c r="C40" s="5">
        <v>6.8000000000000005E-2</v>
      </c>
      <c r="D40" s="1">
        <f t="shared" si="1"/>
        <v>1.2229999999999999</v>
      </c>
      <c r="E40" s="7">
        <f t="shared" si="2"/>
        <v>23.395073310999997</v>
      </c>
    </row>
    <row r="41" spans="1:5" x14ac:dyDescent="0.25">
      <c r="A41" s="9" t="s">
        <v>74</v>
      </c>
      <c r="B41" s="2">
        <v>1.302</v>
      </c>
      <c r="C41" s="5">
        <v>6.8000000000000005E-2</v>
      </c>
      <c r="D41" s="1">
        <f t="shared" si="1"/>
        <v>1.234</v>
      </c>
      <c r="E41" s="7">
        <f t="shared" si="2"/>
        <v>23.656563804000001</v>
      </c>
    </row>
    <row r="42" spans="1:5" x14ac:dyDescent="0.25">
      <c r="A42" s="9" t="s">
        <v>75</v>
      </c>
      <c r="B42" s="2">
        <v>1.486</v>
      </c>
      <c r="C42" s="5">
        <v>6.8000000000000005E-2</v>
      </c>
      <c r="D42" s="1">
        <f t="shared" si="1"/>
        <v>1.4179999999999999</v>
      </c>
      <c r="E42" s="7">
        <f t="shared" si="2"/>
        <v>28.165459515999999</v>
      </c>
    </row>
    <row r="43" spans="1:5" x14ac:dyDescent="0.25">
      <c r="A43" s="9" t="s">
        <v>76</v>
      </c>
      <c r="B43" s="2">
        <v>1.296</v>
      </c>
      <c r="C43" s="5">
        <v>6.8000000000000005E-2</v>
      </c>
      <c r="D43" s="1">
        <f t="shared" si="1"/>
        <v>1.228</v>
      </c>
      <c r="E43" s="7">
        <f t="shared" si="2"/>
        <v>23.513819855999998</v>
      </c>
    </row>
    <row r="44" spans="1:5" x14ac:dyDescent="0.25">
      <c r="A44" s="9" t="s">
        <v>77</v>
      </c>
      <c r="B44" s="2">
        <v>0.72899999999999998</v>
      </c>
      <c r="C44" s="5">
        <v>6.8000000000000005E-2</v>
      </c>
      <c r="D44" s="1">
        <f t="shared" si="1"/>
        <v>0.66100000000000003</v>
      </c>
      <c r="E44" s="7">
        <f t="shared" si="2"/>
        <v>11.245782039000002</v>
      </c>
    </row>
    <row r="45" spans="1:5" x14ac:dyDescent="0.25">
      <c r="A45" s="9" t="s">
        <v>78</v>
      </c>
      <c r="B45" s="2">
        <v>0.90200000000000002</v>
      </c>
      <c r="C45" s="5">
        <v>6.8000000000000005E-2</v>
      </c>
      <c r="D45" s="1">
        <f t="shared" si="1"/>
        <v>0.83400000000000007</v>
      </c>
      <c r="E45" s="7">
        <f t="shared" si="2"/>
        <v>14.732719004000002</v>
      </c>
    </row>
    <row r="46" spans="1:5" x14ac:dyDescent="0.25">
      <c r="A46" s="9" t="s">
        <v>79</v>
      </c>
      <c r="B46" s="2">
        <v>0.74099999999999999</v>
      </c>
      <c r="C46" s="5">
        <v>6.8000000000000005E-2</v>
      </c>
      <c r="D46" s="1">
        <f t="shared" si="1"/>
        <v>0.67300000000000004</v>
      </c>
      <c r="E46" s="7">
        <f t="shared" si="2"/>
        <v>11.480388111000002</v>
      </c>
    </row>
    <row r="47" spans="1:5" x14ac:dyDescent="0.25">
      <c r="A47" s="9" t="s">
        <v>80</v>
      </c>
      <c r="B47" s="2">
        <v>2.0100000000000002</v>
      </c>
      <c r="C47" s="5">
        <v>6.8000000000000005E-2</v>
      </c>
      <c r="D47" s="1">
        <f t="shared" si="1"/>
        <v>1.9420000000000002</v>
      </c>
      <c r="E47" s="7">
        <f t="shared" si="2"/>
        <v>42.400569276000006</v>
      </c>
    </row>
    <row r="48" spans="1:5" x14ac:dyDescent="0.25">
      <c r="A48" s="9" t="s">
        <v>81</v>
      </c>
      <c r="B48" s="2">
        <v>2.3410000000000002</v>
      </c>
      <c r="C48" s="5">
        <v>6.8000000000000005E-2</v>
      </c>
      <c r="D48" s="1">
        <f t="shared" si="1"/>
        <v>2.2730000000000001</v>
      </c>
      <c r="E48" s="7">
        <f t="shared" si="2"/>
        <v>52.456410511000009</v>
      </c>
    </row>
    <row r="49" spans="1:5" x14ac:dyDescent="0.25">
      <c r="A49" s="9" t="s">
        <v>82</v>
      </c>
      <c r="B49" s="2">
        <v>2.3780000000000001</v>
      </c>
      <c r="C49" s="5">
        <v>6.8000000000000005E-2</v>
      </c>
      <c r="D49" s="1">
        <f t="shared" si="1"/>
        <v>2.31</v>
      </c>
      <c r="E49" s="7">
        <f t="shared" si="2"/>
        <v>53.631659899999995</v>
      </c>
    </row>
    <row r="50" spans="1:5" x14ac:dyDescent="0.25">
      <c r="A50" s="9" t="s">
        <v>83</v>
      </c>
      <c r="B50" s="2">
        <v>1.556</v>
      </c>
      <c r="C50" s="5">
        <v>6.8000000000000005E-2</v>
      </c>
      <c r="D50" s="1">
        <f t="shared" si="1"/>
        <v>1.488</v>
      </c>
      <c r="E50" s="7">
        <f t="shared" si="2"/>
        <v>29.947635296000001</v>
      </c>
    </row>
    <row r="51" spans="1:5" x14ac:dyDescent="0.25">
      <c r="A51" s="9" t="s">
        <v>84</v>
      </c>
      <c r="B51" s="2">
        <v>2.637</v>
      </c>
      <c r="C51" s="5">
        <v>6.8000000000000005E-2</v>
      </c>
      <c r="D51" s="1">
        <f t="shared" si="1"/>
        <v>2.569</v>
      </c>
      <c r="E51" s="7">
        <f t="shared" si="2"/>
        <v>62.146585598999998</v>
      </c>
    </row>
    <row r="52" spans="1:5" x14ac:dyDescent="0.25">
      <c r="A52" s="9" t="s">
        <v>85</v>
      </c>
      <c r="B52" s="2">
        <v>1.798</v>
      </c>
      <c r="C52" s="5">
        <v>6.8000000000000005E-2</v>
      </c>
      <c r="D52" s="1">
        <f t="shared" si="1"/>
        <v>1.73</v>
      </c>
      <c r="E52" s="7">
        <f t="shared" si="2"/>
        <v>36.3926911</v>
      </c>
    </row>
    <row r="53" spans="1:5" x14ac:dyDescent="0.25">
      <c r="A53" s="9" t="s">
        <v>86</v>
      </c>
      <c r="B53" s="2">
        <v>1.0449999999999999</v>
      </c>
      <c r="C53" s="5">
        <v>6.8000000000000005E-2</v>
      </c>
      <c r="D53" s="1">
        <f t="shared" si="1"/>
        <v>0.97699999999999987</v>
      </c>
      <c r="E53" s="7">
        <f t="shared" si="2"/>
        <v>17.784846510999998</v>
      </c>
    </row>
    <row r="54" spans="1:5" x14ac:dyDescent="0.25">
      <c r="A54" s="9" t="s">
        <v>87</v>
      </c>
      <c r="B54" s="2">
        <v>1.4770000000000001</v>
      </c>
      <c r="C54" s="5">
        <v>6.8000000000000005E-2</v>
      </c>
      <c r="D54" s="1">
        <f t="shared" si="1"/>
        <v>1.409</v>
      </c>
      <c r="E54" s="7">
        <f t="shared" si="2"/>
        <v>27.938995279000004</v>
      </c>
    </row>
    <row r="55" spans="1:5" x14ac:dyDescent="0.25">
      <c r="A55" s="9" t="s">
        <v>88</v>
      </c>
      <c r="B55" s="2">
        <v>0.92900000000000005</v>
      </c>
      <c r="C55" s="5">
        <v>6.8000000000000005E-2</v>
      </c>
      <c r="D55" s="1">
        <f t="shared" si="1"/>
        <v>0.86099999999999999</v>
      </c>
      <c r="E55" s="7">
        <f t="shared" si="2"/>
        <v>15.297221639</v>
      </c>
    </row>
    <row r="56" spans="1:5" x14ac:dyDescent="0.25">
      <c r="A56" s="9" t="s">
        <v>89</v>
      </c>
      <c r="B56" s="2">
        <v>1.2530000000000001</v>
      </c>
      <c r="C56" s="5">
        <v>6.8000000000000005E-2</v>
      </c>
      <c r="D56" s="1">
        <f t="shared" si="1"/>
        <v>1.1850000000000001</v>
      </c>
      <c r="E56" s="7">
        <f t="shared" si="2"/>
        <v>22.498741774999999</v>
      </c>
    </row>
    <row r="57" spans="1:5" x14ac:dyDescent="0.25">
      <c r="A57" s="9" t="s">
        <v>90</v>
      </c>
      <c r="B57" s="2">
        <v>1.8760000000000001</v>
      </c>
      <c r="C57" s="5">
        <v>6.8000000000000005E-2</v>
      </c>
      <c r="D57" s="1">
        <f t="shared" si="1"/>
        <v>1.8080000000000001</v>
      </c>
      <c r="E57" s="7">
        <f t="shared" si="2"/>
        <v>38.563847776000003</v>
      </c>
    </row>
    <row r="58" spans="1:5" x14ac:dyDescent="0.25">
      <c r="A58" s="9" t="s">
        <v>91</v>
      </c>
      <c r="B58" s="2">
        <v>1.216</v>
      </c>
      <c r="C58" s="5">
        <v>6.8000000000000005E-2</v>
      </c>
      <c r="D58" s="1">
        <f t="shared" si="1"/>
        <v>1.1479999999999999</v>
      </c>
      <c r="E58" s="7">
        <f t="shared" si="2"/>
        <v>21.636429135999997</v>
      </c>
    </row>
    <row r="59" spans="1:5" x14ac:dyDescent="0.25">
      <c r="A59" s="9" t="s">
        <v>92</v>
      </c>
      <c r="B59" s="2">
        <v>1.625</v>
      </c>
      <c r="C59" s="5">
        <v>6.8000000000000005E-2</v>
      </c>
      <c r="D59" s="1">
        <f t="shared" si="1"/>
        <v>1.5569999999999999</v>
      </c>
      <c r="E59" s="7">
        <f t="shared" si="2"/>
        <v>31.740403990999997</v>
      </c>
    </row>
    <row r="60" spans="1:5" x14ac:dyDescent="0.25">
      <c r="A60" s="9" t="s">
        <v>93</v>
      </c>
      <c r="B60" s="2">
        <v>0.87</v>
      </c>
      <c r="C60" s="5">
        <v>6.8000000000000005E-2</v>
      </c>
      <c r="D60" s="1">
        <f t="shared" si="1"/>
        <v>0.80200000000000005</v>
      </c>
      <c r="E60" s="7">
        <f t="shared" si="2"/>
        <v>14.070775836000003</v>
      </c>
    </row>
    <row r="61" spans="1:5" x14ac:dyDescent="0.25">
      <c r="A61" s="9" t="s">
        <v>94</v>
      </c>
      <c r="B61" s="2">
        <v>1.0680000000000001</v>
      </c>
      <c r="C61" s="5">
        <v>6.8000000000000005E-2</v>
      </c>
      <c r="D61" s="1">
        <f t="shared" si="1"/>
        <v>1</v>
      </c>
      <c r="E61" s="7">
        <f t="shared" si="2"/>
        <v>18.290099999999999</v>
      </c>
    </row>
    <row r="62" spans="1:5" x14ac:dyDescent="0.25">
      <c r="A62" s="9" t="s">
        <v>95</v>
      </c>
      <c r="B62" s="2">
        <v>1.006</v>
      </c>
      <c r="C62" s="5">
        <v>6.8000000000000005E-2</v>
      </c>
      <c r="D62" s="1">
        <f t="shared" si="1"/>
        <v>0.93799999999999994</v>
      </c>
      <c r="E62" s="7">
        <f t="shared" si="2"/>
        <v>16.937201596000001</v>
      </c>
    </row>
    <row r="63" spans="1:5" x14ac:dyDescent="0.25">
      <c r="A63" s="9" t="s">
        <v>96</v>
      </c>
      <c r="B63" s="2">
        <v>1.3049999999999999</v>
      </c>
      <c r="C63" s="5">
        <v>6.8000000000000005E-2</v>
      </c>
      <c r="D63" s="1">
        <f t="shared" si="1"/>
        <v>1.2369999999999999</v>
      </c>
      <c r="E63" s="7">
        <f t="shared" si="2"/>
        <v>23.728037270999998</v>
      </c>
    </row>
    <row r="64" spans="1:5" x14ac:dyDescent="0.25">
      <c r="A64" s="9" t="s">
        <v>97</v>
      </c>
      <c r="B64" s="2">
        <v>1.0309999999999999</v>
      </c>
      <c r="C64" s="5">
        <v>6.8000000000000005E-2</v>
      </c>
      <c r="D64" s="1">
        <f t="shared" si="1"/>
        <v>0.96299999999999986</v>
      </c>
      <c r="E64" s="7">
        <f t="shared" si="2"/>
        <v>17.479248070999997</v>
      </c>
    </row>
    <row r="65" spans="1:5" x14ac:dyDescent="0.25">
      <c r="A65" s="9" t="s">
        <v>98</v>
      </c>
      <c r="B65" s="2">
        <v>1.7890000000000001</v>
      </c>
      <c r="C65" s="5">
        <v>6.8000000000000005E-2</v>
      </c>
      <c r="D65" s="1">
        <f t="shared" si="1"/>
        <v>1.7210000000000001</v>
      </c>
      <c r="E65" s="7">
        <f t="shared" si="2"/>
        <v>36.145116319000003</v>
      </c>
    </row>
    <row r="66" spans="1:5" x14ac:dyDescent="0.25">
      <c r="A66" s="9" t="s">
        <v>99</v>
      </c>
      <c r="B66" s="2">
        <v>1</v>
      </c>
      <c r="C66" s="5">
        <v>6.8000000000000005E-2</v>
      </c>
      <c r="D66" s="1">
        <f t="shared" si="1"/>
        <v>0.93199999999999994</v>
      </c>
      <c r="E66" s="7">
        <f t="shared" si="2"/>
        <v>16.807809616</v>
      </c>
    </row>
    <row r="67" spans="1:5" x14ac:dyDescent="0.25">
      <c r="A67" s="9" t="s">
        <v>100</v>
      </c>
      <c r="B67" s="2">
        <v>1.1180000000000001</v>
      </c>
      <c r="C67" s="5">
        <v>6.8000000000000005E-2</v>
      </c>
      <c r="D67" s="1">
        <f t="shared" ref="D67:D98" si="3">(B67-C67)</f>
        <v>1.05</v>
      </c>
      <c r="E67" s="7">
        <f t="shared" ref="E67:E98" si="4">(3.759*D67*D67)+(14.536*D67)-(0.0049)</f>
        <v>19.4021975</v>
      </c>
    </row>
    <row r="68" spans="1:5" x14ac:dyDescent="0.25">
      <c r="A68" s="9" t="s">
        <v>101</v>
      </c>
      <c r="B68" s="2">
        <v>0.76500000000000001</v>
      </c>
      <c r="C68" s="5">
        <v>6.8000000000000005E-2</v>
      </c>
      <c r="D68" s="1">
        <f t="shared" si="3"/>
        <v>0.69700000000000006</v>
      </c>
      <c r="E68" s="7">
        <f t="shared" si="4"/>
        <v>11.952848031000002</v>
      </c>
    </row>
    <row r="69" spans="1:5" x14ac:dyDescent="0.25">
      <c r="A69" s="9" t="s">
        <v>102</v>
      </c>
      <c r="B69" s="2">
        <v>0.81300000000000006</v>
      </c>
      <c r="C69" s="5">
        <v>6.8000000000000005E-2</v>
      </c>
      <c r="D69" s="1">
        <f t="shared" si="3"/>
        <v>0.74500000000000011</v>
      </c>
      <c r="E69" s="7">
        <f t="shared" si="4"/>
        <v>12.910758975000002</v>
      </c>
    </row>
    <row r="70" spans="1:5" x14ac:dyDescent="0.25">
      <c r="A70" s="9" t="s">
        <v>103</v>
      </c>
      <c r="B70" s="2">
        <v>0.64900000000000002</v>
      </c>
      <c r="C70" s="5">
        <v>6.8000000000000005E-2</v>
      </c>
      <c r="D70" s="1">
        <f t="shared" si="3"/>
        <v>0.58099999999999996</v>
      </c>
      <c r="E70" s="7">
        <f t="shared" si="4"/>
        <v>9.7094077990000009</v>
      </c>
    </row>
    <row r="71" spans="1:5" x14ac:dyDescent="0.25">
      <c r="A71" s="9" t="s">
        <v>104</v>
      </c>
      <c r="B71" s="2">
        <v>1.157</v>
      </c>
      <c r="C71" s="5">
        <v>6.8000000000000005E-2</v>
      </c>
      <c r="D71" s="1">
        <f t="shared" si="3"/>
        <v>1.089</v>
      </c>
      <c r="E71" s="7">
        <f t="shared" si="4"/>
        <v>20.282681039</v>
      </c>
    </row>
    <row r="72" spans="1:5" x14ac:dyDescent="0.25">
      <c r="A72" s="9" t="s">
        <v>105</v>
      </c>
      <c r="B72" s="2">
        <v>1.069</v>
      </c>
      <c r="C72" s="5">
        <v>6.8000000000000005E-2</v>
      </c>
      <c r="D72" s="1">
        <f t="shared" si="3"/>
        <v>1.0009999999999999</v>
      </c>
      <c r="E72" s="7">
        <f t="shared" si="4"/>
        <v>18.312157758999998</v>
      </c>
    </row>
    <row r="73" spans="1:5" x14ac:dyDescent="0.25">
      <c r="A73" s="9" t="s">
        <v>106</v>
      </c>
      <c r="B73" s="2">
        <v>0.74199999999999999</v>
      </c>
      <c r="C73" s="5">
        <v>6.8000000000000005E-2</v>
      </c>
      <c r="D73" s="1">
        <f t="shared" si="3"/>
        <v>0.67399999999999993</v>
      </c>
      <c r="E73" s="7">
        <f t="shared" si="4"/>
        <v>11.499987483999998</v>
      </c>
    </row>
    <row r="74" spans="1:5" x14ac:dyDescent="0.25">
      <c r="A74" s="9" t="s">
        <v>107</v>
      </c>
      <c r="B74" s="2">
        <v>0.995</v>
      </c>
      <c r="C74" s="5">
        <v>6.8000000000000005E-2</v>
      </c>
      <c r="D74" s="1">
        <f t="shared" si="3"/>
        <v>0.92700000000000005</v>
      </c>
      <c r="E74" s="7">
        <f t="shared" si="4"/>
        <v>16.700189711</v>
      </c>
    </row>
    <row r="75" spans="1:5" x14ac:dyDescent="0.25">
      <c r="A75" s="9" t="s">
        <v>108</v>
      </c>
      <c r="B75" s="2">
        <v>1.373</v>
      </c>
      <c r="C75" s="5">
        <v>6.8000000000000005E-2</v>
      </c>
      <c r="D75" s="1">
        <f t="shared" si="3"/>
        <v>1.3049999999999999</v>
      </c>
      <c r="E75" s="7">
        <f t="shared" si="4"/>
        <v>25.366250974999996</v>
      </c>
    </row>
    <row r="76" spans="1:5" x14ac:dyDescent="0.25">
      <c r="A76" s="9" t="s">
        <v>109</v>
      </c>
      <c r="B76" s="2">
        <v>0.64300000000000002</v>
      </c>
      <c r="C76" s="5">
        <v>6.8000000000000005E-2</v>
      </c>
      <c r="D76" s="1">
        <f t="shared" si="3"/>
        <v>0.57499999999999996</v>
      </c>
      <c r="E76" s="7">
        <f t="shared" si="4"/>
        <v>9.5961193749999989</v>
      </c>
    </row>
    <row r="77" spans="1:5" x14ac:dyDescent="0.25">
      <c r="A77" s="9" t="s">
        <v>110</v>
      </c>
      <c r="B77" s="2">
        <v>0.71399999999999997</v>
      </c>
      <c r="C77" s="5">
        <v>6.8000000000000005E-2</v>
      </c>
      <c r="D77" s="1">
        <f t="shared" si="3"/>
        <v>0.64599999999999991</v>
      </c>
      <c r="E77" s="7">
        <f t="shared" si="4"/>
        <v>10.954046843999999</v>
      </c>
    </row>
    <row r="78" spans="1:5" x14ac:dyDescent="0.25">
      <c r="A78" s="9" t="s">
        <v>111</v>
      </c>
      <c r="B78" s="2">
        <v>0.628</v>
      </c>
      <c r="C78" s="5">
        <v>6.8000000000000005E-2</v>
      </c>
      <c r="D78" s="1">
        <f t="shared" si="3"/>
        <v>0.56000000000000005</v>
      </c>
      <c r="E78" s="7">
        <f t="shared" si="4"/>
        <v>9.3140824000000002</v>
      </c>
    </row>
    <row r="79" spans="1:5" x14ac:dyDescent="0.25">
      <c r="A79" s="9" t="s">
        <v>112</v>
      </c>
      <c r="B79" s="2">
        <v>1.462</v>
      </c>
      <c r="C79" s="5">
        <v>6.8000000000000005E-2</v>
      </c>
      <c r="D79" s="1">
        <f t="shared" si="3"/>
        <v>1.3939999999999999</v>
      </c>
      <c r="E79" s="7">
        <f t="shared" si="4"/>
        <v>27.562908124</v>
      </c>
    </row>
    <row r="80" spans="1:5" x14ac:dyDescent="0.25">
      <c r="A80" s="9" t="s">
        <v>113</v>
      </c>
      <c r="B80" s="2">
        <v>2.0070000000000001</v>
      </c>
      <c r="C80" s="5">
        <v>6.8000000000000005E-2</v>
      </c>
      <c r="D80" s="1">
        <f t="shared" si="3"/>
        <v>1.9390000000000001</v>
      </c>
      <c r="E80" s="7">
        <f t="shared" si="4"/>
        <v>42.313195239000002</v>
      </c>
    </row>
    <row r="81" spans="1:5" x14ac:dyDescent="0.25">
      <c r="A81" s="9" t="s">
        <v>114</v>
      </c>
      <c r="B81" s="2">
        <v>2.0539999999999998</v>
      </c>
      <c r="C81" s="5">
        <v>6.8000000000000005E-2</v>
      </c>
      <c r="D81" s="1">
        <f t="shared" si="3"/>
        <v>1.9859999999999998</v>
      </c>
      <c r="E81" s="7">
        <f t="shared" si="4"/>
        <v>43.689828763999991</v>
      </c>
    </row>
    <row r="82" spans="1:5" x14ac:dyDescent="0.25">
      <c r="A82" s="9" t="s">
        <v>115</v>
      </c>
      <c r="B82" s="2">
        <v>1.014</v>
      </c>
      <c r="C82" s="5">
        <v>6.8000000000000005E-2</v>
      </c>
      <c r="D82" s="1">
        <f t="shared" si="3"/>
        <v>0.94599999999999995</v>
      </c>
      <c r="E82" s="7">
        <f t="shared" si="4"/>
        <v>17.110145243999998</v>
      </c>
    </row>
    <row r="83" spans="1:5" x14ac:dyDescent="0.25">
      <c r="A83" s="9" t="s">
        <v>116</v>
      </c>
      <c r="B83" s="2">
        <v>2.54</v>
      </c>
      <c r="C83" s="5">
        <v>6.8000000000000005E-2</v>
      </c>
      <c r="D83" s="1">
        <f t="shared" si="3"/>
        <v>2.472</v>
      </c>
      <c r="E83" s="7">
        <f t="shared" si="4"/>
        <v>58.898529055999994</v>
      </c>
    </row>
    <row r="84" spans="1:5" x14ac:dyDescent="0.25">
      <c r="A84" s="9" t="s">
        <v>117</v>
      </c>
      <c r="B84" s="2">
        <v>1.1930000000000001</v>
      </c>
      <c r="C84" s="5">
        <v>6.8000000000000005E-2</v>
      </c>
      <c r="D84" s="1">
        <f t="shared" si="3"/>
        <v>1.125</v>
      </c>
      <c r="E84" s="7">
        <f t="shared" si="4"/>
        <v>21.105584374999999</v>
      </c>
    </row>
    <row r="85" spans="1:5" x14ac:dyDescent="0.25">
      <c r="A85" s="9" t="s">
        <v>118</v>
      </c>
      <c r="B85" s="2">
        <v>0.78400000000000003</v>
      </c>
      <c r="C85" s="5">
        <v>6.8000000000000005E-2</v>
      </c>
      <c r="D85" s="1">
        <f t="shared" si="3"/>
        <v>0.71599999999999997</v>
      </c>
      <c r="E85" s="7">
        <f t="shared" si="4"/>
        <v>12.329949904000001</v>
      </c>
    </row>
    <row r="86" spans="1:5" x14ac:dyDescent="0.25">
      <c r="A86" s="9" t="s">
        <v>119</v>
      </c>
      <c r="B86" s="2">
        <v>1.0010000000000001</v>
      </c>
      <c r="C86" s="5">
        <v>6.8000000000000005E-2</v>
      </c>
      <c r="D86" s="1">
        <f t="shared" si="3"/>
        <v>0.93300000000000005</v>
      </c>
      <c r="E86" s="7">
        <f t="shared" si="4"/>
        <v>16.829356151000002</v>
      </c>
    </row>
    <row r="87" spans="1:5" x14ac:dyDescent="0.25">
      <c r="A87" s="9" t="s">
        <v>120</v>
      </c>
      <c r="B87" s="2">
        <v>0.78700000000000003</v>
      </c>
      <c r="C87" s="5">
        <v>6.8000000000000005E-2</v>
      </c>
      <c r="D87" s="1">
        <f t="shared" si="3"/>
        <v>0.71900000000000008</v>
      </c>
      <c r="E87" s="7">
        <f t="shared" si="4"/>
        <v>12.389740399000003</v>
      </c>
    </row>
    <row r="88" spans="1:5" x14ac:dyDescent="0.25">
      <c r="A88" s="9" t="s">
        <v>121</v>
      </c>
      <c r="B88" s="2">
        <v>0.94700000000000006</v>
      </c>
      <c r="C88" s="5">
        <v>6.8000000000000005E-2</v>
      </c>
      <c r="D88" s="1">
        <f t="shared" si="3"/>
        <v>0.879</v>
      </c>
      <c r="E88" s="7">
        <f t="shared" si="4"/>
        <v>15.676601519</v>
      </c>
    </row>
    <row r="89" spans="1:5" x14ac:dyDescent="0.25">
      <c r="A89" s="9" t="s">
        <v>122</v>
      </c>
      <c r="B89" s="2">
        <v>1.302</v>
      </c>
      <c r="C89" s="5">
        <v>6.8000000000000005E-2</v>
      </c>
      <c r="D89" s="1">
        <f t="shared" si="3"/>
        <v>1.234</v>
      </c>
      <c r="E89" s="7">
        <f t="shared" si="4"/>
        <v>23.656563804000001</v>
      </c>
    </row>
    <row r="90" spans="1:5" x14ac:dyDescent="0.25">
      <c r="A90" s="9" t="s">
        <v>123</v>
      </c>
      <c r="B90" s="2">
        <v>1.03</v>
      </c>
      <c r="C90" s="5">
        <v>6.8000000000000005E-2</v>
      </c>
      <c r="D90" s="1">
        <f t="shared" si="3"/>
        <v>0.96199999999999997</v>
      </c>
      <c r="E90" s="7">
        <f t="shared" si="4"/>
        <v>17.457475995999999</v>
      </c>
    </row>
    <row r="91" spans="1:5" x14ac:dyDescent="0.25">
      <c r="A91" s="9" t="s">
        <v>124</v>
      </c>
      <c r="B91" s="2">
        <v>1.4710000000000001</v>
      </c>
      <c r="C91" s="5">
        <v>6.8000000000000005E-2</v>
      </c>
      <c r="D91" s="1">
        <f t="shared" si="3"/>
        <v>1.403</v>
      </c>
      <c r="E91" s="7">
        <f t="shared" si="4"/>
        <v>27.788357431000001</v>
      </c>
    </row>
    <row r="92" spans="1:5" x14ac:dyDescent="0.25">
      <c r="A92" s="9" t="s">
        <v>125</v>
      </c>
      <c r="B92" s="2">
        <v>0.81900000000000006</v>
      </c>
      <c r="C92" s="5">
        <v>6.8000000000000005E-2</v>
      </c>
      <c r="D92" s="1">
        <f t="shared" si="3"/>
        <v>0.75100000000000011</v>
      </c>
      <c r="E92" s="7">
        <f t="shared" si="4"/>
        <v>13.031715759000003</v>
      </c>
    </row>
    <row r="93" spans="1:5" x14ac:dyDescent="0.25">
      <c r="A93" s="9" t="s">
        <v>126</v>
      </c>
      <c r="B93" s="2">
        <v>1.022</v>
      </c>
      <c r="C93" s="5">
        <v>6.8000000000000005E-2</v>
      </c>
      <c r="D93" s="1">
        <f t="shared" si="3"/>
        <v>0.95399999999999996</v>
      </c>
      <c r="E93" s="7">
        <f t="shared" si="4"/>
        <v>17.283570044000001</v>
      </c>
    </row>
    <row r="94" spans="1:5" x14ac:dyDescent="0.25">
      <c r="A94" s="9" t="s">
        <v>127</v>
      </c>
      <c r="B94" s="2">
        <v>0.96</v>
      </c>
      <c r="C94" s="5">
        <v>6.8000000000000005E-2</v>
      </c>
      <c r="D94" s="1">
        <f t="shared" si="3"/>
        <v>0.8919999999999999</v>
      </c>
      <c r="E94" s="7">
        <f t="shared" si="4"/>
        <v>15.952112975999999</v>
      </c>
    </row>
    <row r="95" spans="1:5" x14ac:dyDescent="0.25">
      <c r="A95" s="9" t="s">
        <v>128</v>
      </c>
      <c r="B95" s="2">
        <v>1.127</v>
      </c>
      <c r="C95" s="5">
        <v>6.8000000000000005E-2</v>
      </c>
      <c r="D95" s="1">
        <f t="shared" si="3"/>
        <v>1.0589999999999999</v>
      </c>
      <c r="E95" s="7">
        <f t="shared" si="4"/>
        <v>19.604371079</v>
      </c>
    </row>
    <row r="96" spans="1:5" x14ac:dyDescent="0.25">
      <c r="A96" s="9" t="s">
        <v>129</v>
      </c>
      <c r="B96" s="2">
        <v>0.90400000000000003</v>
      </c>
      <c r="C96" s="5">
        <v>6.8000000000000005E-2</v>
      </c>
      <c r="D96" s="1">
        <f t="shared" si="3"/>
        <v>0.83600000000000008</v>
      </c>
      <c r="E96" s="7">
        <f t="shared" si="4"/>
        <v>14.774346064000001</v>
      </c>
    </row>
    <row r="97" spans="1:5" x14ac:dyDescent="0.25">
      <c r="A97" s="9" t="s">
        <v>130</v>
      </c>
      <c r="B97" s="2">
        <v>1.274</v>
      </c>
      <c r="C97" s="5">
        <v>6.8000000000000005E-2</v>
      </c>
      <c r="D97" s="1">
        <f t="shared" si="3"/>
        <v>1.206</v>
      </c>
      <c r="E97" s="7">
        <f t="shared" si="4"/>
        <v>22.992740924</v>
      </c>
    </row>
    <row r="98" spans="1:5" x14ac:dyDescent="0.25">
      <c r="A98" s="9" t="s">
        <v>131</v>
      </c>
      <c r="B98" s="2">
        <v>0.751</v>
      </c>
      <c r="C98" s="5">
        <v>6.8000000000000005E-2</v>
      </c>
      <c r="D98" s="1">
        <f t="shared" si="3"/>
        <v>0.68300000000000005</v>
      </c>
      <c r="E98" s="7">
        <f t="shared" si="4"/>
        <v>11.676720151000001</v>
      </c>
    </row>
    <row r="99" spans="1:5" x14ac:dyDescent="0.25">
      <c r="A99" s="9" t="s">
        <v>132</v>
      </c>
      <c r="B99" s="2">
        <v>0.94800000000000006</v>
      </c>
      <c r="C99" s="5">
        <v>6.8000000000000005E-2</v>
      </c>
      <c r="D99" s="1">
        <f t="shared" ref="D99:D130" si="5">(B99-C99)</f>
        <v>0.88000000000000012</v>
      </c>
      <c r="E99" s="7">
        <f t="shared" ref="E99:E130" si="6">(3.759*D99*D99)+(14.536*D99)-(0.0049)</f>
        <v>15.697749600000002</v>
      </c>
    </row>
    <row r="100" spans="1:5" x14ac:dyDescent="0.25">
      <c r="A100" s="9" t="s">
        <v>133</v>
      </c>
      <c r="B100" s="2">
        <v>0.76400000000000001</v>
      </c>
      <c r="C100" s="5">
        <v>6.8000000000000005E-2</v>
      </c>
      <c r="D100" s="1">
        <f t="shared" si="5"/>
        <v>0.69599999999999995</v>
      </c>
      <c r="E100" s="7">
        <f t="shared" si="6"/>
        <v>11.933075744</v>
      </c>
    </row>
    <row r="101" spans="1:5" x14ac:dyDescent="0.25">
      <c r="A101" s="9" t="s">
        <v>134</v>
      </c>
      <c r="B101" s="2">
        <v>1.0050000000000001</v>
      </c>
      <c r="C101" s="5">
        <v>6.8000000000000005E-2</v>
      </c>
      <c r="D101" s="1">
        <f t="shared" si="5"/>
        <v>0.93700000000000006</v>
      </c>
      <c r="E101" s="7">
        <f t="shared" si="6"/>
        <v>16.915617471000001</v>
      </c>
    </row>
    <row r="102" spans="1:5" x14ac:dyDescent="0.25">
      <c r="A102" s="9" t="s">
        <v>135</v>
      </c>
      <c r="B102" s="2">
        <v>0.65600000000000003</v>
      </c>
      <c r="C102" s="5">
        <v>6.8000000000000005E-2</v>
      </c>
      <c r="D102" s="1">
        <f t="shared" si="5"/>
        <v>0.58800000000000008</v>
      </c>
      <c r="E102" s="7">
        <f t="shared" si="6"/>
        <v>9.8419196960000015</v>
      </c>
    </row>
    <row r="103" spans="1:5" x14ac:dyDescent="0.25">
      <c r="A103" s="9" t="s">
        <v>136</v>
      </c>
      <c r="B103" s="2">
        <v>1.167</v>
      </c>
      <c r="C103" s="5">
        <v>6.8000000000000005E-2</v>
      </c>
      <c r="D103" s="1">
        <f t="shared" si="5"/>
        <v>1.099</v>
      </c>
      <c r="E103" s="7">
        <f t="shared" si="6"/>
        <v>20.510287958999999</v>
      </c>
    </row>
    <row r="104" spans="1:5" x14ac:dyDescent="0.25">
      <c r="A104" s="9" t="s">
        <v>137</v>
      </c>
      <c r="B104" s="2">
        <v>1.109</v>
      </c>
      <c r="C104" s="5">
        <v>6.8000000000000005E-2</v>
      </c>
      <c r="D104" s="1">
        <f t="shared" si="5"/>
        <v>1.0409999999999999</v>
      </c>
      <c r="E104" s="7">
        <f t="shared" si="6"/>
        <v>19.200632878999997</v>
      </c>
    </row>
    <row r="105" spans="1:5" x14ac:dyDescent="0.25">
      <c r="A105" s="9" t="s">
        <v>138</v>
      </c>
      <c r="B105" s="2">
        <v>0.82400000000000007</v>
      </c>
      <c r="C105" s="5">
        <v>6.8000000000000005E-2</v>
      </c>
      <c r="D105" s="1">
        <f t="shared" si="5"/>
        <v>0.75600000000000001</v>
      </c>
      <c r="E105" s="7">
        <f t="shared" si="6"/>
        <v>13.132719823999999</v>
      </c>
    </row>
    <row r="106" spans="1:5" x14ac:dyDescent="0.25">
      <c r="A106" s="9" t="s">
        <v>139</v>
      </c>
      <c r="B106" s="2">
        <v>1.363</v>
      </c>
      <c r="C106" s="5">
        <v>6.8000000000000005E-2</v>
      </c>
      <c r="D106" s="1">
        <f t="shared" si="5"/>
        <v>1.2949999999999999</v>
      </c>
      <c r="E106" s="7">
        <f t="shared" si="6"/>
        <v>25.123156974999997</v>
      </c>
    </row>
    <row r="107" spans="1:5" x14ac:dyDescent="0.25">
      <c r="A107" s="9" t="s">
        <v>140</v>
      </c>
      <c r="B107" s="2">
        <v>1.581</v>
      </c>
      <c r="C107" s="5">
        <v>6.8000000000000005E-2</v>
      </c>
      <c r="D107" s="1">
        <f t="shared" si="5"/>
        <v>1.5129999999999999</v>
      </c>
      <c r="E107" s="7">
        <f t="shared" si="6"/>
        <v>30.593054270999996</v>
      </c>
    </row>
    <row r="108" spans="1:5" x14ac:dyDescent="0.25">
      <c r="A108" s="9" t="s">
        <v>141</v>
      </c>
      <c r="B108" s="2">
        <v>0.69100000000000006</v>
      </c>
      <c r="C108" s="5">
        <v>6.8000000000000005E-2</v>
      </c>
      <c r="D108" s="1">
        <f t="shared" si="5"/>
        <v>0.623</v>
      </c>
      <c r="E108" s="7">
        <f t="shared" si="6"/>
        <v>10.510004911000001</v>
      </c>
    </row>
    <row r="109" spans="1:5" x14ac:dyDescent="0.25">
      <c r="A109" s="9" t="s">
        <v>142</v>
      </c>
      <c r="B109" s="2">
        <v>0.69100000000000006</v>
      </c>
      <c r="C109" s="5">
        <v>6.8000000000000005E-2</v>
      </c>
      <c r="D109" s="1">
        <f t="shared" si="5"/>
        <v>0.623</v>
      </c>
      <c r="E109" s="7">
        <f t="shared" si="6"/>
        <v>10.510004911000001</v>
      </c>
    </row>
    <row r="110" spans="1:5" x14ac:dyDescent="0.25">
      <c r="A110" s="9" t="s">
        <v>143</v>
      </c>
      <c r="B110" s="2">
        <v>0.72099999999999997</v>
      </c>
      <c r="C110" s="5">
        <v>6.8000000000000005E-2</v>
      </c>
      <c r="D110" s="1">
        <f t="shared" si="5"/>
        <v>0.65300000000000002</v>
      </c>
      <c r="E110" s="7">
        <f t="shared" si="6"/>
        <v>11.089979431000001</v>
      </c>
    </row>
    <row r="111" spans="1:5" x14ac:dyDescent="0.25">
      <c r="A111" s="9" t="s">
        <v>144</v>
      </c>
      <c r="B111" s="2">
        <v>1.105</v>
      </c>
      <c r="C111" s="5">
        <v>6.8000000000000005E-2</v>
      </c>
      <c r="D111" s="1">
        <f t="shared" si="5"/>
        <v>1.0369999999999999</v>
      </c>
      <c r="E111" s="7">
        <f t="shared" si="6"/>
        <v>19.111244070999998</v>
      </c>
    </row>
    <row r="112" spans="1:5" x14ac:dyDescent="0.25">
      <c r="A112" s="9" t="s">
        <v>145</v>
      </c>
      <c r="B112" s="2">
        <v>2.4590000000000001</v>
      </c>
      <c r="C112" s="5">
        <v>6.8000000000000005E-2</v>
      </c>
      <c r="D112" s="1">
        <f t="shared" si="5"/>
        <v>2.391</v>
      </c>
      <c r="E112" s="7">
        <f t="shared" si="6"/>
        <v>56.240431679000004</v>
      </c>
    </row>
    <row r="113" spans="1:5" x14ac:dyDescent="0.25">
      <c r="A113" s="9" t="s">
        <v>146</v>
      </c>
      <c r="B113" s="2">
        <v>2.347</v>
      </c>
      <c r="C113" s="5">
        <v>6.8000000000000005E-2</v>
      </c>
      <c r="D113" s="1">
        <f t="shared" si="5"/>
        <v>2.2789999999999999</v>
      </c>
      <c r="E113" s="7">
        <f t="shared" si="6"/>
        <v>52.646292319000004</v>
      </c>
    </row>
    <row r="114" spans="1:5" x14ac:dyDescent="0.25">
      <c r="A114" s="9" t="s">
        <v>147</v>
      </c>
      <c r="B114" s="2">
        <v>1.085</v>
      </c>
      <c r="C114" s="5">
        <v>6.8000000000000005E-2</v>
      </c>
      <c r="D114" s="1">
        <f t="shared" si="5"/>
        <v>1.0169999999999999</v>
      </c>
      <c r="E114" s="7">
        <f t="shared" si="6"/>
        <v>18.666104350999998</v>
      </c>
    </row>
    <row r="115" spans="1:5" x14ac:dyDescent="0.25">
      <c r="A115" s="9" t="s">
        <v>148</v>
      </c>
      <c r="B115" s="2">
        <v>2.4369999999999998</v>
      </c>
      <c r="C115" s="5">
        <v>6.8000000000000005E-2</v>
      </c>
      <c r="D115" s="1">
        <f t="shared" si="5"/>
        <v>2.3689999999999998</v>
      </c>
      <c r="E115" s="7">
        <f t="shared" si="6"/>
        <v>55.526997199</v>
      </c>
    </row>
    <row r="116" spans="1:5" x14ac:dyDescent="0.25">
      <c r="A116" s="9" t="s">
        <v>149</v>
      </c>
      <c r="B116" s="2">
        <v>1.6280000000000001</v>
      </c>
      <c r="C116" s="5">
        <v>6.8000000000000005E-2</v>
      </c>
      <c r="D116" s="1">
        <f t="shared" si="5"/>
        <v>1.56</v>
      </c>
      <c r="E116" s="7">
        <f t="shared" si="6"/>
        <v>31.819162400000003</v>
      </c>
    </row>
    <row r="117" spans="1:5" x14ac:dyDescent="0.25">
      <c r="A117" s="9" t="s">
        <v>150</v>
      </c>
      <c r="B117" s="2">
        <v>0.95400000000000007</v>
      </c>
      <c r="C117" s="5">
        <v>6.8000000000000005E-2</v>
      </c>
      <c r="D117" s="1">
        <f t="shared" si="5"/>
        <v>0.88600000000000012</v>
      </c>
      <c r="E117" s="7">
        <f t="shared" si="6"/>
        <v>15.824795964000003</v>
      </c>
    </row>
    <row r="118" spans="1:5" x14ac:dyDescent="0.25">
      <c r="A118" s="9" t="s">
        <v>151</v>
      </c>
      <c r="B118" s="2">
        <v>0.79</v>
      </c>
      <c r="C118" s="5">
        <v>6.8000000000000005E-2</v>
      </c>
      <c r="D118" s="1">
        <f t="shared" si="5"/>
        <v>0.72199999999999998</v>
      </c>
      <c r="E118" s="7">
        <f t="shared" si="6"/>
        <v>12.449598556</v>
      </c>
    </row>
    <row r="119" spans="1:5" x14ac:dyDescent="0.25">
      <c r="A119" s="9" t="s">
        <v>152</v>
      </c>
      <c r="B119" s="2">
        <v>1.278</v>
      </c>
      <c r="C119" s="5">
        <v>6.8000000000000005E-2</v>
      </c>
      <c r="D119" s="1">
        <f t="shared" si="5"/>
        <v>1.21</v>
      </c>
      <c r="E119" s="7">
        <f t="shared" si="6"/>
        <v>23.087211899999996</v>
      </c>
    </row>
    <row r="120" spans="1:5" x14ac:dyDescent="0.25">
      <c r="A120" s="9" t="s">
        <v>153</v>
      </c>
      <c r="B120" s="2">
        <v>1.1859999999999999</v>
      </c>
      <c r="C120" s="5">
        <v>6.8000000000000005E-2</v>
      </c>
      <c r="D120" s="1">
        <f t="shared" si="5"/>
        <v>1.1179999999999999</v>
      </c>
      <c r="E120" s="7">
        <f t="shared" si="6"/>
        <v>20.944812315999997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10"/>
  <sheetViews>
    <sheetView tabSelected="1" topLeftCell="A73" workbookViewId="0">
      <selection activeCell="B21" sqref="B21:B106"/>
    </sheetView>
  </sheetViews>
  <sheetFormatPr defaultRowHeight="15" x14ac:dyDescent="0.25"/>
  <cols>
    <col min="1" max="1" width="14" customWidth="1"/>
    <col min="2" max="2" width="12.140625" customWidth="1"/>
    <col min="3" max="3" width="12.42578125" customWidth="1"/>
    <col min="4" max="4" width="11.5703125" customWidth="1"/>
    <col min="5" max="5" width="14.42578125" customWidth="1"/>
  </cols>
  <sheetData>
    <row r="1" spans="1:18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25">
      <c r="A2" s="12"/>
      <c r="B2" s="6" t="s">
        <v>13</v>
      </c>
      <c r="C2" s="6" t="s">
        <v>2</v>
      </c>
      <c r="D2" s="6" t="s">
        <v>3</v>
      </c>
      <c r="E2" s="6" t="s">
        <v>4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x14ac:dyDescent="0.25">
      <c r="A3" s="12" t="s">
        <v>5</v>
      </c>
      <c r="B3" s="1">
        <v>2.5110000000000001</v>
      </c>
      <c r="C3" s="1">
        <f>B3-B9</f>
        <v>2.4810000000000003</v>
      </c>
      <c r="D3" s="1">
        <v>100</v>
      </c>
      <c r="E3" s="13">
        <f>(11.04*C3*C3)+(11.948*C3)+(1.5134)</f>
        <v>99.111573440000015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 x14ac:dyDescent="0.25">
      <c r="A4" s="12" t="s">
        <v>6</v>
      </c>
      <c r="B4" s="1">
        <v>1.7030000000000001</v>
      </c>
      <c r="C4" s="1">
        <f>B4-B9</f>
        <v>1.673</v>
      </c>
      <c r="D4" s="1">
        <v>50</v>
      </c>
      <c r="E4" s="13">
        <f t="shared" ref="E4:E9" si="0">(11.04*C4*C4)+(11.948*C4)+(1.5134)</f>
        <v>52.402580159999992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</row>
    <row r="5" spans="1:18" x14ac:dyDescent="0.25">
      <c r="A5" s="12" t="s">
        <v>7</v>
      </c>
      <c r="B5" s="1">
        <v>1.024</v>
      </c>
      <c r="C5" s="1">
        <f>B5-B9</f>
        <v>0.99399999999999999</v>
      </c>
      <c r="D5" s="1">
        <v>25</v>
      </c>
      <c r="E5" s="13">
        <f t="shared" si="0"/>
        <v>24.297629439999998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</row>
    <row r="6" spans="1:18" x14ac:dyDescent="0.25">
      <c r="A6" s="12" t="s">
        <v>8</v>
      </c>
      <c r="B6" s="1">
        <v>0.54300000000000004</v>
      </c>
      <c r="C6" s="1">
        <f>B6-B9</f>
        <v>0.51300000000000001</v>
      </c>
      <c r="D6" s="1">
        <v>12.5</v>
      </c>
      <c r="E6" s="13">
        <f t="shared" si="0"/>
        <v>10.548109760000001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</row>
    <row r="7" spans="1:18" x14ac:dyDescent="0.25">
      <c r="A7" s="12" t="s">
        <v>9</v>
      </c>
      <c r="B7" s="1">
        <v>0.318</v>
      </c>
      <c r="C7" s="1">
        <f>B7-B9</f>
        <v>0.28800000000000003</v>
      </c>
      <c r="D7" s="1">
        <v>6.25</v>
      </c>
      <c r="E7" s="13">
        <f t="shared" si="0"/>
        <v>5.8701257600000005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</row>
    <row r="8" spans="1:18" x14ac:dyDescent="0.25">
      <c r="A8" s="12" t="s">
        <v>17</v>
      </c>
      <c r="B8" s="1">
        <v>0.152</v>
      </c>
      <c r="C8" s="1">
        <f>B8-B9</f>
        <v>0.122</v>
      </c>
      <c r="D8" s="1">
        <v>3.125</v>
      </c>
      <c r="E8" s="13">
        <f t="shared" si="0"/>
        <v>3.1353753600000003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</row>
    <row r="9" spans="1:18" x14ac:dyDescent="0.25">
      <c r="A9" s="12" t="s">
        <v>10</v>
      </c>
      <c r="B9" s="1">
        <v>0.03</v>
      </c>
      <c r="C9" s="1">
        <f>B9-B9</f>
        <v>0</v>
      </c>
      <c r="D9" s="1">
        <v>0</v>
      </c>
      <c r="E9" s="13">
        <f t="shared" si="0"/>
        <v>1.5134000000000001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</row>
    <row r="12" spans="1:18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</row>
    <row r="13" spans="1:18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</row>
    <row r="14" spans="1:18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</row>
    <row r="15" spans="1:18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8" t="s">
        <v>18</v>
      </c>
      <c r="K15" s="8"/>
      <c r="L15" s="8"/>
      <c r="M15" s="12"/>
      <c r="N15" s="12"/>
      <c r="O15" s="12"/>
      <c r="P15" s="12"/>
      <c r="Q15" s="12"/>
      <c r="R15" s="12"/>
    </row>
    <row r="16" spans="1:18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</row>
    <row r="17" spans="1:18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</row>
    <row r="18" spans="1:18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</row>
    <row r="19" spans="1:18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 spans="1:18" x14ac:dyDescent="0.25">
      <c r="A20" s="6" t="s">
        <v>12</v>
      </c>
      <c r="B20" s="6" t="s">
        <v>13</v>
      </c>
      <c r="C20" s="6" t="s">
        <v>10</v>
      </c>
      <c r="D20" s="6" t="s">
        <v>2</v>
      </c>
      <c r="E20" s="6" t="s">
        <v>19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18" x14ac:dyDescent="0.25">
      <c r="A21" s="14" t="s">
        <v>68</v>
      </c>
      <c r="B21" s="1">
        <v>0.18</v>
      </c>
      <c r="C21" s="1">
        <v>0.03</v>
      </c>
      <c r="D21" s="1">
        <f t="shared" ref="D21:D84" si="1">(B21-C21)</f>
        <v>0.15</v>
      </c>
      <c r="E21" s="7">
        <f t="shared" ref="E21:E84" si="2">(11.04*D21*D21)+(11.948*D21)+(1.5134)</f>
        <v>3.5540000000000003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spans="1:18" x14ac:dyDescent="0.25">
      <c r="A22" s="14" t="s">
        <v>69</v>
      </c>
      <c r="B22" s="1">
        <v>1.621</v>
      </c>
      <c r="C22" s="1">
        <v>0.03</v>
      </c>
      <c r="D22" s="1">
        <f t="shared" si="1"/>
        <v>1.591</v>
      </c>
      <c r="E22" s="7">
        <f t="shared" si="2"/>
        <v>48.468010239999991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18" x14ac:dyDescent="0.25">
      <c r="A23" s="14" t="s">
        <v>70</v>
      </c>
      <c r="B23" s="1">
        <v>1.3029999999999999</v>
      </c>
      <c r="C23" s="1">
        <v>0.03</v>
      </c>
      <c r="D23" s="1">
        <f t="shared" si="1"/>
        <v>1.2729999999999999</v>
      </c>
      <c r="E23" s="7">
        <f t="shared" si="2"/>
        <v>34.613844159999992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spans="1:18" x14ac:dyDescent="0.25">
      <c r="A24" s="14" t="s">
        <v>71</v>
      </c>
      <c r="B24" s="1">
        <v>1.139</v>
      </c>
      <c r="C24" s="1">
        <v>0.03</v>
      </c>
      <c r="D24" s="1">
        <f t="shared" si="1"/>
        <v>1.109</v>
      </c>
      <c r="E24" s="7">
        <f t="shared" si="2"/>
        <v>28.341618239999999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spans="1:18" x14ac:dyDescent="0.25">
      <c r="A25" s="14" t="s">
        <v>72</v>
      </c>
      <c r="B25" s="1">
        <v>0.85699999999999998</v>
      </c>
      <c r="C25" s="1">
        <v>0.03</v>
      </c>
      <c r="D25" s="1">
        <f t="shared" si="1"/>
        <v>0.82699999999999996</v>
      </c>
      <c r="E25" s="7">
        <f t="shared" si="2"/>
        <v>18.944972159999999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</row>
    <row r="26" spans="1:18" x14ac:dyDescent="0.25">
      <c r="A26" s="14" t="s">
        <v>73</v>
      </c>
      <c r="B26" s="1">
        <v>0.79200000000000004</v>
      </c>
      <c r="C26" s="1">
        <v>0.03</v>
      </c>
      <c r="D26" s="1">
        <f t="shared" si="1"/>
        <v>0.76200000000000001</v>
      </c>
      <c r="E26" s="7">
        <f t="shared" si="2"/>
        <v>17.02808576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</row>
    <row r="27" spans="1:18" x14ac:dyDescent="0.25">
      <c r="A27" s="14" t="s">
        <v>74</v>
      </c>
      <c r="B27" s="1">
        <v>1.4119999999999999</v>
      </c>
      <c r="C27" s="1">
        <v>0.03</v>
      </c>
      <c r="D27" s="1">
        <f t="shared" si="1"/>
        <v>1.3819999999999999</v>
      </c>
      <c r="E27" s="7">
        <f t="shared" si="2"/>
        <v>39.11109695999999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</row>
    <row r="28" spans="1:18" x14ac:dyDescent="0.25">
      <c r="A28" s="14" t="s">
        <v>75</v>
      </c>
      <c r="B28" s="1">
        <v>1.0249999999999999</v>
      </c>
      <c r="C28" s="1">
        <v>0.03</v>
      </c>
      <c r="D28" s="1">
        <f t="shared" si="1"/>
        <v>0.99499999999999988</v>
      </c>
      <c r="E28" s="7">
        <f t="shared" si="2"/>
        <v>24.331535999999996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18" x14ac:dyDescent="0.25">
      <c r="A29" s="14" t="s">
        <v>76</v>
      </c>
      <c r="B29" s="1">
        <v>1.353</v>
      </c>
      <c r="C29" s="1">
        <v>0.03</v>
      </c>
      <c r="D29" s="1">
        <f t="shared" si="1"/>
        <v>1.323</v>
      </c>
      <c r="E29" s="7">
        <f t="shared" si="2"/>
        <v>36.644236159999991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 x14ac:dyDescent="0.25">
      <c r="A30" s="14" t="s">
        <v>77</v>
      </c>
      <c r="B30" s="1">
        <v>0.94499999999999995</v>
      </c>
      <c r="C30" s="1">
        <v>0.03</v>
      </c>
      <c r="D30" s="1">
        <f t="shared" si="1"/>
        <v>0.91499999999999992</v>
      </c>
      <c r="E30" s="7">
        <f t="shared" si="2"/>
        <v>21.688783999999995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 spans="1:18" x14ac:dyDescent="0.25">
      <c r="A31" s="14" t="s">
        <v>78</v>
      </c>
      <c r="B31" s="1">
        <v>1.0509999999999999</v>
      </c>
      <c r="C31" s="1">
        <v>0.03</v>
      </c>
      <c r="D31" s="1">
        <f t="shared" si="1"/>
        <v>1.0209999999999999</v>
      </c>
      <c r="E31" s="7">
        <f t="shared" si="2"/>
        <v>25.220856639999997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18" x14ac:dyDescent="0.25">
      <c r="A32" s="14" t="s">
        <v>79</v>
      </c>
      <c r="B32" s="1">
        <v>0.71199999999999997</v>
      </c>
      <c r="C32" s="1">
        <v>0.03</v>
      </c>
      <c r="D32" s="1">
        <f t="shared" si="1"/>
        <v>0.68199999999999994</v>
      </c>
      <c r="E32" s="7">
        <f t="shared" si="2"/>
        <v>14.796904959999999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 spans="1:18" x14ac:dyDescent="0.25">
      <c r="A33" s="14" t="s">
        <v>80</v>
      </c>
      <c r="B33" s="1">
        <v>1.0920000000000001</v>
      </c>
      <c r="C33" s="1">
        <v>0.03</v>
      </c>
      <c r="D33" s="1">
        <f t="shared" si="1"/>
        <v>1.0620000000000001</v>
      </c>
      <c r="E33" s="7">
        <f t="shared" si="2"/>
        <v>26.653573760000004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 spans="1:18" x14ac:dyDescent="0.25">
      <c r="A34" s="14" t="s">
        <v>81</v>
      </c>
      <c r="B34" s="1">
        <v>1.599</v>
      </c>
      <c r="C34" s="1">
        <v>0.03</v>
      </c>
      <c r="D34" s="1">
        <f t="shared" si="1"/>
        <v>1.569</v>
      </c>
      <c r="E34" s="7">
        <f t="shared" si="2"/>
        <v>47.437653439999991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 spans="1:18" x14ac:dyDescent="0.25">
      <c r="A35" s="14" t="s">
        <v>82</v>
      </c>
      <c r="B35" s="1">
        <v>1.5609999999999999</v>
      </c>
      <c r="C35" s="1">
        <v>0.03</v>
      </c>
      <c r="D35" s="1">
        <f t="shared" si="1"/>
        <v>1.5309999999999999</v>
      </c>
      <c r="E35" s="7">
        <f t="shared" si="2"/>
        <v>45.683117439999997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1:18" x14ac:dyDescent="0.25">
      <c r="A36" s="14" t="s">
        <v>83</v>
      </c>
      <c r="B36" s="1">
        <v>1.6220000000000001</v>
      </c>
      <c r="C36" s="1">
        <v>0.03</v>
      </c>
      <c r="D36" s="1">
        <f t="shared" si="1"/>
        <v>1.5920000000000001</v>
      </c>
      <c r="E36" s="7">
        <f t="shared" si="2"/>
        <v>48.515098559999998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1:18" x14ac:dyDescent="0.25">
      <c r="A37" s="14" t="s">
        <v>84</v>
      </c>
      <c r="B37" s="1">
        <v>1.5609999999999999</v>
      </c>
      <c r="C37" s="1">
        <v>0.03</v>
      </c>
      <c r="D37" s="1">
        <f t="shared" si="1"/>
        <v>1.5309999999999999</v>
      </c>
      <c r="E37" s="7">
        <f t="shared" si="2"/>
        <v>45.683117439999997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spans="1:18" x14ac:dyDescent="0.25">
      <c r="A38" s="14" t="s">
        <v>85</v>
      </c>
      <c r="B38" s="1">
        <v>0.66500000000000004</v>
      </c>
      <c r="C38" s="1">
        <v>0.03</v>
      </c>
      <c r="D38" s="1">
        <f t="shared" si="1"/>
        <v>0.63500000000000001</v>
      </c>
      <c r="E38" s="7">
        <f t="shared" si="2"/>
        <v>13.551984000000001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1:18" x14ac:dyDescent="0.25">
      <c r="A39" s="14" t="s">
        <v>86</v>
      </c>
      <c r="B39" s="1">
        <v>0.58199999999999996</v>
      </c>
      <c r="C39" s="1">
        <v>0.03</v>
      </c>
      <c r="D39" s="1">
        <f t="shared" si="1"/>
        <v>0.55199999999999994</v>
      </c>
      <c r="E39" s="7">
        <f t="shared" si="2"/>
        <v>11.472628159999999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1:18" x14ac:dyDescent="0.25">
      <c r="A40" s="14" t="s">
        <v>87</v>
      </c>
      <c r="B40" s="1">
        <v>0.48799999999999999</v>
      </c>
      <c r="C40" s="1">
        <v>0.03</v>
      </c>
      <c r="D40" s="1">
        <f t="shared" si="1"/>
        <v>0.45799999999999996</v>
      </c>
      <c r="E40" s="7">
        <f t="shared" si="2"/>
        <v>9.3013785599999999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spans="1:18" x14ac:dyDescent="0.25">
      <c r="A41" s="14" t="s">
        <v>88</v>
      </c>
      <c r="B41" s="1">
        <v>0.41799999999999998</v>
      </c>
      <c r="C41" s="1">
        <v>0.03</v>
      </c>
      <c r="D41" s="1">
        <f t="shared" si="1"/>
        <v>0.38800000000000001</v>
      </c>
      <c r="E41" s="7">
        <f t="shared" si="2"/>
        <v>7.8112297600000007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 x14ac:dyDescent="0.25">
      <c r="A42" s="14" t="s">
        <v>89</v>
      </c>
      <c r="B42" s="1">
        <v>0.877</v>
      </c>
      <c r="C42" s="1">
        <v>0.03</v>
      </c>
      <c r="D42" s="1">
        <f t="shared" si="1"/>
        <v>0.84699999999999998</v>
      </c>
      <c r="E42" s="7">
        <f t="shared" si="2"/>
        <v>19.55355136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spans="1:18" x14ac:dyDescent="0.25">
      <c r="A43" s="14" t="s">
        <v>90</v>
      </c>
      <c r="B43" s="1">
        <v>0.68500000000000005</v>
      </c>
      <c r="C43" s="1">
        <v>0.03</v>
      </c>
      <c r="D43" s="1">
        <f t="shared" si="1"/>
        <v>0.65500000000000003</v>
      </c>
      <c r="E43" s="7">
        <f t="shared" si="2"/>
        <v>14.075776000000001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8" x14ac:dyDescent="0.25">
      <c r="A44" s="14" t="s">
        <v>91</v>
      </c>
      <c r="B44" s="1">
        <v>0.45600000000000002</v>
      </c>
      <c r="C44" s="1">
        <v>0.03</v>
      </c>
      <c r="D44" s="1">
        <f t="shared" si="1"/>
        <v>0.42600000000000005</v>
      </c>
      <c r="E44" s="7">
        <f t="shared" si="2"/>
        <v>8.6067430400000013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spans="1:18" x14ac:dyDescent="0.25">
      <c r="A45" s="14" t="s">
        <v>92</v>
      </c>
      <c r="B45" s="1">
        <v>0.42799999999999999</v>
      </c>
      <c r="C45" s="1">
        <v>0.03</v>
      </c>
      <c r="D45" s="1">
        <f t="shared" si="1"/>
        <v>0.39800000000000002</v>
      </c>
      <c r="E45" s="7">
        <f t="shared" si="2"/>
        <v>8.0174841600000004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1:18" x14ac:dyDescent="0.25">
      <c r="A46" s="14" t="s">
        <v>93</v>
      </c>
      <c r="B46" s="1">
        <v>0.58499999999999996</v>
      </c>
      <c r="C46" s="1">
        <v>0.03</v>
      </c>
      <c r="D46" s="1">
        <f t="shared" si="1"/>
        <v>0.55499999999999994</v>
      </c>
      <c r="E46" s="7">
        <f t="shared" si="2"/>
        <v>11.545135999999999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1:18" x14ac:dyDescent="0.25">
      <c r="A47" s="14" t="s">
        <v>94</v>
      </c>
      <c r="B47" s="1">
        <v>0.69099999999999995</v>
      </c>
      <c r="C47" s="1">
        <v>0.03</v>
      </c>
      <c r="D47" s="1">
        <f t="shared" si="1"/>
        <v>0.66099999999999992</v>
      </c>
      <c r="E47" s="7">
        <f t="shared" si="2"/>
        <v>14.234635839999999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1:18" x14ac:dyDescent="0.25">
      <c r="A48" s="14" t="s">
        <v>95</v>
      </c>
      <c r="B48" s="1">
        <v>1.2130000000000001</v>
      </c>
      <c r="C48" s="1">
        <v>0.03</v>
      </c>
      <c r="D48" s="1">
        <f t="shared" si="1"/>
        <v>1.1830000000000001</v>
      </c>
      <c r="E48" s="7">
        <f t="shared" si="2"/>
        <v>31.098242559999999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1:18" x14ac:dyDescent="0.25">
      <c r="A49" s="14" t="s">
        <v>96</v>
      </c>
      <c r="B49" s="1">
        <v>1.357</v>
      </c>
      <c r="C49" s="1">
        <v>0.03</v>
      </c>
      <c r="D49" s="1">
        <f t="shared" si="1"/>
        <v>1.327</v>
      </c>
      <c r="E49" s="7">
        <f t="shared" si="2"/>
        <v>36.80905216</v>
      </c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1:18" x14ac:dyDescent="0.25">
      <c r="A50" s="14" t="s">
        <v>97</v>
      </c>
      <c r="B50" s="1">
        <v>1.8</v>
      </c>
      <c r="C50" s="1">
        <v>0.03</v>
      </c>
      <c r="D50" s="1">
        <f t="shared" si="1"/>
        <v>1.77</v>
      </c>
      <c r="E50" s="7">
        <f t="shared" si="2"/>
        <v>57.248575999999993</v>
      </c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1:18" x14ac:dyDescent="0.25">
      <c r="A51" s="14" t="s">
        <v>98</v>
      </c>
      <c r="B51" s="1">
        <v>0.98899999999999999</v>
      </c>
      <c r="C51" s="1">
        <v>0.03</v>
      </c>
      <c r="D51" s="1">
        <f t="shared" si="1"/>
        <v>0.95899999999999996</v>
      </c>
      <c r="E51" s="7">
        <f t="shared" si="2"/>
        <v>23.124810239999999</v>
      </c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1:18" x14ac:dyDescent="0.25">
      <c r="A52" s="14" t="s">
        <v>99</v>
      </c>
      <c r="B52" s="1">
        <v>1.6</v>
      </c>
      <c r="C52" s="1">
        <v>0.03</v>
      </c>
      <c r="D52" s="1">
        <f t="shared" si="1"/>
        <v>1.57</v>
      </c>
      <c r="E52" s="7">
        <f t="shared" si="2"/>
        <v>47.484255999999995</v>
      </c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18" x14ac:dyDescent="0.25">
      <c r="A53" s="14" t="s">
        <v>100</v>
      </c>
      <c r="B53" s="1">
        <v>1.042</v>
      </c>
      <c r="C53" s="1">
        <v>0.03</v>
      </c>
      <c r="D53" s="1">
        <f t="shared" si="1"/>
        <v>1.012</v>
      </c>
      <c r="E53" s="7">
        <f t="shared" si="2"/>
        <v>24.91132576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1:18" x14ac:dyDescent="0.25">
      <c r="A54" s="14" t="s">
        <v>101</v>
      </c>
      <c r="B54" s="1">
        <v>0.45500000000000002</v>
      </c>
      <c r="C54" s="1">
        <v>0.03</v>
      </c>
      <c r="D54" s="1">
        <f t="shared" si="1"/>
        <v>0.42500000000000004</v>
      </c>
      <c r="E54" s="7">
        <f t="shared" si="2"/>
        <v>8.5854000000000017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1:18" x14ac:dyDescent="0.25">
      <c r="A55" s="14" t="s">
        <v>102</v>
      </c>
      <c r="B55" s="1">
        <v>0.53300000000000003</v>
      </c>
      <c r="C55" s="1">
        <v>0.03</v>
      </c>
      <c r="D55" s="1">
        <f t="shared" si="1"/>
        <v>0.503</v>
      </c>
      <c r="E55" s="7">
        <f t="shared" si="2"/>
        <v>10.31646336</v>
      </c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1:18" x14ac:dyDescent="0.25">
      <c r="A56" s="14" t="s">
        <v>103</v>
      </c>
      <c r="B56" s="1">
        <v>1.4039999999999999</v>
      </c>
      <c r="C56" s="1">
        <v>0.03</v>
      </c>
      <c r="D56" s="1">
        <f t="shared" si="1"/>
        <v>1.3739999999999999</v>
      </c>
      <c r="E56" s="7">
        <f t="shared" si="2"/>
        <v>38.772103039999998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spans="1:18" x14ac:dyDescent="0.25">
      <c r="A57" s="14" t="s">
        <v>104</v>
      </c>
      <c r="B57" s="1">
        <v>1.405</v>
      </c>
      <c r="C57" s="1">
        <v>0.03</v>
      </c>
      <c r="D57" s="1">
        <f t="shared" si="1"/>
        <v>1.375</v>
      </c>
      <c r="E57" s="7">
        <f t="shared" si="2"/>
        <v>38.814399999999999</v>
      </c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 x14ac:dyDescent="0.25">
      <c r="A58" s="14" t="s">
        <v>105</v>
      </c>
      <c r="B58" s="1">
        <v>0.498</v>
      </c>
      <c r="C58" s="1">
        <v>0.03</v>
      </c>
      <c r="D58" s="1">
        <f t="shared" si="1"/>
        <v>0.46799999999999997</v>
      </c>
      <c r="E58" s="7">
        <f t="shared" si="2"/>
        <v>9.523088959999999</v>
      </c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 spans="1:18" x14ac:dyDescent="0.25">
      <c r="A59" s="14" t="s">
        <v>106</v>
      </c>
      <c r="B59" s="1">
        <v>0.432</v>
      </c>
      <c r="C59" s="1">
        <v>0.03</v>
      </c>
      <c r="D59" s="1">
        <f t="shared" si="1"/>
        <v>0.40200000000000002</v>
      </c>
      <c r="E59" s="7">
        <f t="shared" si="2"/>
        <v>8.1006041600000014</v>
      </c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 spans="1:18" x14ac:dyDescent="0.25">
      <c r="A60" s="14" t="s">
        <v>107</v>
      </c>
      <c r="B60" s="1">
        <v>0.97799999999999998</v>
      </c>
      <c r="C60" s="1">
        <v>0.03</v>
      </c>
      <c r="D60" s="1">
        <f t="shared" si="1"/>
        <v>0.94799999999999995</v>
      </c>
      <c r="E60" s="7">
        <f t="shared" si="2"/>
        <v>22.761796159999999</v>
      </c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spans="1:18" x14ac:dyDescent="0.25">
      <c r="A61" s="14" t="s">
        <v>108</v>
      </c>
      <c r="B61" s="1">
        <v>0.63600000000000001</v>
      </c>
      <c r="C61" s="1">
        <v>0.03</v>
      </c>
      <c r="D61" s="1">
        <f t="shared" si="1"/>
        <v>0.60599999999999998</v>
      </c>
      <c r="E61" s="7">
        <f t="shared" si="2"/>
        <v>12.808173440000001</v>
      </c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 spans="1:18" x14ac:dyDescent="0.25">
      <c r="A62" s="14" t="s">
        <v>109</v>
      </c>
      <c r="B62" s="1">
        <v>0.85099999999999998</v>
      </c>
      <c r="C62" s="1">
        <v>0.03</v>
      </c>
      <c r="D62" s="1">
        <f t="shared" si="1"/>
        <v>0.82099999999999995</v>
      </c>
      <c r="E62" s="7">
        <f t="shared" si="2"/>
        <v>18.764120639999998</v>
      </c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 spans="1:18" x14ac:dyDescent="0.25">
      <c r="A63" s="14" t="s">
        <v>110</v>
      </c>
      <c r="B63" s="1">
        <v>1.083</v>
      </c>
      <c r="C63" s="1">
        <v>0.03</v>
      </c>
      <c r="D63" s="1">
        <f t="shared" si="1"/>
        <v>1.0529999999999999</v>
      </c>
      <c r="E63" s="7">
        <f t="shared" si="2"/>
        <v>26.335895359999999</v>
      </c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 spans="1:18" x14ac:dyDescent="0.25">
      <c r="A64" s="14" t="s">
        <v>111</v>
      </c>
      <c r="B64" s="1">
        <v>1.0069999999999999</v>
      </c>
      <c r="C64" s="1">
        <v>0.03</v>
      </c>
      <c r="D64" s="1">
        <f t="shared" si="1"/>
        <v>0.97699999999999987</v>
      </c>
      <c r="E64" s="7">
        <f t="shared" si="2"/>
        <v>23.724596159999997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</row>
    <row r="65" spans="1:18" x14ac:dyDescent="0.25">
      <c r="A65" s="14" t="s">
        <v>112</v>
      </c>
      <c r="B65" s="1">
        <v>1.65</v>
      </c>
      <c r="C65" s="1">
        <v>0.03</v>
      </c>
      <c r="D65" s="1">
        <f t="shared" si="1"/>
        <v>1.6199999999999999</v>
      </c>
      <c r="E65" s="7">
        <f t="shared" si="2"/>
        <v>49.842535999999988</v>
      </c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spans="1:18" x14ac:dyDescent="0.25">
      <c r="A66" s="14" t="s">
        <v>113</v>
      </c>
      <c r="B66" s="1">
        <v>0.316</v>
      </c>
      <c r="C66" s="1">
        <v>0.03</v>
      </c>
      <c r="D66" s="1">
        <f t="shared" si="1"/>
        <v>0.28600000000000003</v>
      </c>
      <c r="E66" s="7">
        <f t="shared" si="2"/>
        <v>5.8335558400000007</v>
      </c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</row>
    <row r="67" spans="1:18" x14ac:dyDescent="0.25">
      <c r="A67" s="14" t="s">
        <v>114</v>
      </c>
      <c r="B67" s="1">
        <v>1.681</v>
      </c>
      <c r="C67" s="1">
        <v>0.03</v>
      </c>
      <c r="D67" s="1">
        <f t="shared" si="1"/>
        <v>1.651</v>
      </c>
      <c r="E67" s="7">
        <f t="shared" si="2"/>
        <v>51.332391039999997</v>
      </c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68" spans="1:18" x14ac:dyDescent="0.25">
      <c r="A68" s="14" t="s">
        <v>115</v>
      </c>
      <c r="B68" s="1">
        <v>1.4750000000000001</v>
      </c>
      <c r="C68" s="1">
        <v>0.03</v>
      </c>
      <c r="D68" s="1">
        <f t="shared" si="1"/>
        <v>1.4450000000000001</v>
      </c>
      <c r="E68" s="7">
        <f t="shared" si="2"/>
        <v>41.830055999999999</v>
      </c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</row>
    <row r="69" spans="1:18" x14ac:dyDescent="0.25">
      <c r="A69" s="14" t="s">
        <v>116</v>
      </c>
      <c r="B69" s="1">
        <v>0.76200000000000001</v>
      </c>
      <c r="C69" s="1">
        <v>0.03</v>
      </c>
      <c r="D69" s="1">
        <f t="shared" si="1"/>
        <v>0.73199999999999998</v>
      </c>
      <c r="E69" s="7">
        <f t="shared" si="2"/>
        <v>16.17483296</v>
      </c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</row>
    <row r="70" spans="1:18" x14ac:dyDescent="0.25">
      <c r="A70" s="14" t="s">
        <v>117</v>
      </c>
      <c r="B70" s="1">
        <v>1.0760000000000001</v>
      </c>
      <c r="C70" s="1">
        <v>0.03</v>
      </c>
      <c r="D70" s="1">
        <f t="shared" si="1"/>
        <v>1.046</v>
      </c>
      <c r="E70" s="7">
        <f t="shared" si="2"/>
        <v>26.090048640000003</v>
      </c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71" spans="1:18" x14ac:dyDescent="0.25">
      <c r="A71" s="14" t="s">
        <v>118</v>
      </c>
      <c r="B71" s="1">
        <v>1.6279999999999999</v>
      </c>
      <c r="C71" s="1">
        <v>0.03</v>
      </c>
      <c r="D71" s="1">
        <f t="shared" si="1"/>
        <v>1.5979999999999999</v>
      </c>
      <c r="E71" s="7">
        <f t="shared" si="2"/>
        <v>48.798092159999989</v>
      </c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</row>
    <row r="72" spans="1:18" x14ac:dyDescent="0.25">
      <c r="A72" s="14" t="s">
        <v>119</v>
      </c>
      <c r="B72" s="1">
        <v>0.81</v>
      </c>
      <c r="C72" s="1">
        <v>0.03</v>
      </c>
      <c r="D72" s="1">
        <f t="shared" si="1"/>
        <v>0.78</v>
      </c>
      <c r="E72" s="7">
        <f t="shared" si="2"/>
        <v>17.549576000000002</v>
      </c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</row>
    <row r="73" spans="1:18" x14ac:dyDescent="0.25">
      <c r="A73" s="14" t="s">
        <v>120</v>
      </c>
      <c r="B73" s="1">
        <v>0.67700000000000005</v>
      </c>
      <c r="C73" s="1">
        <v>0.03</v>
      </c>
      <c r="D73" s="1">
        <f t="shared" si="1"/>
        <v>0.64700000000000002</v>
      </c>
      <c r="E73" s="7">
        <f t="shared" si="2"/>
        <v>13.865199360000002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8" x14ac:dyDescent="0.25">
      <c r="A74" s="14" t="s">
        <v>121</v>
      </c>
      <c r="B74" s="1">
        <v>1.613</v>
      </c>
      <c r="C74" s="1">
        <v>0.03</v>
      </c>
      <c r="D74" s="1">
        <f t="shared" si="1"/>
        <v>1.583</v>
      </c>
      <c r="E74" s="7">
        <f t="shared" si="2"/>
        <v>48.09209855999999</v>
      </c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 spans="1:18" x14ac:dyDescent="0.25">
      <c r="A75" s="14" t="s">
        <v>122</v>
      </c>
      <c r="B75" s="1">
        <v>1.968</v>
      </c>
      <c r="C75" s="1">
        <v>0.03</v>
      </c>
      <c r="D75" s="1">
        <f t="shared" si="1"/>
        <v>1.9379999999999999</v>
      </c>
      <c r="E75" s="7">
        <f t="shared" si="2"/>
        <v>66.133141760000001</v>
      </c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1:18" x14ac:dyDescent="0.25">
      <c r="A76" s="14" t="s">
        <v>123</v>
      </c>
      <c r="B76" s="1">
        <v>0.98699999999999999</v>
      </c>
      <c r="C76" s="1">
        <v>0.03</v>
      </c>
      <c r="D76" s="1">
        <f t="shared" si="1"/>
        <v>0.95699999999999996</v>
      </c>
      <c r="E76" s="7">
        <f t="shared" si="2"/>
        <v>23.058608960000001</v>
      </c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18" x14ac:dyDescent="0.25">
      <c r="A77" s="14" t="s">
        <v>124</v>
      </c>
      <c r="B77" s="1">
        <v>0.98499999999999999</v>
      </c>
      <c r="C77" s="1">
        <v>0.03</v>
      </c>
      <c r="D77" s="1">
        <f t="shared" si="1"/>
        <v>0.95499999999999996</v>
      </c>
      <c r="E77" s="7">
        <f t="shared" si="2"/>
        <v>22.992495999999999</v>
      </c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1:18" x14ac:dyDescent="0.25">
      <c r="A78" s="14" t="s">
        <v>125</v>
      </c>
      <c r="B78" s="1">
        <v>1.0349999999999999</v>
      </c>
      <c r="C78" s="1">
        <v>0.03</v>
      </c>
      <c r="D78" s="1">
        <f t="shared" si="1"/>
        <v>1.0049999999999999</v>
      </c>
      <c r="E78" s="7">
        <f t="shared" si="2"/>
        <v>24.671815999999996</v>
      </c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1:18" x14ac:dyDescent="0.25">
      <c r="A79" s="14" t="s">
        <v>126</v>
      </c>
      <c r="B79" s="1">
        <v>1.31</v>
      </c>
      <c r="C79" s="1">
        <v>0.03</v>
      </c>
      <c r="D79" s="1">
        <f t="shared" si="1"/>
        <v>1.28</v>
      </c>
      <c r="E79" s="7">
        <f t="shared" si="2"/>
        <v>34.894776</v>
      </c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1:18" x14ac:dyDescent="0.25">
      <c r="A80" s="14" t="s">
        <v>127</v>
      </c>
      <c r="B80" s="1">
        <v>1.1839999999999999</v>
      </c>
      <c r="C80" s="1">
        <v>0.03</v>
      </c>
      <c r="D80" s="1">
        <f t="shared" si="1"/>
        <v>1.1539999999999999</v>
      </c>
      <c r="E80" s="7">
        <f t="shared" si="2"/>
        <v>30.003536639999997</v>
      </c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1:18" x14ac:dyDescent="0.25">
      <c r="A81" s="14" t="s">
        <v>128</v>
      </c>
      <c r="B81" s="1">
        <v>0.20100000000000001</v>
      </c>
      <c r="C81" s="1">
        <v>0.03</v>
      </c>
      <c r="D81" s="1">
        <f t="shared" si="1"/>
        <v>0.17100000000000001</v>
      </c>
      <c r="E81" s="7">
        <f t="shared" si="2"/>
        <v>3.8793286399999998</v>
      </c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 x14ac:dyDescent="0.25">
      <c r="A82" s="14" t="s">
        <v>129</v>
      </c>
      <c r="B82" s="1">
        <v>0.88500000000000001</v>
      </c>
      <c r="C82" s="1">
        <v>0.03</v>
      </c>
      <c r="D82" s="1">
        <f t="shared" si="1"/>
        <v>0.85499999999999998</v>
      </c>
      <c r="E82" s="7">
        <f t="shared" si="2"/>
        <v>19.799456000000003</v>
      </c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 x14ac:dyDescent="0.25">
      <c r="A83" s="14" t="s">
        <v>130</v>
      </c>
      <c r="B83" s="1">
        <v>1.63</v>
      </c>
      <c r="C83" s="1">
        <v>0.03</v>
      </c>
      <c r="D83" s="1">
        <f t="shared" si="1"/>
        <v>1.5999999999999999</v>
      </c>
      <c r="E83" s="7">
        <f t="shared" si="2"/>
        <v>48.892599999999995</v>
      </c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1:18" x14ac:dyDescent="0.25">
      <c r="A84" s="14" t="s">
        <v>131</v>
      </c>
      <c r="B84" s="1">
        <v>1.8220000000000001</v>
      </c>
      <c r="C84" s="1">
        <v>0.03</v>
      </c>
      <c r="D84" s="1">
        <f t="shared" si="1"/>
        <v>1.792</v>
      </c>
      <c r="E84" s="7">
        <f t="shared" si="2"/>
        <v>58.376570559999998</v>
      </c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1:18" x14ac:dyDescent="0.25">
      <c r="A85" s="14" t="s">
        <v>132</v>
      </c>
      <c r="B85" s="1">
        <v>0.82699999999999996</v>
      </c>
      <c r="C85" s="1">
        <v>0.03</v>
      </c>
      <c r="D85" s="1">
        <f t="shared" ref="D85:D106" si="3">(B85-C85)</f>
        <v>0.79699999999999993</v>
      </c>
      <c r="E85" s="7">
        <f t="shared" ref="E85:E106" si="4">(11.04*D85*D85)+(11.948*D85)+(1.5134)</f>
        <v>18.048663359999999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1:18" x14ac:dyDescent="0.25">
      <c r="A86" s="14" t="s">
        <v>133</v>
      </c>
      <c r="B86" s="1">
        <v>1.9890000000000001</v>
      </c>
      <c r="C86" s="1">
        <v>0.03</v>
      </c>
      <c r="D86" s="1">
        <f t="shared" si="3"/>
        <v>1.9590000000000001</v>
      </c>
      <c r="E86" s="7">
        <f t="shared" si="4"/>
        <v>67.287530240000009</v>
      </c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1:18" x14ac:dyDescent="0.25">
      <c r="A87" s="14" t="s">
        <v>134</v>
      </c>
      <c r="B87" s="1">
        <v>1.4550000000000001</v>
      </c>
      <c r="C87" s="1">
        <v>0.03</v>
      </c>
      <c r="D87" s="1">
        <f t="shared" si="3"/>
        <v>1.425</v>
      </c>
      <c r="E87" s="7">
        <f t="shared" si="4"/>
        <v>40.9574</v>
      </c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spans="1:18" x14ac:dyDescent="0.25">
      <c r="A88" s="14" t="s">
        <v>135</v>
      </c>
      <c r="B88" s="1">
        <v>0.63</v>
      </c>
      <c r="C88" s="1">
        <v>0.03</v>
      </c>
      <c r="D88" s="1">
        <f t="shared" si="3"/>
        <v>0.6</v>
      </c>
      <c r="E88" s="7">
        <f t="shared" si="4"/>
        <v>12.656600000000001</v>
      </c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1:18" x14ac:dyDescent="0.25">
      <c r="A89" s="14" t="s">
        <v>136</v>
      </c>
      <c r="B89" s="1">
        <v>1.278</v>
      </c>
      <c r="C89" s="1">
        <v>0.03</v>
      </c>
      <c r="D89" s="1">
        <f t="shared" si="3"/>
        <v>1.248</v>
      </c>
      <c r="E89" s="7">
        <f t="shared" si="4"/>
        <v>33.619348159999994</v>
      </c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spans="1:18" x14ac:dyDescent="0.25">
      <c r="A90" s="14" t="s">
        <v>137</v>
      </c>
      <c r="B90" s="1">
        <v>1.6060000000000001</v>
      </c>
      <c r="C90" s="1">
        <v>0.03</v>
      </c>
      <c r="D90" s="1">
        <f t="shared" si="3"/>
        <v>1.5760000000000001</v>
      </c>
      <c r="E90" s="7">
        <f t="shared" si="4"/>
        <v>47.764335039999999</v>
      </c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1:18" x14ac:dyDescent="0.25">
      <c r="A91" s="14" t="s">
        <v>138</v>
      </c>
      <c r="B91" s="1">
        <v>1.5840000000000001</v>
      </c>
      <c r="C91" s="1">
        <v>0.03</v>
      </c>
      <c r="D91" s="1">
        <f t="shared" si="3"/>
        <v>1.554</v>
      </c>
      <c r="E91" s="7">
        <f t="shared" si="4"/>
        <v>46.741264640000004</v>
      </c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spans="1:18" x14ac:dyDescent="0.25">
      <c r="A92" s="14" t="s">
        <v>139</v>
      </c>
      <c r="B92" s="1">
        <v>2.0609999999999999</v>
      </c>
      <c r="C92" s="1">
        <v>0.03</v>
      </c>
      <c r="D92" s="1">
        <f t="shared" si="3"/>
        <v>2.0310000000000001</v>
      </c>
      <c r="E92" s="7">
        <f t="shared" si="4"/>
        <v>71.319357440000005</v>
      </c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spans="1:18" x14ac:dyDescent="0.25">
      <c r="A93" s="14" t="s">
        <v>140</v>
      </c>
      <c r="B93" s="1">
        <v>1.417</v>
      </c>
      <c r="C93" s="1">
        <v>0.03</v>
      </c>
      <c r="D93" s="1">
        <f t="shared" si="3"/>
        <v>1.387</v>
      </c>
      <c r="E93" s="7">
        <f t="shared" si="4"/>
        <v>39.323685759999996</v>
      </c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spans="1:18" x14ac:dyDescent="0.25">
      <c r="A94" s="14" t="s">
        <v>141</v>
      </c>
      <c r="B94" s="1">
        <v>1.9890000000000001</v>
      </c>
      <c r="C94" s="1">
        <v>0.03</v>
      </c>
      <c r="D94" s="1">
        <f t="shared" si="3"/>
        <v>1.9590000000000001</v>
      </c>
      <c r="E94" s="7">
        <f t="shared" si="4"/>
        <v>67.287530240000009</v>
      </c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1:18" x14ac:dyDescent="0.25">
      <c r="A95" s="14" t="s">
        <v>142</v>
      </c>
      <c r="B95" s="1">
        <v>1.96</v>
      </c>
      <c r="C95" s="1">
        <v>0.03</v>
      </c>
      <c r="D95" s="1">
        <f t="shared" si="3"/>
        <v>1.93</v>
      </c>
      <c r="E95" s="7">
        <f t="shared" si="4"/>
        <v>65.695936000000003</v>
      </c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spans="1:18" x14ac:dyDescent="0.25">
      <c r="A96" s="14" t="s">
        <v>143</v>
      </c>
      <c r="B96" s="1">
        <v>0.33</v>
      </c>
      <c r="C96" s="1">
        <v>0.03</v>
      </c>
      <c r="D96" s="1">
        <f t="shared" si="3"/>
        <v>0.30000000000000004</v>
      </c>
      <c r="E96" s="7">
        <f t="shared" si="4"/>
        <v>6.091400000000001</v>
      </c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spans="1:18" x14ac:dyDescent="0.25">
      <c r="A97" s="14" t="s">
        <v>144</v>
      </c>
      <c r="B97" s="1">
        <v>0.68500000000000005</v>
      </c>
      <c r="C97" s="1">
        <v>0.03</v>
      </c>
      <c r="D97" s="1">
        <f t="shared" si="3"/>
        <v>0.65500000000000003</v>
      </c>
      <c r="E97" s="7">
        <f t="shared" si="4"/>
        <v>14.075776000000001</v>
      </c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1:18" x14ac:dyDescent="0.25">
      <c r="A98" s="14" t="s">
        <v>145</v>
      </c>
      <c r="B98" s="1">
        <v>1.966</v>
      </c>
      <c r="C98" s="1">
        <v>0.03</v>
      </c>
      <c r="D98" s="1">
        <f t="shared" si="3"/>
        <v>1.9359999999999999</v>
      </c>
      <c r="E98" s="7">
        <f t="shared" si="4"/>
        <v>66.02370784</v>
      </c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spans="1:18" x14ac:dyDescent="0.25">
      <c r="A99" s="14" t="s">
        <v>146</v>
      </c>
      <c r="B99" s="1">
        <v>1.137</v>
      </c>
      <c r="C99" s="1">
        <v>0.03</v>
      </c>
      <c r="D99" s="1">
        <f t="shared" si="3"/>
        <v>1.107</v>
      </c>
      <c r="E99" s="7">
        <f t="shared" si="4"/>
        <v>28.268792959999999</v>
      </c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 spans="1:18" x14ac:dyDescent="0.25">
      <c r="A100" s="14" t="s">
        <v>147</v>
      </c>
      <c r="B100" s="1">
        <v>2.0070000000000001</v>
      </c>
      <c r="C100" s="1">
        <v>0.03</v>
      </c>
      <c r="D100" s="1">
        <f t="shared" si="3"/>
        <v>1.9770000000000001</v>
      </c>
      <c r="E100" s="7">
        <f t="shared" si="4"/>
        <v>68.284756160000015</v>
      </c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1:18" x14ac:dyDescent="0.25">
      <c r="A101" s="14" t="s">
        <v>148</v>
      </c>
      <c r="B101" s="1">
        <v>1.355</v>
      </c>
      <c r="C101" s="1">
        <v>0.03</v>
      </c>
      <c r="D101" s="1">
        <f t="shared" si="3"/>
        <v>1.325</v>
      </c>
      <c r="E101" s="7">
        <f t="shared" si="4"/>
        <v>36.726599999999998</v>
      </c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1:18" x14ac:dyDescent="0.25">
      <c r="A102" s="14" t="s">
        <v>149</v>
      </c>
      <c r="B102" s="1">
        <v>0.66800000000000004</v>
      </c>
      <c r="C102" s="1">
        <v>0.03</v>
      </c>
      <c r="D102" s="1">
        <f t="shared" si="3"/>
        <v>0.63800000000000001</v>
      </c>
      <c r="E102" s="7">
        <f t="shared" si="4"/>
        <v>13.629989760000001</v>
      </c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1:18" x14ac:dyDescent="0.25">
      <c r="A103" s="14" t="s">
        <v>150</v>
      </c>
      <c r="B103" s="1">
        <v>0.2</v>
      </c>
      <c r="C103" s="1">
        <v>0.03</v>
      </c>
      <c r="D103" s="1">
        <f t="shared" si="3"/>
        <v>0.17</v>
      </c>
      <c r="E103" s="7">
        <f t="shared" si="4"/>
        <v>3.8636160000000004</v>
      </c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1:18" x14ac:dyDescent="0.25">
      <c r="A104" s="14" t="s">
        <v>151</v>
      </c>
      <c r="B104" s="1">
        <v>0.43</v>
      </c>
      <c r="C104" s="1">
        <v>0.03</v>
      </c>
      <c r="D104" s="1">
        <f t="shared" si="3"/>
        <v>0.4</v>
      </c>
      <c r="E104" s="7">
        <f t="shared" si="4"/>
        <v>8.0590000000000011</v>
      </c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1:18" x14ac:dyDescent="0.25">
      <c r="A105" s="14" t="s">
        <v>152</v>
      </c>
      <c r="B105" s="1">
        <v>0.19</v>
      </c>
      <c r="C105" s="1">
        <v>0.03</v>
      </c>
      <c r="D105" s="1">
        <f t="shared" si="3"/>
        <v>0.16</v>
      </c>
      <c r="E105" s="7">
        <f t="shared" si="4"/>
        <v>3.7077039999999997</v>
      </c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1:18" x14ac:dyDescent="0.25">
      <c r="A106" s="14" t="s">
        <v>153</v>
      </c>
      <c r="B106" s="1">
        <v>1.3169999999999999</v>
      </c>
      <c r="C106" s="1">
        <v>0.03</v>
      </c>
      <c r="D106" s="1">
        <f t="shared" si="3"/>
        <v>1.2869999999999999</v>
      </c>
      <c r="E106" s="7">
        <f t="shared" si="4"/>
        <v>35.176789759999991</v>
      </c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1:18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</row>
    <row r="108" spans="1:18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</row>
    <row r="109" spans="1:18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</row>
    <row r="110" spans="1:18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4"/>
  <sheetViews>
    <sheetView workbookViewId="0">
      <selection activeCell="F21" sqref="F21"/>
    </sheetView>
  </sheetViews>
  <sheetFormatPr defaultRowHeight="15.75" x14ac:dyDescent="0.25"/>
  <cols>
    <col min="1" max="1" width="35.28515625" style="16" customWidth="1"/>
    <col min="2" max="2" width="18.85546875" style="16" customWidth="1"/>
    <col min="3" max="3" width="17.5703125" style="16" customWidth="1"/>
    <col min="4" max="4" width="15.85546875" style="16" customWidth="1"/>
    <col min="5" max="5" width="17.7109375" style="16" customWidth="1"/>
    <col min="6" max="6" width="69.140625" style="16" customWidth="1"/>
    <col min="7" max="16384" width="9.140625" style="16"/>
  </cols>
  <sheetData>
    <row r="1" spans="1:6" ht="17.25" thickTop="1" thickBot="1" x14ac:dyDescent="0.3">
      <c r="A1" s="17" t="s">
        <v>20</v>
      </c>
      <c r="B1" s="17" t="s">
        <v>21</v>
      </c>
      <c r="C1" s="17" t="s">
        <v>22</v>
      </c>
      <c r="D1" s="17" t="s">
        <v>23</v>
      </c>
      <c r="E1" s="17" t="s">
        <v>24</v>
      </c>
      <c r="F1" s="17" t="s">
        <v>25</v>
      </c>
    </row>
    <row r="2" spans="1:6" ht="17.25" thickTop="1" thickBot="1" x14ac:dyDescent="0.3">
      <c r="A2" s="18" t="s">
        <v>29</v>
      </c>
      <c r="B2" s="19" t="s">
        <v>32</v>
      </c>
      <c r="C2" s="20" t="s">
        <v>26</v>
      </c>
      <c r="D2" s="20" t="s">
        <v>33</v>
      </c>
      <c r="E2" s="20" t="s">
        <v>27</v>
      </c>
      <c r="F2" s="20" t="s">
        <v>28</v>
      </c>
    </row>
    <row r="3" spans="1:6" ht="17.25" thickTop="1" thickBot="1" x14ac:dyDescent="0.3">
      <c r="A3" s="18" t="s">
        <v>30</v>
      </c>
      <c r="B3" s="19" t="s">
        <v>32</v>
      </c>
      <c r="C3" s="20" t="s">
        <v>26</v>
      </c>
      <c r="D3" s="20" t="s">
        <v>34</v>
      </c>
      <c r="E3" s="20" t="s">
        <v>27</v>
      </c>
      <c r="F3" s="20" t="s">
        <v>28</v>
      </c>
    </row>
    <row r="4" spans="1:6" ht="17.25" thickTop="1" thickBot="1" x14ac:dyDescent="0.3">
      <c r="A4" s="18" t="s">
        <v>31</v>
      </c>
      <c r="B4" s="19" t="s">
        <v>32</v>
      </c>
      <c r="C4" s="20" t="s">
        <v>26</v>
      </c>
      <c r="D4" s="20" t="s">
        <v>35</v>
      </c>
      <c r="E4" s="20" t="s">
        <v>27</v>
      </c>
      <c r="F4" s="20" t="s">
        <v>28</v>
      </c>
    </row>
    <row r="5" spans="1:6" ht="17.25" thickTop="1" thickBot="1" x14ac:dyDescent="0.3">
      <c r="A5" s="18" t="s">
        <v>62</v>
      </c>
      <c r="B5" s="19" t="s">
        <v>63</v>
      </c>
      <c r="C5" s="20" t="s">
        <v>64</v>
      </c>
      <c r="D5" s="20" t="s">
        <v>65</v>
      </c>
      <c r="E5" s="20" t="s">
        <v>66</v>
      </c>
      <c r="F5" s="20" t="s">
        <v>67</v>
      </c>
    </row>
    <row r="6" spans="1:6" ht="16.5" thickTop="1" x14ac:dyDescent="0.25"/>
    <row r="64" spans="1:1" x14ac:dyDescent="0.25">
      <c r="A64" s="15" t="s">
        <v>36</v>
      </c>
    </row>
    <row r="65" spans="1:1" x14ac:dyDescent="0.25">
      <c r="A65" s="16" t="s">
        <v>37</v>
      </c>
    </row>
    <row r="66" spans="1:1" x14ac:dyDescent="0.25">
      <c r="A66" s="16" t="s">
        <v>38</v>
      </c>
    </row>
    <row r="67" spans="1:1" x14ac:dyDescent="0.25">
      <c r="A67" s="16" t="s">
        <v>39</v>
      </c>
    </row>
    <row r="68" spans="1:1" x14ac:dyDescent="0.25">
      <c r="A68" s="16" t="s">
        <v>40</v>
      </c>
    </row>
    <row r="69" spans="1:1" x14ac:dyDescent="0.25">
      <c r="A69" s="16" t="s">
        <v>41</v>
      </c>
    </row>
    <row r="70" spans="1:1" x14ac:dyDescent="0.25">
      <c r="A70" s="16" t="s">
        <v>42</v>
      </c>
    </row>
    <row r="71" spans="1:1" x14ac:dyDescent="0.25">
      <c r="A71" s="16" t="s">
        <v>43</v>
      </c>
    </row>
    <row r="72" spans="1:1" x14ac:dyDescent="0.25">
      <c r="A72" s="16" t="s">
        <v>44</v>
      </c>
    </row>
    <row r="73" spans="1:1" x14ac:dyDescent="0.25">
      <c r="A73" s="16" t="s">
        <v>45</v>
      </c>
    </row>
    <row r="74" spans="1:1" x14ac:dyDescent="0.25">
      <c r="A74" s="16" t="s">
        <v>46</v>
      </c>
    </row>
    <row r="75" spans="1:1" x14ac:dyDescent="0.25">
      <c r="A75" s="16" t="s">
        <v>47</v>
      </c>
    </row>
    <row r="76" spans="1:1" x14ac:dyDescent="0.25">
      <c r="A76" s="16" t="s">
        <v>48</v>
      </c>
    </row>
    <row r="78" spans="1:1" x14ac:dyDescent="0.25">
      <c r="A78" s="15" t="s">
        <v>49</v>
      </c>
    </row>
    <row r="79" spans="1:1" x14ac:dyDescent="0.25">
      <c r="A79" s="16" t="s">
        <v>50</v>
      </c>
    </row>
    <row r="80" spans="1:1" x14ac:dyDescent="0.25">
      <c r="A80" s="16" t="s">
        <v>51</v>
      </c>
    </row>
    <row r="81" spans="1:1" x14ac:dyDescent="0.25">
      <c r="A81" s="16" t="s">
        <v>52</v>
      </c>
    </row>
    <row r="82" spans="1:1" x14ac:dyDescent="0.25">
      <c r="A82" s="16" t="s">
        <v>53</v>
      </c>
    </row>
    <row r="84" spans="1:1" x14ac:dyDescent="0.25">
      <c r="A84" s="15" t="s">
        <v>57</v>
      </c>
    </row>
    <row r="85" spans="1:1" x14ac:dyDescent="0.25">
      <c r="A85" s="16" t="s">
        <v>54</v>
      </c>
    </row>
    <row r="86" spans="1:1" x14ac:dyDescent="0.25">
      <c r="A86" s="16" t="s">
        <v>55</v>
      </c>
    </row>
    <row r="87" spans="1:1" x14ac:dyDescent="0.25">
      <c r="A87" s="16" t="s">
        <v>56</v>
      </c>
    </row>
    <row r="88" spans="1:1" x14ac:dyDescent="0.25">
      <c r="A88" s="16" t="s">
        <v>53</v>
      </c>
    </row>
    <row r="90" spans="1:1" x14ac:dyDescent="0.25">
      <c r="A90" s="15" t="s">
        <v>61</v>
      </c>
    </row>
    <row r="91" spans="1:1" x14ac:dyDescent="0.25">
      <c r="A91" s="16" t="s">
        <v>58</v>
      </c>
    </row>
    <row r="92" spans="1:1" x14ac:dyDescent="0.25">
      <c r="A92" s="16" t="s">
        <v>59</v>
      </c>
    </row>
    <row r="93" spans="1:1" x14ac:dyDescent="0.25">
      <c r="A93" s="16" t="s">
        <v>60</v>
      </c>
    </row>
    <row r="94" spans="1:1" x14ac:dyDescent="0.25">
      <c r="A94" s="16" t="s">
        <v>53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PROGESTERONE</vt:lpstr>
      <vt:lpstr>GPX1</vt:lpstr>
      <vt:lpstr>SOD</vt:lpstr>
      <vt:lpstr>MDA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2022-04-29T10:35:40Z</dcterms:created>
  <dcterms:modified xsi:type="dcterms:W3CDTF">2022-05-13T14:09:35Z</dcterms:modified>
</cp:coreProperties>
</file>