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8928"/>
  </bookViews>
  <sheets>
    <sheet name="SCUBE1" sheetId="1" r:id="rId1"/>
    <sheet name="Materyal-meto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1" l="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35" i="1"/>
  <c r="E35" i="1" s="1"/>
  <c r="E23" i="1"/>
  <c r="C24" i="1"/>
  <c r="E24" i="1" s="1"/>
  <c r="C23" i="1"/>
  <c r="C22" i="1"/>
  <c r="E22" i="1" s="1"/>
  <c r="C21" i="1"/>
  <c r="E21" i="1" s="1"/>
  <c r="C20" i="1"/>
  <c r="E20" i="1" s="1"/>
  <c r="C19" i="1"/>
  <c r="E19" i="1" s="1"/>
  <c r="C18" i="1"/>
  <c r="E18" i="1" s="1"/>
  <c r="C17" i="1"/>
  <c r="E17" i="1" s="1"/>
</calcChain>
</file>

<file path=xl/sharedStrings.xml><?xml version="1.0" encoding="utf-8"?>
<sst xmlns="http://schemas.openxmlformats.org/spreadsheetml/2006/main" count="126" uniqueCount="124">
  <si>
    <t xml:space="preserve"> </t>
  </si>
  <si>
    <t>abs</t>
  </si>
  <si>
    <t>abs-blank</t>
  </si>
  <si>
    <t>expected</t>
  </si>
  <si>
    <t>result</t>
  </si>
  <si>
    <t>std1</t>
  </si>
  <si>
    <t>std2</t>
  </si>
  <si>
    <t>std3</t>
  </si>
  <si>
    <t>std4</t>
  </si>
  <si>
    <t>std5</t>
  </si>
  <si>
    <t>std6</t>
  </si>
  <si>
    <t>std7</t>
  </si>
  <si>
    <t>blank</t>
  </si>
  <si>
    <t>concentration (ng/ml)</t>
  </si>
  <si>
    <t>Numune</t>
  </si>
  <si>
    <t>absorbans</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</si>
  <si>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</si>
  <si>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</si>
  <si>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</si>
  <si>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</si>
  <si>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</si>
  <si>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</si>
  <si>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</si>
  <si>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</si>
  <si>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</si>
  <si>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</si>
  <si>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</si>
  <si>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</si>
  <si>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</si>
  <si>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</si>
  <si>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</si>
  <si>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</si>
  <si>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</si>
  <si>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</si>
  <si>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</si>
  <si>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</si>
  <si>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</si>
  <si>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</si>
  <si>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</si>
  <si>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</si>
  <si>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</si>
  <si>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</si>
  <si>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</si>
  <si>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</si>
  <si>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Y-29</t>
  </si>
  <si>
    <t>Y-30</t>
  </si>
  <si>
    <t>Y-31</t>
  </si>
  <si>
    <t>Y-32</t>
  </si>
  <si>
    <t>Y-33</t>
  </si>
  <si>
    <t>Y-34</t>
  </si>
  <si>
    <t>Y-35</t>
  </si>
  <si>
    <t>Y-36</t>
  </si>
  <si>
    <t>Y-37</t>
  </si>
  <si>
    <t>Y-38</t>
  </si>
  <si>
    <t>Y-39</t>
  </si>
  <si>
    <t>Y-40</t>
  </si>
  <si>
    <t>Y-41</t>
  </si>
  <si>
    <t>Y-42</t>
  </si>
  <si>
    <t>Y-43</t>
  </si>
  <si>
    <t>Y-44</t>
  </si>
  <si>
    <t>Y-45</t>
  </si>
  <si>
    <t>Y-46</t>
  </si>
  <si>
    <t>Y-47</t>
  </si>
  <si>
    <t>Y-48</t>
  </si>
  <si>
    <t>Y-49</t>
  </si>
  <si>
    <t>Y-50</t>
  </si>
  <si>
    <t>Y-51</t>
  </si>
  <si>
    <t>Y-52</t>
  </si>
  <si>
    <t>Y-53</t>
  </si>
  <si>
    <t>Y-54</t>
  </si>
  <si>
    <t>Y-55</t>
  </si>
  <si>
    <t>Y-56</t>
  </si>
  <si>
    <t>Y-57</t>
  </si>
  <si>
    <t>Y-58</t>
  </si>
  <si>
    <t>Y-59</t>
  </si>
  <si>
    <t>Y-60</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</si>
  <si>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</si>
  <si>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</si>
  <si>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</si>
  <si>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</si>
  <si>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</si>
  <si>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</si>
  <si>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</si>
  <si>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</si>
  <si>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</si>
  <si>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</si>
  <si>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</si>
  <si>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</si>
  <si>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</si>
  <si>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</si>
  <si>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</si>
  <si>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</si>
  <si>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</si>
  <si>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</si>
  <si>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</si>
  <si>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</si>
  <si>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</si>
  <si>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</si>
  <si>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</si>
  <si>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</si>
  <si>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</si>
  <si>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</si>
  <si>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</si>
  <si>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result(ng/ml)</t>
  </si>
  <si>
    <t>KİT ADI</t>
  </si>
  <si>
    <t>TÜR</t>
  </si>
  <si>
    <t>Numune Türü</t>
  </si>
  <si>
    <t>MARKA</t>
  </si>
  <si>
    <t>CAT. NO</t>
  </si>
  <si>
    <t>Yöntem</t>
  </si>
  <si>
    <t>Kullanılan Cihaz</t>
  </si>
  <si>
    <t>Human</t>
  </si>
  <si>
    <t>Serum</t>
  </si>
  <si>
    <t>Elabscience</t>
  </si>
  <si>
    <t>ELİSA</t>
  </si>
  <si>
    <t>Mıcroplate reader: BIO-TEK EL X 800-Aotu strıp washer:BIO TEK EL X 50</t>
  </si>
  <si>
    <t>E-EL-H5405</t>
  </si>
  <si>
    <t>Signal Peptide, CUB and EGF-like Domain-containing Protein 1 (SCUBE1)</t>
  </si>
  <si>
    <t>Free components are washed away. The substrate solution is added to each well. Only those wells that contain Human ESM1,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</si>
  <si>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</si>
  <si>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Human SCUBE1 Test Principle</t>
  </si>
  <si>
    <t>This ELISA kit uses the Sandwich-ELISA principle. The micro ELISA plate provided in this kit has been pre-coated with an antibody specific to Human SCUBE1.</t>
  </si>
  <si>
    <t>Samples (or Standards) are added to the micro ELISA plate wells and combined with the specific antibody. Then a biotinylated detection antibody specific for Human SCUBE1 and Avidin-Horseradish Peroxidase (HRP) conjugate are added successively to each micro plate well and incubated.</t>
  </si>
  <si>
    <t>The OD value is proportional to the concentration of Human SCUBE1. You can calculate the concentration of Human SCUBE1 in the samples by comparing the OD of the samples to the standard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</si>
</sst>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charset val="16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450666829432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 fillId="0" borderId="0"/>
  </cellStyleXfs>
  <cellXfs count="17">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3" fillId="5" borderId="1" xfId="0" applyFont="1" applyFill="1" applyBorder="1" applyAlignment="1">
      <alignment horizontal="center"/>
    </xf>
    <xf numFmtId="0" fontId="3" fillId="4" borderId="1" xfId="0" applyFont="1" applyFill="1" applyBorder="1" applyAlignment="1">
      <alignment horizontal="center"/>
    </xf>
    <xf numFmtId="0" fontId="2" fillId="6" borderId="1" xfId="0" applyFont="1" applyFill="1" applyBorder="1" applyAlignment="1">
      <alignment horizontal="center"/>
    </xf>
    <xf numFmtId="2" fontId="3" fillId="6" borderId="1" xfId="0" applyNumberFormat="1" applyFont="1" applyFill="1" applyBorder="1" applyAlignment="1">
      <alignment horizontal="center"/>
    </xf>
    <xf numFmtId="164" fontId="0" fillId="0" borderId="1" xfId="0" applyNumberFormat="1" applyBorder="1" applyAlignment="1">
      <alignment horizontal="center"/>
    </xf>
    <xf numFmtId="0" fontId="3" fillId="0" borderId="0" xfId="0" applyFont="1"/>
    <xf numFmtId="0" fontId="3" fillId="7" borderId="1" xfId="0" applyFont="1" applyFill="1" applyBorder="1" applyAlignment="1">
      <alignment horizontal="center"/>
    </xf>
    <xf numFmtId="0" fontId="3" fillId="6" borderId="1" xfId="0" applyFont="1" applyFill="1" applyBorder="1" applyAlignment="1">
      <alignment horizontal="center"/>
    </xf>
    <xf numFmtId="0" fontId="2" fillId="6" borderId="2" xfId="0" applyFont="1" applyFill="1" applyBorder="1" applyAlignment="1">
      <alignment horizontal="center"/>
    </xf>
    <xf numFmtId="0" fontId="3" fillId="2" borderId="2" xfId="1" applyFont="1" applyFill="1" applyBorder="1" applyAlignment="1">
      <alignment horizontal="center"/>
    </xf>
    <xf numFmtId="0" fontId="3" fillId="8" borderId="2" xfId="1" applyFont="1" applyFill="1" applyBorder="1" applyAlignment="1">
      <alignment horizontal="center"/>
    </xf>
    <xf numFmtId="0" fontId="3" fillId="9" borderId="2" xfId="0" applyFont="1" applyFill="1" applyBorder="1" applyAlignment="1">
      <alignment horizontal="center"/>
    </xf>
    <xf numFmtId="0" fontId="3" fillId="9" borderId="2" xfId="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SCUBE1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145888013998248"/>
                  <c:y val="0.113736876640419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SCUBE1!$C$17:$C$24</c:f>
              <c:numCache>
                <c:formatCode>General</c:formatCode>
                <c:ptCount val="8"/>
                <c:pt idx="0">
                  <c:v>2.2709999999999999</c:v>
                </c:pt>
                <c:pt idx="1">
                  <c:v>1.5270000000000001</c:v>
                </c:pt>
                <c:pt idx="2" formatCode="0.000">
                  <c:v>0.85100000000000009</c:v>
                </c:pt>
                <c:pt idx="3" formatCode="0.000">
                  <c:v>0.47099999999999997</c:v>
                </c:pt>
                <c:pt idx="4">
                  <c:v>0.16799999999999998</c:v>
                </c:pt>
                <c:pt idx="5" formatCode="0.000">
                  <c:v>9.7000000000000017E-2</c:v>
                </c:pt>
                <c:pt idx="6" formatCode="0.000">
                  <c:v>0.05</c:v>
                </c:pt>
                <c:pt idx="7">
                  <c:v>0</c:v>
                </c:pt>
              </c:numCache>
            </c:numRef>
          </c:xVal>
          <c:yVal>
            <c:numRef>
              <c:f>SCUBE1!$D$17:$D$24</c:f>
              <c:numCache>
                <c:formatCode>General</c:formatCode>
                <c:ptCount val="8"/>
                <c:pt idx="0">
                  <c:v>40</c:v>
                </c:pt>
                <c:pt idx="1">
                  <c:v>20</c:v>
                </c:pt>
                <c:pt idx="2">
                  <c:v>10</c:v>
                </c:pt>
                <c:pt idx="3">
                  <c:v>5</c:v>
                </c:pt>
                <c:pt idx="4">
                  <c:v>2.5</c:v>
                </c:pt>
                <c:pt idx="5">
                  <c:v>1.25</c:v>
                </c:pt>
                <c:pt idx="6">
                  <c:v>0.63</c:v>
                </c:pt>
                <c:pt idx="7">
                  <c:v>0</c:v>
                </c:pt>
              </c:numCache>
            </c:numRef>
          </c:yVal>
          <c:smooth val="0"/>
          <c:extLst>
            <c:ext xmlns:c16="http://schemas.microsoft.com/office/drawing/2014/chart" uri="{C3380CC4-5D6E-409C-BE32-E72D297353CC}">
              <c16:uniqueId val="{00000000-3899-45A2-8018-958B5737086E}"/>
            </c:ext>
          </c:extLst>
        </c:ser>
        <c:dLbls>
          <c:showLegendKey val="0"/>
          <c:showVal val="0"/>
          <c:showCatName val="0"/>
          <c:showSerName val="0"/>
          <c:showPercent val="0"/>
          <c:showBubbleSize val="0"/>
        </c:dLbls>
        <c:axId val="455977712"/>
        <c:axId val="455977384"/>
      </c:scatterChart>
      <c:valAx>
        <c:axId val="45597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5977384"/>
        <c:crosses val="autoZero"/>
        <c:crossBetween val="midCat"/>
      </c:valAx>
      <c:valAx>
        <c:axId val="45597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5977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327660</xdr:colOff>
      <xdr:row>12</xdr:row>
      <xdr:rowOff>3810</xdr:rowOff>
    </xdr:from>
    <xdr:to>
      <xdr:col>14</xdr:col>
      <xdr:colOff>22860</xdr:colOff>
      <xdr:row>27</xdr:row>
      <xdr:rowOff>3810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4</xdr:col>
      <xdr:colOff>361072</xdr:colOff>
      <xdr:row>46</xdr:row>
      <xdr:rowOff>7620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86740"/>
          <a:ext cx="7912492" cy="787146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tabSelected="1" workbookViewId="0">
      <selection activeCell="S9" sqref="S9"/>
    </sheetView>
  </sheetViews>
  <sheetFormatPr defaultRowHeight="14.4" x14ac:dyDescent="0.3"/>
  <cols>
    <col min="1" max="1" width="17.21875" customWidth="1"/>
    <col min="2" max="2" width="12.44140625" customWidth="1"/>
    <col min="3" max="3" width="13.5546875" customWidth="1"/>
    <col min="4" max="4" width="11.5546875" customWidth="1"/>
    <col min="5" max="5" width="17" customWidth="1"/>
  </cols>
  <sheetData>
    <row r="2" spans="1:12" x14ac:dyDescent="0.3">
      <c r="A2" s="4">
        <v>2.3420000000000001</v>
      </c>
      <c r="B2" s="2">
        <v>0.55900000000000005</v>
      </c>
      <c r="C2" s="2">
        <v>0.52900000000000003</v>
      </c>
      <c r="D2" s="2">
        <v>0.60699999999999998</v>
      </c>
      <c r="E2" s="2">
        <v>0.39900000000000002</v>
      </c>
      <c r="F2" s="2">
        <v>0.28200000000000003</v>
      </c>
      <c r="G2" s="2">
        <v>0.34300000000000003</v>
      </c>
      <c r="H2" s="2">
        <v>0.53800000000000003</v>
      </c>
      <c r="I2" s="2">
        <v>0.33500000000000002</v>
      </c>
      <c r="J2" s="2">
        <v>0.55500000000000005</v>
      </c>
      <c r="K2" s="2">
        <v>0.314</v>
      </c>
      <c r="L2" s="2">
        <v>0.35199999999999998</v>
      </c>
    </row>
    <row r="3" spans="1:12" x14ac:dyDescent="0.3">
      <c r="A3" s="4">
        <v>1.5980000000000001</v>
      </c>
      <c r="B3" s="2">
        <v>0.90300000000000002</v>
      </c>
      <c r="C3" s="2">
        <v>0.68300000000000005</v>
      </c>
      <c r="D3" s="2">
        <v>0.82400000000000007</v>
      </c>
      <c r="E3" s="2">
        <v>0.57699999999999996</v>
      </c>
      <c r="F3" s="2">
        <v>0.42499999999999999</v>
      </c>
      <c r="G3" s="2">
        <v>0.503</v>
      </c>
      <c r="H3" s="2">
        <v>0.39300000000000002</v>
      </c>
      <c r="I3" s="2">
        <v>0.53200000000000003</v>
      </c>
      <c r="J3" s="2">
        <v>0.38400000000000001</v>
      </c>
      <c r="K3" s="2">
        <v>0.36099999999999999</v>
      </c>
      <c r="L3" s="2">
        <v>0.52300000000000002</v>
      </c>
    </row>
    <row r="4" spans="1:12" x14ac:dyDescent="0.3">
      <c r="A4" s="4">
        <v>0.92200000000000004</v>
      </c>
      <c r="B4" s="2">
        <v>1.2590000000000001</v>
      </c>
      <c r="C4" s="2">
        <v>0.78400000000000003</v>
      </c>
      <c r="D4" s="2">
        <v>0.96</v>
      </c>
      <c r="E4" s="2">
        <v>1.1559999999999999</v>
      </c>
      <c r="F4" s="2">
        <v>0.90700000000000003</v>
      </c>
      <c r="G4" s="2">
        <v>0.95300000000000007</v>
      </c>
      <c r="H4" s="2">
        <v>0.63300000000000001</v>
      </c>
      <c r="I4" s="2">
        <v>0.622</v>
      </c>
      <c r="J4" s="2">
        <v>0.70799999999999996</v>
      </c>
      <c r="K4" s="2">
        <v>0.61499999999999999</v>
      </c>
      <c r="L4" s="2">
        <v>0.61399999999999999</v>
      </c>
    </row>
    <row r="5" spans="1:12" x14ac:dyDescent="0.3">
      <c r="A5" s="4">
        <v>0.47099999999999997</v>
      </c>
      <c r="B5" s="2">
        <v>0.87</v>
      </c>
      <c r="C5" s="2">
        <v>0.96099999999999997</v>
      </c>
      <c r="D5" s="2">
        <v>0.86699999999999999</v>
      </c>
      <c r="E5" s="2">
        <v>0.73299999999999998</v>
      </c>
      <c r="F5" s="2">
        <v>0.91500000000000004</v>
      </c>
      <c r="G5" s="2">
        <v>0.94900000000000007</v>
      </c>
      <c r="H5" s="2">
        <v>0.90700000000000003</v>
      </c>
      <c r="I5" s="2">
        <v>1.0010000000000001</v>
      </c>
      <c r="J5" s="2">
        <v>0.879</v>
      </c>
      <c r="K5" s="2">
        <v>1.607</v>
      </c>
      <c r="L5" s="2">
        <v>0.89900000000000002</v>
      </c>
    </row>
    <row r="6" spans="1:12" x14ac:dyDescent="0.3">
      <c r="A6" s="4">
        <v>0.23899999999999999</v>
      </c>
      <c r="B6" s="2">
        <v>0.877</v>
      </c>
      <c r="C6" s="2">
        <v>1.278</v>
      </c>
      <c r="D6" s="2">
        <v>1.385</v>
      </c>
      <c r="E6" s="2">
        <v>1.0620000000000001</v>
      </c>
      <c r="F6" s="2">
        <v>1.6080000000000001</v>
      </c>
      <c r="G6" s="2">
        <v>1.0269999999999999</v>
      </c>
      <c r="H6" s="2">
        <v>1.28</v>
      </c>
      <c r="I6" s="2">
        <v>1.4379999999999999</v>
      </c>
      <c r="J6" s="2">
        <v>1.302</v>
      </c>
      <c r="K6" s="2">
        <v>1.2370000000000001</v>
      </c>
      <c r="L6" s="2">
        <v>1.377</v>
      </c>
    </row>
    <row r="7" spans="1:12" x14ac:dyDescent="0.3">
      <c r="A7" s="4">
        <v>0.16800000000000001</v>
      </c>
      <c r="B7" s="2">
        <v>0.78700000000000003</v>
      </c>
      <c r="C7" s="2">
        <v>1.67</v>
      </c>
      <c r="D7" s="2">
        <v>1.431</v>
      </c>
      <c r="E7" s="2">
        <v>1.4890000000000001</v>
      </c>
      <c r="F7" s="2">
        <v>1.6580000000000001</v>
      </c>
      <c r="G7" s="2">
        <v>1.5409999999999999</v>
      </c>
      <c r="H7" s="2">
        <v>1.0620000000000001</v>
      </c>
      <c r="I7" s="2">
        <v>1.036</v>
      </c>
      <c r="J7" s="2">
        <v>0.86599999999999999</v>
      </c>
      <c r="K7" s="2">
        <v>0.97199999999999998</v>
      </c>
      <c r="L7" s="2">
        <v>0.79800000000000004</v>
      </c>
    </row>
    <row r="8" spans="1:12" x14ac:dyDescent="0.3">
      <c r="A8" s="4">
        <v>0.121</v>
      </c>
      <c r="B8" s="2">
        <v>1.375</v>
      </c>
      <c r="C8" s="2">
        <v>1.329</v>
      </c>
      <c r="D8" s="2">
        <v>1.296</v>
      </c>
      <c r="E8" s="2">
        <v>1.544</v>
      </c>
      <c r="F8" s="2">
        <v>0.95500000000000007</v>
      </c>
      <c r="G8" s="2">
        <v>0.83100000000000007</v>
      </c>
      <c r="H8" s="2">
        <v>0.76100000000000001</v>
      </c>
      <c r="I8" s="2">
        <v>0.48699999999999999</v>
      </c>
      <c r="J8" s="2">
        <v>0.42699999999999999</v>
      </c>
      <c r="K8" s="2">
        <v>0.64500000000000002</v>
      </c>
      <c r="L8" s="2">
        <v>0.29499999999999998</v>
      </c>
    </row>
    <row r="9" spans="1:12" x14ac:dyDescent="0.3">
      <c r="A9" s="5">
        <v>7.0999999999999994E-2</v>
      </c>
      <c r="B9" s="2">
        <v>2.3109999999999999</v>
      </c>
      <c r="C9" s="2">
        <v>1.5920000000000001</v>
      </c>
      <c r="D9" s="2">
        <v>0.74399999999999999</v>
      </c>
      <c r="E9" s="2">
        <v>0.52500000000000002</v>
      </c>
      <c r="F9" s="2">
        <v>0.53900000000000003</v>
      </c>
      <c r="G9" s="2">
        <v>0.52400000000000002</v>
      </c>
      <c r="H9" s="2">
        <v>0.50900000000000001</v>
      </c>
      <c r="I9" s="2">
        <v>0.60499999999999998</v>
      </c>
      <c r="J9" s="2">
        <v>0.32</v>
      </c>
      <c r="K9" s="2">
        <v>0.20300000000000001</v>
      </c>
      <c r="L9" s="2">
        <v>0.24299999999999999</v>
      </c>
    </row>
    <row r="12" spans="1:12" x14ac:dyDescent="0.3">
      <c r="A12" t="s">
        <v>0</v>
      </c>
    </row>
    <row r="16" spans="1:12" x14ac:dyDescent="0.3">
      <c r="B16" s="6" t="s">
        <v>1</v>
      </c>
      <c r="C16" s="6" t="s">
        <v>2</v>
      </c>
      <c r="D16" s="6" t="s">
        <v>3</v>
      </c>
      <c r="E16" s="6" t="s">
        <v>4</v>
      </c>
    </row>
    <row r="17" spans="1:11" x14ac:dyDescent="0.3">
      <c r="A17" t="s">
        <v>5</v>
      </c>
      <c r="B17" s="4">
        <v>2.3420000000000001</v>
      </c>
      <c r="C17" s="1">
        <f>B17-B24</f>
        <v>2.2709999999999999</v>
      </c>
      <c r="D17" s="1">
        <v>40</v>
      </c>
      <c r="E17" s="7">
        <f>(4.9058*C17*C17)+(5.989*C17)+(0.6564)</f>
        <v>39.558793057799996</v>
      </c>
    </row>
    <row r="18" spans="1:11" x14ac:dyDescent="0.3">
      <c r="A18" t="s">
        <v>6</v>
      </c>
      <c r="B18" s="4">
        <v>1.5980000000000001</v>
      </c>
      <c r="C18" s="1">
        <f>B18-B24</f>
        <v>1.5270000000000001</v>
      </c>
      <c r="D18" s="1">
        <v>20</v>
      </c>
      <c r="E18" s="7">
        <f t="shared" ref="E18:E24" si="0">(4.9058*C18*C18)+(5.989*C18)+(0.6564)</f>
        <v>21.240599128200007</v>
      </c>
    </row>
    <row r="19" spans="1:11" x14ac:dyDescent="0.3">
      <c r="A19" t="s">
        <v>7</v>
      </c>
      <c r="B19" s="4">
        <v>0.92200000000000004</v>
      </c>
      <c r="C19" s="8">
        <f>B19-B24</f>
        <v>0.85100000000000009</v>
      </c>
      <c r="D19" s="1">
        <v>10</v>
      </c>
      <c r="E19" s="7">
        <f t="shared" si="0"/>
        <v>9.3058242658000001</v>
      </c>
    </row>
    <row r="20" spans="1:11" x14ac:dyDescent="0.3">
      <c r="A20" t="s">
        <v>8</v>
      </c>
      <c r="B20" s="4">
        <v>0.47099999999999997</v>
      </c>
      <c r="C20" s="8">
        <f>B20-B25</f>
        <v>0.47099999999999997</v>
      </c>
      <c r="D20" s="1">
        <v>5</v>
      </c>
      <c r="E20" s="7">
        <f t="shared" si="0"/>
        <v>4.5655265777999992</v>
      </c>
    </row>
    <row r="21" spans="1:11" x14ac:dyDescent="0.3">
      <c r="A21" t="s">
        <v>9</v>
      </c>
      <c r="B21" s="4">
        <v>0.23899999999999999</v>
      </c>
      <c r="C21" s="1">
        <f>B21-B24</f>
        <v>0.16799999999999998</v>
      </c>
      <c r="D21" s="1">
        <v>2.5</v>
      </c>
      <c r="E21" s="7">
        <f t="shared" si="0"/>
        <v>1.8010132992000001</v>
      </c>
    </row>
    <row r="22" spans="1:11" x14ac:dyDescent="0.3">
      <c r="A22" t="s">
        <v>10</v>
      </c>
      <c r="B22" s="4">
        <v>0.16800000000000001</v>
      </c>
      <c r="C22" s="8">
        <f>B22-B24</f>
        <v>9.7000000000000017E-2</v>
      </c>
      <c r="D22" s="1">
        <v>1.25</v>
      </c>
      <c r="E22" s="7">
        <f t="shared" si="0"/>
        <v>1.2834916722000003</v>
      </c>
    </row>
    <row r="23" spans="1:11" x14ac:dyDescent="0.3">
      <c r="A23" t="s">
        <v>11</v>
      </c>
      <c r="B23" s="4">
        <v>0.121</v>
      </c>
      <c r="C23" s="8">
        <f>B23-B24</f>
        <v>0.05</v>
      </c>
      <c r="D23" s="1">
        <v>0.63</v>
      </c>
      <c r="E23" s="7">
        <f t="shared" si="0"/>
        <v>0.96811449999999999</v>
      </c>
    </row>
    <row r="24" spans="1:11" x14ac:dyDescent="0.3">
      <c r="A24" t="s">
        <v>12</v>
      </c>
      <c r="B24" s="5">
        <v>7.0999999999999994E-2</v>
      </c>
      <c r="C24" s="1">
        <f>B24-B24</f>
        <v>0</v>
      </c>
      <c r="D24" s="1">
        <v>0</v>
      </c>
      <c r="E24" s="7">
        <f t="shared" si="0"/>
        <v>0.65639999999999998</v>
      </c>
    </row>
    <row r="28" spans="1:11" x14ac:dyDescent="0.3">
      <c r="H28" s="9"/>
      <c r="J28" s="9" t="s">
        <v>13</v>
      </c>
      <c r="K28" s="9"/>
    </row>
    <row r="34" spans="1:5" x14ac:dyDescent="0.3">
      <c r="A34" s="10" t="s">
        <v>14</v>
      </c>
      <c r="B34" s="2" t="s">
        <v>15</v>
      </c>
      <c r="C34" s="3" t="s">
        <v>12</v>
      </c>
      <c r="D34" s="1" t="s">
        <v>2</v>
      </c>
      <c r="E34" s="11" t="s">
        <v>103</v>
      </c>
    </row>
    <row r="35" spans="1:5" x14ac:dyDescent="0.3">
      <c r="A35" s="10" t="s">
        <v>16</v>
      </c>
      <c r="B35" s="2">
        <v>0.55900000000000005</v>
      </c>
      <c r="C35" s="5">
        <v>7.0999999999999994E-2</v>
      </c>
      <c r="D35" s="1">
        <f>(B35-C35)</f>
        <v>0.48800000000000004</v>
      </c>
      <c r="E35" s="7">
        <f>(4.9058*D35*D35)+(5.989*D35)+(0.6564)</f>
        <v>4.7473188351999998</v>
      </c>
    </row>
    <row r="36" spans="1:5" x14ac:dyDescent="0.3">
      <c r="A36" s="10" t="s">
        <v>17</v>
      </c>
      <c r="B36" s="2">
        <v>0.90300000000000002</v>
      </c>
      <c r="C36" s="5">
        <v>7.0999999999999994E-2</v>
      </c>
      <c r="D36" s="1">
        <f>(B36-C36)</f>
        <v>0.83200000000000007</v>
      </c>
      <c r="E36" s="7">
        <f>(4.9058*D36*D36)+(5.989*D36)+(0.6564)</f>
        <v>9.0351604992000016</v>
      </c>
    </row>
    <row r="37" spans="1:5" x14ac:dyDescent="0.3">
      <c r="A37" s="10" t="s">
        <v>18</v>
      </c>
      <c r="B37" s="2">
        <v>1.2590000000000001</v>
      </c>
      <c r="C37" s="5">
        <v>7.0999999999999994E-2</v>
      </c>
      <c r="D37" s="1">
        <f>(B37-C37)</f>
        <v>1.1880000000000002</v>
      </c>
      <c r="E37" s="7">
        <f>(4.9058*D37*D37)+(5.989*D37)+(0.6564)</f>
        <v>14.695103395200002</v>
      </c>
    </row>
    <row r="38" spans="1:5" x14ac:dyDescent="0.3">
      <c r="A38" s="10" t="s">
        <v>19</v>
      </c>
      <c r="B38" s="2">
        <v>0.87</v>
      </c>
      <c r="C38" s="5">
        <v>7.0999999999999994E-2</v>
      </c>
      <c r="D38" s="1">
        <f>(B38-C38)</f>
        <v>0.79900000000000004</v>
      </c>
      <c r="E38" s="7">
        <f>(4.9058*D38*D38)+(5.989*D38)+(0.6564)</f>
        <v>8.5734786258</v>
      </c>
    </row>
    <row r="39" spans="1:5" x14ac:dyDescent="0.3">
      <c r="A39" s="10" t="s">
        <v>20</v>
      </c>
      <c r="B39" s="2">
        <v>0.877</v>
      </c>
      <c r="C39" s="5">
        <v>7.0999999999999994E-2</v>
      </c>
      <c r="D39" s="1">
        <f>(B39-C39)</f>
        <v>0.80600000000000005</v>
      </c>
      <c r="E39" s="7">
        <f>(4.9058*D39*D39)+(5.989*D39)+(0.6564)</f>
        <v>8.6705182888000003</v>
      </c>
    </row>
    <row r="40" spans="1:5" x14ac:dyDescent="0.3">
      <c r="A40" s="10" t="s">
        <v>21</v>
      </c>
      <c r="B40" s="2">
        <v>0.78700000000000003</v>
      </c>
      <c r="C40" s="5">
        <v>7.0999999999999994E-2</v>
      </c>
      <c r="D40" s="1">
        <f>(B40-C40)</f>
        <v>0.71600000000000008</v>
      </c>
      <c r="E40" s="7">
        <f>(4.9058*D40*D40)+(5.989*D40)+(0.6564)</f>
        <v>7.4595118048000009</v>
      </c>
    </row>
    <row r="41" spans="1:5" x14ac:dyDescent="0.3">
      <c r="A41" s="10" t="s">
        <v>22</v>
      </c>
      <c r="B41" s="2">
        <v>1.375</v>
      </c>
      <c r="C41" s="5">
        <v>7.0999999999999994E-2</v>
      </c>
      <c r="D41" s="1">
        <f>(B41-C41)</f>
        <v>1.304</v>
      </c>
      <c r="E41" s="7">
        <f>(4.9058*D41*D41)+(5.989*D41)+(0.6564)</f>
        <v>16.807956812800004</v>
      </c>
    </row>
    <row r="42" spans="1:5" x14ac:dyDescent="0.3">
      <c r="A42" s="10" t="s">
        <v>23</v>
      </c>
      <c r="B42" s="2">
        <v>2.3109999999999999</v>
      </c>
      <c r="C42" s="5">
        <v>7.0999999999999994E-2</v>
      </c>
      <c r="D42" s="1">
        <f>(B42-C42)</f>
        <v>2.2399999999999998</v>
      </c>
      <c r="E42" s="7">
        <f>(4.9058*D42*D42)+(5.989*D42)+(0.6564)</f>
        <v>38.687102079999995</v>
      </c>
    </row>
    <row r="43" spans="1:5" x14ac:dyDescent="0.3">
      <c r="A43" s="10" t="s">
        <v>24</v>
      </c>
      <c r="B43" s="2">
        <v>0.52900000000000003</v>
      </c>
      <c r="C43" s="5">
        <v>7.0999999999999994E-2</v>
      </c>
      <c r="D43" s="1">
        <f>(B43-C43)</f>
        <v>0.45800000000000002</v>
      </c>
      <c r="E43" s="7">
        <f>(4.9058*D43*D43)+(5.989*D43)+(0.6564)</f>
        <v>4.4284222311999999</v>
      </c>
    </row>
    <row r="44" spans="1:5" x14ac:dyDescent="0.3">
      <c r="A44" s="10" t="s">
        <v>25</v>
      </c>
      <c r="B44" s="2">
        <v>0.68300000000000005</v>
      </c>
      <c r="C44" s="5">
        <v>7.0999999999999994E-2</v>
      </c>
      <c r="D44" s="1">
        <f>(B44-C44)</f>
        <v>0.6120000000000001</v>
      </c>
      <c r="E44" s="7">
        <f>(4.9058*D44*D44)+(5.989*D44)+(0.6564)</f>
        <v>6.1591059552000011</v>
      </c>
    </row>
    <row r="45" spans="1:5" x14ac:dyDescent="0.3">
      <c r="A45" s="10" t="s">
        <v>26</v>
      </c>
      <c r="B45" s="2">
        <v>0.78400000000000003</v>
      </c>
      <c r="C45" s="5">
        <v>7.0999999999999994E-2</v>
      </c>
      <c r="D45" s="1">
        <f>(B45-C45)</f>
        <v>0.71300000000000008</v>
      </c>
      <c r="E45" s="7">
        <f>(4.9058*D45*D45)+(5.989*D45)+(0.6564)</f>
        <v>7.4205136402000003</v>
      </c>
    </row>
    <row r="46" spans="1:5" x14ac:dyDescent="0.3">
      <c r="A46" s="10" t="s">
        <v>27</v>
      </c>
      <c r="B46" s="2">
        <v>0.96099999999999997</v>
      </c>
      <c r="C46" s="5">
        <v>7.0999999999999994E-2</v>
      </c>
      <c r="D46" s="1">
        <f>(B46-C46)</f>
        <v>0.89</v>
      </c>
      <c r="E46" s="7">
        <f>(4.9058*D46*D46)+(5.989*D46)+(0.6564)</f>
        <v>9.8724941800000003</v>
      </c>
    </row>
    <row r="47" spans="1:5" x14ac:dyDescent="0.3">
      <c r="A47" s="10" t="s">
        <v>28</v>
      </c>
      <c r="B47" s="2">
        <v>1.278</v>
      </c>
      <c r="C47" s="5">
        <v>7.0999999999999994E-2</v>
      </c>
      <c r="D47" s="1">
        <f>(B47-C47)</f>
        <v>1.2070000000000001</v>
      </c>
      <c r="E47" s="7">
        <f>(4.9058*D47*D47)+(5.989*D47)+(0.6564)</f>
        <v>15.032132824200001</v>
      </c>
    </row>
    <row r="48" spans="1:5" x14ac:dyDescent="0.3">
      <c r="A48" s="10" t="s">
        <v>29</v>
      </c>
      <c r="B48" s="2">
        <v>1.67</v>
      </c>
      <c r="C48" s="5">
        <v>7.0999999999999994E-2</v>
      </c>
      <c r="D48" s="1">
        <f>(B48-C48)</f>
        <v>1.599</v>
      </c>
      <c r="E48" s="7">
        <f>(4.9058*D48*D48)+(5.989*D48)+(0.6564)</f>
        <v>22.7759653458</v>
      </c>
    </row>
    <row r="49" spans="1:5" x14ac:dyDescent="0.3">
      <c r="A49" s="10" t="s">
        <v>30</v>
      </c>
      <c r="B49" s="2">
        <v>1.329</v>
      </c>
      <c r="C49" s="5">
        <v>7.0999999999999994E-2</v>
      </c>
      <c r="D49" s="1">
        <f>(B49-C49)</f>
        <v>1.258</v>
      </c>
      <c r="E49" s="7">
        <f>(4.9058*D49*D49)+(5.989*D49)+(0.6564)</f>
        <v>15.9543044712</v>
      </c>
    </row>
    <row r="50" spans="1:5" x14ac:dyDescent="0.3">
      <c r="A50" s="10" t="s">
        <v>31</v>
      </c>
      <c r="B50" s="2">
        <v>1.5920000000000001</v>
      </c>
      <c r="C50" s="5">
        <v>7.0999999999999994E-2</v>
      </c>
      <c r="D50" s="1">
        <f>(B50-C50)</f>
        <v>1.5210000000000001</v>
      </c>
      <c r="E50" s="7">
        <f>(4.9058*D50*D50)+(5.989*D50)+(0.6564)</f>
        <v>21.114947857800008</v>
      </c>
    </row>
    <row r="51" spans="1:5" x14ac:dyDescent="0.3">
      <c r="A51" s="10" t="s">
        <v>32</v>
      </c>
      <c r="B51" s="2">
        <v>0.60699999999999998</v>
      </c>
      <c r="C51" s="5">
        <v>7.0999999999999994E-2</v>
      </c>
      <c r="D51" s="1">
        <f>(B51-C51)</f>
        <v>0.53600000000000003</v>
      </c>
      <c r="E51" s="7">
        <f>(4.9058*D51*D51)+(5.989*D51)+(0.6564)</f>
        <v>5.2759207168</v>
      </c>
    </row>
    <row r="52" spans="1:5" x14ac:dyDescent="0.3">
      <c r="A52" s="10" t="s">
        <v>33</v>
      </c>
      <c r="B52" s="2">
        <v>0.82400000000000007</v>
      </c>
      <c r="C52" s="5">
        <v>7.0999999999999994E-2</v>
      </c>
      <c r="D52" s="1">
        <f>(B52-C52)</f>
        <v>0.75300000000000011</v>
      </c>
      <c r="E52" s="7">
        <f>(4.9058*D52*D52)+(5.989*D52)+(0.6564)</f>
        <v>7.9477497522000009</v>
      </c>
    </row>
    <row r="53" spans="1:5" x14ac:dyDescent="0.3">
      <c r="A53" s="10" t="s">
        <v>34</v>
      </c>
      <c r="B53" s="2">
        <v>0.96</v>
      </c>
      <c r="C53" s="5">
        <v>7.0999999999999994E-2</v>
      </c>
      <c r="D53" s="1">
        <f>(B53-C53)</f>
        <v>0.88900000000000001</v>
      </c>
      <c r="E53" s="7">
        <f>(4.9058*D53*D53)+(5.989*D53)+(0.6564)</f>
        <v>9.8577777617999995</v>
      </c>
    </row>
    <row r="54" spans="1:5" x14ac:dyDescent="0.3">
      <c r="A54" s="10" t="s">
        <v>35</v>
      </c>
      <c r="B54" s="2">
        <v>0.86699999999999999</v>
      </c>
      <c r="C54" s="5">
        <v>7.0999999999999994E-2</v>
      </c>
      <c r="D54" s="1">
        <f>(B54-C54)</f>
        <v>0.79600000000000004</v>
      </c>
      <c r="E54" s="7">
        <f>(4.9058*D54*D54)+(5.989*D54)+(0.6564)</f>
        <v>8.5320373727999996</v>
      </c>
    </row>
    <row r="55" spans="1:5" x14ac:dyDescent="0.3">
      <c r="A55" s="10" t="s">
        <v>36</v>
      </c>
      <c r="B55" s="2">
        <v>1.385</v>
      </c>
      <c r="C55" s="5">
        <v>7.0999999999999994E-2</v>
      </c>
      <c r="D55" s="1">
        <f>(B55-C55)</f>
        <v>1.3140000000000001</v>
      </c>
      <c r="E55" s="7">
        <f>(4.9058*D55*D55)+(5.989*D55)+(0.6564)</f>
        <v>16.996280656800003</v>
      </c>
    </row>
    <row r="56" spans="1:5" x14ac:dyDescent="0.3">
      <c r="A56" s="10" t="s">
        <v>37</v>
      </c>
      <c r="B56" s="2">
        <v>1.431</v>
      </c>
      <c r="C56" s="5">
        <v>7.0999999999999994E-2</v>
      </c>
      <c r="D56" s="1">
        <f>(B56-C56)</f>
        <v>1.36</v>
      </c>
      <c r="E56" s="7">
        <f>(4.9058*D56*D56)+(5.989*D56)+(0.6564)</f>
        <v>17.875207680000003</v>
      </c>
    </row>
    <row r="57" spans="1:5" x14ac:dyDescent="0.3">
      <c r="A57" s="10" t="s">
        <v>38</v>
      </c>
      <c r="B57" s="2">
        <v>1.296</v>
      </c>
      <c r="C57" s="5">
        <v>7.0999999999999994E-2</v>
      </c>
      <c r="D57" s="1">
        <f>(B57-C57)</f>
        <v>1.2250000000000001</v>
      </c>
      <c r="E57" s="7">
        <f>(4.9058*D57*D57)+(5.989*D57)+(0.6564)</f>
        <v>15.354691125</v>
      </c>
    </row>
    <row r="58" spans="1:5" x14ac:dyDescent="0.3">
      <c r="A58" s="10" t="s">
        <v>39</v>
      </c>
      <c r="B58" s="2">
        <v>0.74399999999999999</v>
      </c>
      <c r="C58" s="5">
        <v>7.0999999999999994E-2</v>
      </c>
      <c r="D58" s="1">
        <f>(B58-C58)</f>
        <v>0.67300000000000004</v>
      </c>
      <c r="E58" s="7">
        <f>(4.9058*D58*D58)+(5.989*D58)+(0.6564)</f>
        <v>6.9089760882000002</v>
      </c>
    </row>
    <row r="59" spans="1:5" x14ac:dyDescent="0.3">
      <c r="A59" s="10" t="s">
        <v>40</v>
      </c>
      <c r="B59" s="2">
        <v>0.39900000000000002</v>
      </c>
      <c r="C59" s="5">
        <v>7.0999999999999994E-2</v>
      </c>
      <c r="D59" s="1">
        <f>(B59-C59)</f>
        <v>0.32800000000000001</v>
      </c>
      <c r="E59" s="7">
        <f>(4.9058*D59*D59)+(5.989*D59)+(0.6564)</f>
        <v>3.1485775872000001</v>
      </c>
    </row>
    <row r="60" spans="1:5" x14ac:dyDescent="0.3">
      <c r="A60" s="10" t="s">
        <v>41</v>
      </c>
      <c r="B60" s="2">
        <v>0.57699999999999996</v>
      </c>
      <c r="C60" s="5">
        <v>7.0999999999999994E-2</v>
      </c>
      <c r="D60" s="1">
        <f>(B60-C60)</f>
        <v>0.50600000000000001</v>
      </c>
      <c r="E60" s="7">
        <f>(4.9058*D60*D60)+(5.989*D60)+(0.6564)</f>
        <v>4.9428954088000001</v>
      </c>
    </row>
    <row r="61" spans="1:5" x14ac:dyDescent="0.3">
      <c r="A61" s="10" t="s">
        <v>42</v>
      </c>
      <c r="B61" s="2">
        <v>1.1559999999999999</v>
      </c>
      <c r="C61" s="5">
        <v>7.0999999999999994E-2</v>
      </c>
      <c r="D61" s="1">
        <f>(B61-C61)</f>
        <v>1.085</v>
      </c>
      <c r="E61" s="7">
        <f>(4.9058*D61*D61)+(5.989*D61)+(0.6564)</f>
        <v>12.929695404999999</v>
      </c>
    </row>
    <row r="62" spans="1:5" x14ac:dyDescent="0.3">
      <c r="A62" s="10" t="s">
        <v>43</v>
      </c>
      <c r="B62" s="2">
        <v>0.73299999999999998</v>
      </c>
      <c r="C62" s="5">
        <v>7.0999999999999994E-2</v>
      </c>
      <c r="D62" s="1">
        <f>(B62-C62)</f>
        <v>0.66200000000000003</v>
      </c>
      <c r="E62" s="7">
        <f>(4.9058*D62*D62)+(5.989*D62)+(0.6564)</f>
        <v>6.7710554151999993</v>
      </c>
    </row>
    <row r="63" spans="1:5" x14ac:dyDescent="0.3">
      <c r="A63" s="10" t="s">
        <v>44</v>
      </c>
      <c r="B63" s="2">
        <v>1.0620000000000001</v>
      </c>
      <c r="C63" s="5">
        <v>7.0999999999999994E-2</v>
      </c>
      <c r="D63" s="1">
        <f>(B63-C63)</f>
        <v>0.9910000000000001</v>
      </c>
      <c r="E63" s="7">
        <f>(4.9058*D63*D63)+(5.989*D63)+(0.6564)</f>
        <v>11.409391969800001</v>
      </c>
    </row>
    <row r="64" spans="1:5" x14ac:dyDescent="0.3">
      <c r="A64" s="10" t="s">
        <v>45</v>
      </c>
      <c r="B64" s="2">
        <v>1.4890000000000001</v>
      </c>
      <c r="C64" s="5">
        <v>7.0999999999999994E-2</v>
      </c>
      <c r="D64" s="1">
        <f>(B64-C64)</f>
        <v>1.4180000000000001</v>
      </c>
      <c r="E64" s="7">
        <f>(4.9058*D64*D64)+(5.989*D64)+(0.6564)</f>
        <v>19.013011799200005</v>
      </c>
    </row>
    <row r="65" spans="1:5" x14ac:dyDescent="0.3">
      <c r="A65" s="10" t="s">
        <v>46</v>
      </c>
      <c r="B65" s="2">
        <v>1.544</v>
      </c>
      <c r="C65" s="5">
        <v>7.0999999999999994E-2</v>
      </c>
      <c r="D65" s="1">
        <f>(B65-C65)</f>
        <v>1.4730000000000001</v>
      </c>
      <c r="E65" s="7">
        <f>(4.9058*D65*D65)+(5.989*D65)+(0.6564)</f>
        <v>20.122453528200001</v>
      </c>
    </row>
    <row r="66" spans="1:5" x14ac:dyDescent="0.3">
      <c r="A66" s="10" t="s">
        <v>47</v>
      </c>
      <c r="B66" s="2">
        <v>0.52500000000000002</v>
      </c>
      <c r="C66" s="5">
        <v>7.0999999999999994E-2</v>
      </c>
      <c r="D66" s="1">
        <f>(B66-C66)</f>
        <v>0.45400000000000001</v>
      </c>
      <c r="E66" s="7">
        <f>(4.9058*D66*D66)+(5.989*D66)+(0.6564)</f>
        <v>4.3865698728</v>
      </c>
    </row>
    <row r="67" spans="1:5" x14ac:dyDescent="0.3">
      <c r="A67" s="10" t="s">
        <v>48</v>
      </c>
      <c r="B67" s="2">
        <v>0.28200000000000003</v>
      </c>
      <c r="C67" s="5">
        <v>7.0999999999999994E-2</v>
      </c>
      <c r="D67" s="1">
        <f>(B67-C67)</f>
        <v>0.21100000000000002</v>
      </c>
      <c r="E67" s="7">
        <f>(4.9058*D67*D67)+(5.989*D67)+(0.6564)</f>
        <v>2.1384901217999999</v>
      </c>
    </row>
    <row r="68" spans="1:5" x14ac:dyDescent="0.3">
      <c r="A68" s="10" t="s">
        <v>49</v>
      </c>
      <c r="B68" s="2">
        <v>0.42499999999999999</v>
      </c>
      <c r="C68" s="5">
        <v>7.0999999999999994E-2</v>
      </c>
      <c r="D68" s="1">
        <f>(B68-C68)</f>
        <v>0.35399999999999998</v>
      </c>
      <c r="E68" s="7">
        <f>(4.9058*D68*D68)+(5.989*D68)+(0.6564)</f>
        <v>3.3912812327999999</v>
      </c>
    </row>
    <row r="69" spans="1:5" x14ac:dyDescent="0.3">
      <c r="A69" s="10" t="s">
        <v>50</v>
      </c>
      <c r="B69" s="2">
        <v>0.90700000000000003</v>
      </c>
      <c r="C69" s="5">
        <v>7.0999999999999994E-2</v>
      </c>
      <c r="D69" s="1">
        <f>(B69-C69)</f>
        <v>0.83600000000000008</v>
      </c>
      <c r="E69" s="7">
        <f>(4.9058*D69*D69)+(5.989*D69)+(0.6564)</f>
        <v>9.0918479968000003</v>
      </c>
    </row>
    <row r="70" spans="1:5" x14ac:dyDescent="0.3">
      <c r="A70" s="10" t="s">
        <v>51</v>
      </c>
      <c r="B70" s="2">
        <v>0.91500000000000004</v>
      </c>
      <c r="C70" s="5">
        <v>7.0999999999999994E-2</v>
      </c>
      <c r="D70" s="1">
        <f>(B70-C70)</f>
        <v>0.84400000000000008</v>
      </c>
      <c r="E70" s="7">
        <f>(4.9058*D70*D70)+(5.989*D70)+(0.6564)</f>
        <v>9.2056939488000005</v>
      </c>
    </row>
    <row r="71" spans="1:5" x14ac:dyDescent="0.3">
      <c r="A71" s="10" t="s">
        <v>52</v>
      </c>
      <c r="B71" s="2">
        <v>1.6080000000000001</v>
      </c>
      <c r="C71" s="5">
        <v>7.0999999999999994E-2</v>
      </c>
      <c r="D71" s="1">
        <f>(B71-C71)</f>
        <v>1.5370000000000001</v>
      </c>
      <c r="E71" s="7">
        <f>(4.9058*D71*D71)+(5.989*D71)+(0.6564)</f>
        <v>21.450802840200005</v>
      </c>
    </row>
    <row r="72" spans="1:5" x14ac:dyDescent="0.3">
      <c r="A72" s="10" t="s">
        <v>53</v>
      </c>
      <c r="B72" s="2">
        <v>1.6580000000000001</v>
      </c>
      <c r="C72" s="5">
        <v>7.0999999999999994E-2</v>
      </c>
      <c r="D72" s="1">
        <f>(B72-C72)</f>
        <v>1.5870000000000002</v>
      </c>
      <c r="E72" s="7">
        <f>(4.9058*D72*D72)+(5.989*D72)+(0.6564)</f>
        <v>22.516538800200006</v>
      </c>
    </row>
    <row r="73" spans="1:5" x14ac:dyDescent="0.3">
      <c r="A73" s="10" t="s">
        <v>54</v>
      </c>
      <c r="B73" s="2">
        <v>0.95500000000000007</v>
      </c>
      <c r="C73" s="5">
        <v>7.0999999999999994E-2</v>
      </c>
      <c r="D73" s="1">
        <f>(B73-C73)</f>
        <v>0.88400000000000012</v>
      </c>
      <c r="E73" s="7">
        <f>(4.9058*D73*D73)+(5.989*D73)+(0.6564)</f>
        <v>9.7843428448000012</v>
      </c>
    </row>
    <row r="74" spans="1:5" x14ac:dyDescent="0.3">
      <c r="A74" s="10" t="s">
        <v>55</v>
      </c>
      <c r="B74" s="2">
        <v>0.53900000000000003</v>
      </c>
      <c r="C74" s="5">
        <v>7.0999999999999994E-2</v>
      </c>
      <c r="D74" s="1">
        <f>(B74-C74)</f>
        <v>0.46800000000000003</v>
      </c>
      <c r="E74" s="7">
        <f>(4.9058*D74*D74)+(5.989*D74)+(0.6564)</f>
        <v>4.5337399392000002</v>
      </c>
    </row>
    <row r="75" spans="1:5" x14ac:dyDescent="0.3">
      <c r="A75" s="10" t="s">
        <v>56</v>
      </c>
      <c r="B75" s="2">
        <v>0.34300000000000003</v>
      </c>
      <c r="C75" s="5">
        <v>7.0999999999999994E-2</v>
      </c>
      <c r="D75" s="1">
        <f>(B75-C75)</f>
        <v>0.27200000000000002</v>
      </c>
      <c r="E75" s="7">
        <f>(4.9058*D75*D75)+(5.989*D75)+(0.6564)</f>
        <v>2.6483587071999999</v>
      </c>
    </row>
    <row r="76" spans="1:5" x14ac:dyDescent="0.3">
      <c r="A76" s="10" t="s">
        <v>57</v>
      </c>
      <c r="B76" s="2">
        <v>0.503</v>
      </c>
      <c r="C76" s="5">
        <v>7.0999999999999994E-2</v>
      </c>
      <c r="D76" s="1">
        <f>(B76-C76)</f>
        <v>0.432</v>
      </c>
      <c r="E76" s="7">
        <f>(4.9058*D76*D76)+(5.989*D76)+(0.6564)</f>
        <v>4.1591880191999993</v>
      </c>
    </row>
    <row r="77" spans="1:5" x14ac:dyDescent="0.3">
      <c r="A77" s="10" t="s">
        <v>58</v>
      </c>
      <c r="B77" s="2">
        <v>0.95300000000000007</v>
      </c>
      <c r="C77" s="5">
        <v>7.0999999999999994E-2</v>
      </c>
      <c r="D77" s="1">
        <f>(B77-C77)</f>
        <v>0.88200000000000012</v>
      </c>
      <c r="E77" s="7">
        <f>(4.9058*D77*D77)+(5.989*D77)+(0.6564)</f>
        <v>9.7550375592000016</v>
      </c>
    </row>
    <row r="78" spans="1:5" x14ac:dyDescent="0.3">
      <c r="A78" s="10" t="s">
        <v>59</v>
      </c>
      <c r="B78" s="2">
        <v>0.94900000000000007</v>
      </c>
      <c r="C78" s="5">
        <v>7.0999999999999994E-2</v>
      </c>
      <c r="D78" s="1">
        <f>(B78-C78)</f>
        <v>0.87800000000000011</v>
      </c>
      <c r="E78" s="7">
        <f>(4.9058*D78*D78)+(5.989*D78)+(0.6564)</f>
        <v>9.6965447272000009</v>
      </c>
    </row>
    <row r="79" spans="1:5" x14ac:dyDescent="0.3">
      <c r="A79" s="10" t="s">
        <v>60</v>
      </c>
      <c r="B79" s="2">
        <v>1.0269999999999999</v>
      </c>
      <c r="C79" s="5">
        <v>7.0999999999999994E-2</v>
      </c>
      <c r="D79" s="1">
        <f>(B79-C79)</f>
        <v>0.95599999999999996</v>
      </c>
      <c r="E79" s="7">
        <f>(4.9058*D79*D79)+(5.989*D79)+(0.6564)</f>
        <v>10.865471228799999</v>
      </c>
    </row>
    <row r="80" spans="1:5" x14ac:dyDescent="0.3">
      <c r="A80" s="10" t="s">
        <v>61</v>
      </c>
      <c r="B80" s="2">
        <v>1.5409999999999999</v>
      </c>
      <c r="C80" s="5">
        <v>7.0999999999999994E-2</v>
      </c>
      <c r="D80" s="1">
        <f>(B80-C80)</f>
        <v>1.47</v>
      </c>
      <c r="E80" s="7">
        <f>(4.9058*D80*D80)+(5.989*D80)+(0.6564)</f>
        <v>20.061173220000001</v>
      </c>
    </row>
    <row r="81" spans="1:5" x14ac:dyDescent="0.3">
      <c r="A81" s="10" t="s">
        <v>62</v>
      </c>
      <c r="B81" s="2">
        <v>0.83100000000000007</v>
      </c>
      <c r="C81" s="5">
        <v>7.0999999999999994E-2</v>
      </c>
      <c r="D81" s="1">
        <f>(B81-C81)</f>
        <v>0.76000000000000012</v>
      </c>
      <c r="E81" s="7">
        <f>(4.9058*D81*D81)+(5.989*D81)+(0.6564)</f>
        <v>8.0416300800000009</v>
      </c>
    </row>
    <row r="82" spans="1:5" x14ac:dyDescent="0.3">
      <c r="A82" s="10" t="s">
        <v>63</v>
      </c>
      <c r="B82" s="2">
        <v>0.52400000000000002</v>
      </c>
      <c r="C82" s="5">
        <v>7.0999999999999994E-2</v>
      </c>
      <c r="D82" s="1">
        <f>(B82-C82)</f>
        <v>0.45300000000000001</v>
      </c>
      <c r="E82" s="7">
        <f>(4.9058*D82*D82)+(5.989*D82)+(0.6564)</f>
        <v>4.3761313122000001</v>
      </c>
    </row>
    <row r="83" spans="1:5" x14ac:dyDescent="0.3">
      <c r="A83" s="10" t="s">
        <v>64</v>
      </c>
      <c r="B83" s="2">
        <v>0.53800000000000003</v>
      </c>
      <c r="C83" s="5">
        <v>7.0999999999999994E-2</v>
      </c>
      <c r="D83" s="1">
        <f>(B83-C83)</f>
        <v>0.46700000000000003</v>
      </c>
      <c r="E83" s="7">
        <f>(4.9058*D83*D83)+(5.989*D83)+(0.6564)</f>
        <v>4.5231640162</v>
      </c>
    </row>
    <row r="84" spans="1:5" x14ac:dyDescent="0.3">
      <c r="A84" s="10" t="s">
        <v>65</v>
      </c>
      <c r="B84" s="2">
        <v>0.39300000000000002</v>
      </c>
      <c r="C84" s="5">
        <v>7.0999999999999994E-2</v>
      </c>
      <c r="D84" s="1">
        <f>(B84-C84)</f>
        <v>0.32200000000000001</v>
      </c>
      <c r="E84" s="7">
        <f>(4.9058*D84*D84)+(5.989*D84)+(0.6564)</f>
        <v>3.0935109672000003</v>
      </c>
    </row>
    <row r="85" spans="1:5" x14ac:dyDescent="0.3">
      <c r="A85" s="10" t="s">
        <v>66</v>
      </c>
      <c r="B85" s="2">
        <v>0.63300000000000001</v>
      </c>
      <c r="C85" s="5">
        <v>7.0999999999999994E-2</v>
      </c>
      <c r="D85" s="1">
        <f>(B85-C85)</f>
        <v>0.56200000000000006</v>
      </c>
      <c r="E85" s="7">
        <f>(4.9058*D85*D85)+(5.989*D85)+(0.6564)</f>
        <v>5.5716854952000006</v>
      </c>
    </row>
    <row r="86" spans="1:5" x14ac:dyDescent="0.3">
      <c r="A86" s="10" t="s">
        <v>67</v>
      </c>
      <c r="B86" s="2">
        <v>0.90700000000000003</v>
      </c>
      <c r="C86" s="5">
        <v>7.0999999999999994E-2</v>
      </c>
      <c r="D86" s="1">
        <f>(B86-C86)</f>
        <v>0.83600000000000008</v>
      </c>
      <c r="E86" s="7">
        <f>(4.9058*D86*D86)+(5.989*D86)+(0.6564)</f>
        <v>9.0918479968000003</v>
      </c>
    </row>
    <row r="87" spans="1:5" x14ac:dyDescent="0.3">
      <c r="A87" s="10" t="s">
        <v>68</v>
      </c>
      <c r="B87" s="2">
        <v>1.28</v>
      </c>
      <c r="C87" s="5">
        <v>7.0999999999999994E-2</v>
      </c>
      <c r="D87" s="1">
        <f>(B87-C87)</f>
        <v>1.2090000000000001</v>
      </c>
      <c r="E87" s="7">
        <f>(4.9058*D87*D87)+(5.989*D87)+(0.6564)</f>
        <v>15.067815649800002</v>
      </c>
    </row>
    <row r="88" spans="1:5" x14ac:dyDescent="0.3">
      <c r="A88" s="10" t="s">
        <v>69</v>
      </c>
      <c r="B88" s="2">
        <v>1.0620000000000001</v>
      </c>
      <c r="C88" s="5">
        <v>7.0999999999999994E-2</v>
      </c>
      <c r="D88" s="1">
        <f>(B88-C88)</f>
        <v>0.9910000000000001</v>
      </c>
      <c r="E88" s="7">
        <f>(4.9058*D88*D88)+(5.989*D88)+(0.6564)</f>
        <v>11.409391969800001</v>
      </c>
    </row>
    <row r="89" spans="1:5" x14ac:dyDescent="0.3">
      <c r="A89" s="10" t="s">
        <v>70</v>
      </c>
      <c r="B89" s="2">
        <v>0.76100000000000001</v>
      </c>
      <c r="C89" s="5">
        <v>7.0999999999999994E-2</v>
      </c>
      <c r="D89" s="1">
        <f>(B89-C89)</f>
        <v>0.69000000000000006</v>
      </c>
      <c r="E89" s="7">
        <f>(4.9058*D89*D89)+(5.989*D89)+(0.6564)</f>
        <v>7.1244613800000005</v>
      </c>
    </row>
    <row r="90" spans="1:5" x14ac:dyDescent="0.3">
      <c r="A90" s="10" t="s">
        <v>71</v>
      </c>
      <c r="B90" s="2">
        <v>0.50900000000000001</v>
      </c>
      <c r="C90" s="5">
        <v>7.0999999999999994E-2</v>
      </c>
      <c r="D90" s="1">
        <f>(B90-C90)</f>
        <v>0.438</v>
      </c>
      <c r="E90" s="7">
        <f>(4.9058*D90*D90)+(5.989*D90)+(0.6564)</f>
        <v>4.2207302952000001</v>
      </c>
    </row>
    <row r="91" spans="1:5" x14ac:dyDescent="0.3">
      <c r="A91" s="10" t="s">
        <v>72</v>
      </c>
      <c r="B91" s="2">
        <v>0.33500000000000002</v>
      </c>
      <c r="C91" s="5">
        <v>7.0999999999999994E-2</v>
      </c>
      <c r="D91" s="1">
        <f>(B91-C91)</f>
        <v>0.26400000000000001</v>
      </c>
      <c r="E91" s="7">
        <f>(4.9058*D91*D91)+(5.989*D91)+(0.6564)</f>
        <v>2.5794106368</v>
      </c>
    </row>
    <row r="92" spans="1:5" x14ac:dyDescent="0.3">
      <c r="A92" s="10" t="s">
        <v>73</v>
      </c>
      <c r="B92" s="2">
        <v>0.53200000000000003</v>
      </c>
      <c r="C92" s="5">
        <v>7.0999999999999994E-2</v>
      </c>
      <c r="D92" s="1">
        <f>(B92-C92)</f>
        <v>0.46100000000000002</v>
      </c>
      <c r="E92" s="7">
        <f>(4.9058*D92*D92)+(5.989*D92)+(0.6564)</f>
        <v>4.4599145218</v>
      </c>
    </row>
    <row r="93" spans="1:5" x14ac:dyDescent="0.3">
      <c r="A93" s="10" t="s">
        <v>74</v>
      </c>
      <c r="B93" s="2">
        <v>0.622</v>
      </c>
      <c r="C93" s="5">
        <v>7.0999999999999994E-2</v>
      </c>
      <c r="D93" s="1">
        <f>(B93-C93)</f>
        <v>0.55100000000000005</v>
      </c>
      <c r="E93" s="7">
        <f>(4.9058*D93*D93)+(5.989*D93)+(0.6564)</f>
        <v>5.4457447858000005</v>
      </c>
    </row>
    <row r="94" spans="1:5" x14ac:dyDescent="0.3">
      <c r="A94" s="10" t="s">
        <v>75</v>
      </c>
      <c r="B94" s="2">
        <v>1.0010000000000001</v>
      </c>
      <c r="C94" s="5">
        <v>7.0999999999999994E-2</v>
      </c>
      <c r="D94" s="1">
        <f>(B94-C94)</f>
        <v>0.93000000000000016</v>
      </c>
      <c r="E94" s="7">
        <f>(4.9058*D94*D94)+(5.989*D94)+(0.6564)</f>
        <v>10.469196420000001</v>
      </c>
    </row>
    <row r="95" spans="1:5" x14ac:dyDescent="0.3">
      <c r="A95" s="10" t="s">
        <v>76</v>
      </c>
      <c r="B95" s="2">
        <v>1.4379999999999999</v>
      </c>
      <c r="C95" s="5">
        <v>7.0999999999999994E-2</v>
      </c>
      <c r="D95" s="1">
        <f>(B95-C95)</f>
        <v>1.367</v>
      </c>
      <c r="E95" s="7">
        <f>(4.9058*D95*D95)+(5.989*D95)+(0.6564)</f>
        <v>18.010777496200003</v>
      </c>
    </row>
    <row r="96" spans="1:5" x14ac:dyDescent="0.3">
      <c r="A96" s="10" t="s">
        <v>77</v>
      </c>
      <c r="B96" s="2">
        <v>1.036</v>
      </c>
      <c r="C96" s="5">
        <v>7.0999999999999994E-2</v>
      </c>
      <c r="D96" s="1">
        <f>(B96-C96)</f>
        <v>0.96500000000000008</v>
      </c>
      <c r="E96" s="7">
        <f>(4.9058*D96*D96)+(5.989*D96)+(0.6564)</f>
        <v>11.004188605000001</v>
      </c>
    </row>
    <row r="97" spans="1:5" x14ac:dyDescent="0.3">
      <c r="A97" s="10" t="s">
        <v>78</v>
      </c>
      <c r="B97" s="2">
        <v>0.48699999999999999</v>
      </c>
      <c r="C97" s="5">
        <v>7.0999999999999994E-2</v>
      </c>
      <c r="D97" s="1">
        <f>(B97-C97)</f>
        <v>0.41599999999999998</v>
      </c>
      <c r="E97" s="7">
        <f>(4.9058*D97*D97)+(5.989*D97)+(0.6564)</f>
        <v>3.9968021247999999</v>
      </c>
    </row>
    <row r="98" spans="1:5" x14ac:dyDescent="0.3">
      <c r="A98" s="10" t="s">
        <v>79</v>
      </c>
      <c r="B98" s="2">
        <v>0.60499999999999998</v>
      </c>
      <c r="C98" s="5">
        <v>7.0999999999999994E-2</v>
      </c>
      <c r="D98" s="1">
        <f>(B98-C98)</f>
        <v>0.53400000000000003</v>
      </c>
      <c r="E98" s="7">
        <f>(4.9058*D98*D98)+(5.989*D98)+(0.6564)</f>
        <v>5.2534443048000004</v>
      </c>
    </row>
    <row r="99" spans="1:5" x14ac:dyDescent="0.3">
      <c r="A99" s="10" t="s">
        <v>80</v>
      </c>
      <c r="B99" s="2">
        <v>0.55500000000000005</v>
      </c>
      <c r="C99" s="5">
        <v>7.0999999999999994E-2</v>
      </c>
      <c r="D99" s="1">
        <f>(B99-C99)</f>
        <v>0.48400000000000004</v>
      </c>
      <c r="E99" s="7">
        <f>(4.9058*D99*D99)+(5.989*D99)+(0.6564)</f>
        <v>4.7042890848000001</v>
      </c>
    </row>
    <row r="100" spans="1:5" x14ac:dyDescent="0.3">
      <c r="A100" s="10" t="s">
        <v>81</v>
      </c>
      <c r="B100" s="2">
        <v>0.38400000000000001</v>
      </c>
      <c r="C100" s="5">
        <v>7.0999999999999994E-2</v>
      </c>
      <c r="D100" s="1">
        <f>(B100-C100)</f>
        <v>0.313</v>
      </c>
      <c r="E100" s="7">
        <f>(4.9058*D100*D100)+(5.989*D100)+(0.6564)</f>
        <v>3.0115733202000001</v>
      </c>
    </row>
    <row r="101" spans="1:5" x14ac:dyDescent="0.3">
      <c r="A101" s="10" t="s">
        <v>82</v>
      </c>
      <c r="B101" s="2">
        <v>0.70799999999999996</v>
      </c>
      <c r="C101" s="5">
        <v>7.0999999999999994E-2</v>
      </c>
      <c r="D101" s="1">
        <f>(B101-C101)</f>
        <v>0.63700000000000001</v>
      </c>
      <c r="E101" s="7">
        <f>(4.9058*D101*D101)+(5.989*D101)+(0.6564)</f>
        <v>6.4620145601999992</v>
      </c>
    </row>
    <row r="102" spans="1:5" x14ac:dyDescent="0.3">
      <c r="A102" s="10" t="s">
        <v>83</v>
      </c>
      <c r="B102" s="2">
        <v>0.879</v>
      </c>
      <c r="C102" s="5">
        <v>7.0999999999999994E-2</v>
      </c>
      <c r="D102" s="1">
        <f>(B102-C102)</f>
        <v>0.80800000000000005</v>
      </c>
      <c r="E102" s="7">
        <f>(4.9058*D102*D102)+(5.989*D102)+(0.6564)</f>
        <v>8.6983322112000003</v>
      </c>
    </row>
    <row r="103" spans="1:5" x14ac:dyDescent="0.3">
      <c r="A103" s="10" t="s">
        <v>84</v>
      </c>
      <c r="B103" s="2">
        <v>1.302</v>
      </c>
      <c r="C103" s="5">
        <v>7.0999999999999994E-2</v>
      </c>
      <c r="D103" s="1">
        <f>(B103-C103)</f>
        <v>1.2310000000000001</v>
      </c>
      <c r="E103" s="7">
        <f>(4.9058*D103*D103)+(5.989*D103)+(0.6564)</f>
        <v>15.4629169938</v>
      </c>
    </row>
    <row r="104" spans="1:5" x14ac:dyDescent="0.3">
      <c r="A104" s="10" t="s">
        <v>85</v>
      </c>
      <c r="B104" s="2">
        <v>0.86599999999999999</v>
      </c>
      <c r="C104" s="5">
        <v>7.0999999999999994E-2</v>
      </c>
      <c r="D104" s="1">
        <f>(B104-C104)</f>
        <v>0.79500000000000004</v>
      </c>
      <c r="E104" s="7">
        <f>(4.9058*D104*D104)+(5.989*D104)+(0.6564)</f>
        <v>8.5182432450000007</v>
      </c>
    </row>
    <row r="105" spans="1:5" x14ac:dyDescent="0.3">
      <c r="A105" s="10" t="s">
        <v>86</v>
      </c>
      <c r="B105" s="2">
        <v>0.42699999999999999</v>
      </c>
      <c r="C105" s="5">
        <v>7.0999999999999994E-2</v>
      </c>
      <c r="D105" s="1">
        <f>(B105-C105)</f>
        <v>0.35599999999999998</v>
      </c>
      <c r="E105" s="7">
        <f>(4.9058*D105*D105)+(5.989*D105)+(0.6564)</f>
        <v>3.4102254687999998</v>
      </c>
    </row>
    <row r="106" spans="1:5" x14ac:dyDescent="0.3">
      <c r="A106" s="10" t="s">
        <v>87</v>
      </c>
      <c r="B106" s="2">
        <v>0.32</v>
      </c>
      <c r="C106" s="5">
        <v>7.0999999999999994E-2</v>
      </c>
      <c r="D106" s="1">
        <f>(B106-C106)</f>
        <v>0.249</v>
      </c>
      <c r="E106" s="7">
        <f>(4.9058*D106*D106)+(5.989*D106)+(0.6564)</f>
        <v>2.4518255058</v>
      </c>
    </row>
    <row r="107" spans="1:5" x14ac:dyDescent="0.3">
      <c r="A107" s="10" t="s">
        <v>88</v>
      </c>
      <c r="B107" s="2">
        <v>0.314</v>
      </c>
      <c r="C107" s="5">
        <v>7.0999999999999994E-2</v>
      </c>
      <c r="D107" s="1">
        <f>(B107-C107)</f>
        <v>0.24299999999999999</v>
      </c>
      <c r="E107" s="7">
        <f>(4.9058*D107*D107)+(5.989*D107)+(0.6564)</f>
        <v>2.4014095842000001</v>
      </c>
    </row>
    <row r="108" spans="1:5" x14ac:dyDescent="0.3">
      <c r="A108" s="10" t="s">
        <v>89</v>
      </c>
      <c r="B108" s="2">
        <v>0.36099999999999999</v>
      </c>
      <c r="C108" s="5">
        <v>7.0999999999999994E-2</v>
      </c>
      <c r="D108" s="1">
        <f>(B108-C108)</f>
        <v>0.28999999999999998</v>
      </c>
      <c r="E108" s="7">
        <f>(4.9058*D108*D108)+(5.989*D108)+(0.6564)</f>
        <v>2.8057877799999997</v>
      </c>
    </row>
    <row r="109" spans="1:5" x14ac:dyDescent="0.3">
      <c r="A109" s="10" t="s">
        <v>90</v>
      </c>
      <c r="B109" s="2">
        <v>0.61499999999999999</v>
      </c>
      <c r="C109" s="5">
        <v>7.0999999999999994E-2</v>
      </c>
      <c r="D109" s="1">
        <f>(B109-C109)</f>
        <v>0.54400000000000004</v>
      </c>
      <c r="E109" s="7">
        <f>(4.9058*D109*D109)+(5.989*D109)+(0.6564)</f>
        <v>5.3662188288000001</v>
      </c>
    </row>
    <row r="110" spans="1:5" x14ac:dyDescent="0.3">
      <c r="A110" s="10" t="s">
        <v>91</v>
      </c>
      <c r="B110" s="2">
        <v>1.607</v>
      </c>
      <c r="C110" s="5">
        <v>7.0999999999999994E-2</v>
      </c>
      <c r="D110" s="1">
        <f>(B110-C110)</f>
        <v>1.536</v>
      </c>
      <c r="E110" s="7">
        <f>(4.9058*D110*D110)+(5.989*D110)+(0.6564)</f>
        <v>21.429738316800002</v>
      </c>
    </row>
    <row r="111" spans="1:5" x14ac:dyDescent="0.3">
      <c r="A111" s="10" t="s">
        <v>92</v>
      </c>
      <c r="B111" s="2">
        <v>1.2370000000000001</v>
      </c>
      <c r="C111" s="5">
        <v>7.0999999999999994E-2</v>
      </c>
      <c r="D111" s="1">
        <f>(B111-C111)</f>
        <v>1.1660000000000001</v>
      </c>
      <c r="E111" s="7">
        <f>(4.9058*D111*D111)+(5.989*D111)+(0.6564)</f>
        <v>14.309283824800003</v>
      </c>
    </row>
    <row r="112" spans="1:5" x14ac:dyDescent="0.3">
      <c r="A112" s="10" t="s">
        <v>93</v>
      </c>
      <c r="B112" s="2">
        <v>0.97199999999999998</v>
      </c>
      <c r="C112" s="5">
        <v>7.0999999999999994E-2</v>
      </c>
      <c r="D112" s="1">
        <f>(B112-C112)</f>
        <v>0.90100000000000002</v>
      </c>
      <c r="E112" s="7">
        <f>(4.9058*D112*D112)+(5.989*D112)+(0.6564)</f>
        <v>10.0350223458</v>
      </c>
    </row>
    <row r="113" spans="1:5" x14ac:dyDescent="0.3">
      <c r="A113" s="10" t="s">
        <v>94</v>
      </c>
      <c r="B113" s="2">
        <v>0.64500000000000002</v>
      </c>
      <c r="C113" s="5">
        <v>7.0999999999999994E-2</v>
      </c>
      <c r="D113" s="1">
        <f>(B113-C113)</f>
        <v>0.57400000000000007</v>
      </c>
      <c r="E113" s="7">
        <f>(4.9058*D113*D113)+(5.989*D113)+(0.6564)</f>
        <v>5.7104293608000001</v>
      </c>
    </row>
    <row r="114" spans="1:5" x14ac:dyDescent="0.3">
      <c r="A114" s="10" t="s">
        <v>95</v>
      </c>
      <c r="B114" s="2">
        <v>0.20300000000000001</v>
      </c>
      <c r="C114" s="5">
        <v>7.0999999999999994E-2</v>
      </c>
      <c r="D114" s="1">
        <f>(B114-C114)</f>
        <v>0.13200000000000001</v>
      </c>
      <c r="E114" s="7">
        <f>(4.9058*D114*D114)+(5.989*D114)+(0.6564)</f>
        <v>1.5324266592</v>
      </c>
    </row>
    <row r="115" spans="1:5" x14ac:dyDescent="0.3">
      <c r="A115" s="10" t="s">
        <v>96</v>
      </c>
      <c r="B115" s="2">
        <v>0.35199999999999998</v>
      </c>
      <c r="C115" s="5">
        <v>7.0999999999999994E-2</v>
      </c>
      <c r="D115" s="1">
        <f>(B115-C115)</f>
        <v>0.28099999999999997</v>
      </c>
      <c r="E115" s="7">
        <f>(4.9058*D115*D115)+(5.989*D115)+(0.6564)</f>
        <v>2.7266758737999996</v>
      </c>
    </row>
    <row r="116" spans="1:5" x14ac:dyDescent="0.3">
      <c r="A116" s="10" t="s">
        <v>97</v>
      </c>
      <c r="B116" s="2">
        <v>0.52300000000000002</v>
      </c>
      <c r="C116" s="5">
        <v>7.0999999999999994E-2</v>
      </c>
      <c r="D116" s="1">
        <f>(B116-C116)</f>
        <v>0.45200000000000001</v>
      </c>
      <c r="E116" s="7">
        <f>(4.9058*D116*D116)+(5.989*D116)+(0.6564)</f>
        <v>4.3657025632000002</v>
      </c>
    </row>
    <row r="117" spans="1:5" x14ac:dyDescent="0.3">
      <c r="A117" s="10" t="s">
        <v>98</v>
      </c>
      <c r="B117" s="2">
        <v>0.61399999999999999</v>
      </c>
      <c r="C117" s="5">
        <v>7.0999999999999994E-2</v>
      </c>
      <c r="D117" s="1">
        <f>(B117-C117)</f>
        <v>0.54300000000000004</v>
      </c>
      <c r="E117" s="7">
        <f>(4.9058*D117*D117)+(5.989*D117)+(0.6564)</f>
        <v>5.3548972242000001</v>
      </c>
    </row>
    <row r="118" spans="1:5" x14ac:dyDescent="0.3">
      <c r="A118" s="10" t="s">
        <v>99</v>
      </c>
      <c r="B118" s="2">
        <v>0.89900000000000002</v>
      </c>
      <c r="C118" s="5">
        <v>7.0999999999999994E-2</v>
      </c>
      <c r="D118" s="1">
        <f>(B118-C118)</f>
        <v>0.82800000000000007</v>
      </c>
      <c r="E118" s="7">
        <f>(4.9058*D118*D118)+(5.989*D118)+(0.6564)</f>
        <v>8.9786299872000015</v>
      </c>
    </row>
    <row r="119" spans="1:5" x14ac:dyDescent="0.3">
      <c r="A119" s="10" t="s">
        <v>100</v>
      </c>
      <c r="B119" s="2">
        <v>1.377</v>
      </c>
      <c r="C119" s="5">
        <v>7.0999999999999994E-2</v>
      </c>
      <c r="D119" s="1">
        <f>(B119-C119)</f>
        <v>1.306</v>
      </c>
      <c r="E119" s="7">
        <f>(4.9058*D119*D119)+(5.989*D119)+(0.6564)</f>
        <v>16.845543088800003</v>
      </c>
    </row>
    <row r="120" spans="1:5" x14ac:dyDescent="0.3">
      <c r="A120" s="10" t="s">
        <v>101</v>
      </c>
      <c r="B120" s="2">
        <v>0.79800000000000004</v>
      </c>
      <c r="C120" s="5">
        <v>7.0999999999999994E-2</v>
      </c>
      <c r="D120" s="1">
        <f>(B120-C120)</f>
        <v>0.72700000000000009</v>
      </c>
      <c r="E120" s="7">
        <f>(4.9058*D120*D120)+(5.989*D120)+(0.6564)</f>
        <v>7.6032605682000014</v>
      </c>
    </row>
    <row r="121" spans="1:5" x14ac:dyDescent="0.3">
      <c r="A121" s="10" t="s">
        <v>102</v>
      </c>
      <c r="B121" s="2">
        <v>0.29499999999999998</v>
      </c>
      <c r="C121" s="5">
        <v>7.0999999999999994E-2</v>
      </c>
      <c r="D121" s="1">
        <f>(B121-C121)</f>
        <v>0.22399999999999998</v>
      </c>
      <c r="E121" s="7">
        <f>(4.9058*D121*D121)+(5.989*D121)+(0.6564)</f>
        <v>2.2440894208</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G7" sqref="G7"/>
    </sheetView>
  </sheetViews>
  <sheetFormatPr defaultRowHeight="14.4" x14ac:dyDescent="0.3"/>
  <cols>
    <col min="1" max="1" width="62.6640625" customWidth="1"/>
    <col min="2" max="2" width="14.44140625" customWidth="1"/>
    <col min="3" max="3" width="16.109375" customWidth="1"/>
    <col min="4" max="4" width="16.88671875" customWidth="1"/>
    <col min="5" max="5" width="17.88671875" customWidth="1"/>
    <col min="6" max="6" width="15" customWidth="1"/>
    <col min="7" max="7" width="62.77734375" customWidth="1"/>
  </cols>
  <sheetData>
    <row r="1" spans="1:7" ht="15.6" thickTop="1" thickBot="1" x14ac:dyDescent="0.35">
      <c r="A1" s="12" t="s">
        <v>104</v>
      </c>
      <c r="B1" s="12" t="s">
        <v>105</v>
      </c>
      <c r="C1" s="12" t="s">
        <v>106</v>
      </c>
      <c r="D1" s="12" t="s">
        <v>107</v>
      </c>
      <c r="E1" s="12" t="s">
        <v>108</v>
      </c>
      <c r="F1" s="12" t="s">
        <v>109</v>
      </c>
      <c r="G1" s="12" t="s">
        <v>110</v>
      </c>
    </row>
    <row r="2" spans="1:7" ht="15.6" thickTop="1" thickBot="1" x14ac:dyDescent="0.35">
      <c r="A2" s="13" t="s">
        <v>117</v>
      </c>
      <c r="B2" s="14" t="s">
        <v>111</v>
      </c>
      <c r="C2" s="15" t="s">
        <v>112</v>
      </c>
      <c r="D2" s="15" t="s">
        <v>113</v>
      </c>
      <c r="E2" s="16" t="s">
        <v>116</v>
      </c>
      <c r="F2" s="16" t="s">
        <v>114</v>
      </c>
      <c r="G2" s="16" t="s">
        <v>115</v>
      </c>
    </row>
    <row r="3" spans="1:7" ht="15" thickTop="1" x14ac:dyDescent="0.3"/>
    <row r="48" spans="1:1" x14ac:dyDescent="0.3">
      <c r="A48" s="9" t="s">
        <v>120</v>
      </c>
    </row>
    <row r="49" spans="1:1" x14ac:dyDescent="0.3">
      <c r="A49" t="s">
        <v>121</v>
      </c>
    </row>
    <row r="50" spans="1:1" x14ac:dyDescent="0.3">
      <c r="A50" t="s">
        <v>122</v>
      </c>
    </row>
    <row r="51" spans="1:1" x14ac:dyDescent="0.3">
      <c r="A51" t="s">
        <v>118</v>
      </c>
    </row>
    <row r="52" spans="1:1" x14ac:dyDescent="0.3">
      <c r="A52" t="s">
        <v>119</v>
      </c>
    </row>
    <row r="53" spans="1:1" x14ac:dyDescent="0.3">
      <c r="A53" t="s">
        <v>123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SCUBE1</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2022-11-24T15:10:16Z</dcterms:created>
  <dcterms:modified xsi:type="dcterms:W3CDTF">2022-11-25T11:45:34Z</dcterms:modified>
</cp:coreProperties>
</file>