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Google Drive\2023\LAB\Webe yüklenenler\Ercan Kahraman\2023.03.16\"/>
    </mc:Choice>
  </mc:AlternateContent>
  <xr:revisionPtr revIDLastSave="0" documentId="13_ncr:1_{77A17F25-7326-41E8-9638-60832A062C8F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TNF-ALFA" sheetId="1" r:id="rId1"/>
    <sheet name="IL-1BETA" sheetId="2" r:id="rId2"/>
    <sheet name="IL-6" sheetId="3" r:id="rId3"/>
    <sheet name="Hs-CRP" sheetId="4" r:id="rId4"/>
    <sheet name="Materyal-meto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3" l="1"/>
  <c r="E34" i="3" s="1"/>
  <c r="D35" i="3"/>
  <c r="E35" i="3" s="1"/>
  <c r="D36" i="3"/>
  <c r="E36" i="3" s="1"/>
  <c r="D37" i="3"/>
  <c r="E37" i="3" s="1"/>
  <c r="D38" i="3"/>
  <c r="E38" i="3" s="1"/>
  <c r="D39" i="3"/>
  <c r="E39" i="3" s="1"/>
  <c r="D40" i="3"/>
  <c r="E40" i="3" s="1"/>
  <c r="D41" i="3"/>
  <c r="E41" i="3" s="1"/>
  <c r="D42" i="3"/>
  <c r="E42" i="3" s="1"/>
  <c r="D43" i="3"/>
  <c r="E43" i="3" s="1"/>
  <c r="D44" i="3"/>
  <c r="E44" i="3" s="1"/>
  <c r="D45" i="3"/>
  <c r="E45" i="3" s="1"/>
  <c r="D46" i="3"/>
  <c r="E46" i="3" s="1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E53" i="3" s="1"/>
  <c r="D54" i="3"/>
  <c r="E54" i="3" s="1"/>
  <c r="D55" i="3"/>
  <c r="E55" i="3" s="1"/>
  <c r="D56" i="3"/>
  <c r="E56" i="3" s="1"/>
  <c r="D57" i="3"/>
  <c r="E57" i="3" s="1"/>
  <c r="D58" i="3"/>
  <c r="E58" i="3" s="1"/>
  <c r="D59" i="3"/>
  <c r="E59" i="3" s="1"/>
  <c r="D60" i="3"/>
  <c r="E60" i="3" s="1"/>
  <c r="D61" i="3"/>
  <c r="E61" i="3" s="1"/>
  <c r="D62" i="3"/>
  <c r="E62" i="3" s="1"/>
  <c r="D63" i="3"/>
  <c r="E63" i="3" s="1"/>
  <c r="D64" i="3"/>
  <c r="E64" i="3" s="1"/>
  <c r="D65" i="3"/>
  <c r="E65" i="3" s="1"/>
  <c r="D66" i="3"/>
  <c r="E66" i="3" s="1"/>
  <c r="D67" i="3"/>
  <c r="E67" i="3" s="1"/>
  <c r="D68" i="3"/>
  <c r="E68" i="3" s="1"/>
  <c r="D69" i="3"/>
  <c r="E69" i="3" s="1"/>
  <c r="D70" i="3"/>
  <c r="E70" i="3" s="1"/>
  <c r="D71" i="3"/>
  <c r="E71" i="3" s="1"/>
  <c r="D72" i="3"/>
  <c r="E72" i="3" s="1"/>
  <c r="D73" i="3"/>
  <c r="E73" i="3" s="1"/>
  <c r="D74" i="3"/>
  <c r="E74" i="3" s="1"/>
  <c r="D75" i="3"/>
  <c r="E75" i="3" s="1"/>
  <c r="D76" i="3"/>
  <c r="E76" i="3" s="1"/>
  <c r="D77" i="3"/>
  <c r="E77" i="3" s="1"/>
  <c r="D78" i="3"/>
  <c r="E78" i="3" s="1"/>
  <c r="D79" i="3"/>
  <c r="E79" i="3" s="1"/>
  <c r="D80" i="3"/>
  <c r="E80" i="3" s="1"/>
  <c r="D81" i="3"/>
  <c r="E81" i="3" s="1"/>
  <c r="D82" i="3"/>
  <c r="E82" i="3" s="1"/>
  <c r="D83" i="3"/>
  <c r="E83" i="3" s="1"/>
  <c r="D84" i="3"/>
  <c r="E84" i="3" s="1"/>
  <c r="D85" i="3"/>
  <c r="E85" i="3" s="1"/>
  <c r="D86" i="3"/>
  <c r="E86" i="3" s="1"/>
  <c r="D87" i="3"/>
  <c r="E87" i="3" s="1"/>
  <c r="D88" i="3"/>
  <c r="E88" i="3" s="1"/>
  <c r="D89" i="3"/>
  <c r="E89" i="3" s="1"/>
  <c r="D90" i="3"/>
  <c r="E90" i="3" s="1"/>
  <c r="D91" i="3"/>
  <c r="E91" i="3" s="1"/>
  <c r="D92" i="3"/>
  <c r="E92" i="3" s="1"/>
  <c r="D93" i="3"/>
  <c r="E93" i="3" s="1"/>
  <c r="D94" i="3"/>
  <c r="E94" i="3" s="1"/>
  <c r="D95" i="3"/>
  <c r="E95" i="3" s="1"/>
  <c r="D96" i="3"/>
  <c r="E96" i="3" s="1"/>
  <c r="D97" i="3"/>
  <c r="E97" i="3" s="1"/>
  <c r="D98" i="3"/>
  <c r="E98" i="3" s="1"/>
  <c r="D99" i="3"/>
  <c r="E99" i="3" s="1"/>
  <c r="D100" i="3"/>
  <c r="E100" i="3" s="1"/>
  <c r="D101" i="3"/>
  <c r="E101" i="3" s="1"/>
  <c r="D102" i="3"/>
  <c r="E102" i="3" s="1"/>
  <c r="D103" i="3"/>
  <c r="E103" i="3" s="1"/>
  <c r="D104" i="3"/>
  <c r="E104" i="3" s="1"/>
  <c r="D105" i="3"/>
  <c r="E105" i="3" s="1"/>
  <c r="D106" i="3"/>
  <c r="E106" i="3" s="1"/>
  <c r="D107" i="3"/>
  <c r="E107" i="3" s="1"/>
  <c r="D108" i="3"/>
  <c r="E108" i="3" s="1"/>
  <c r="D109" i="3"/>
  <c r="E109" i="3" s="1"/>
  <c r="D110" i="3"/>
  <c r="E110" i="3" s="1"/>
  <c r="D33" i="3"/>
  <c r="E33" i="3" s="1"/>
  <c r="C24" i="3"/>
  <c r="E24" i="3" s="1"/>
  <c r="C23" i="3"/>
  <c r="E23" i="3" s="1"/>
  <c r="C22" i="3"/>
  <c r="E22" i="3" s="1"/>
  <c r="C21" i="3"/>
  <c r="E21" i="3" s="1"/>
  <c r="C20" i="3"/>
  <c r="E20" i="3" s="1"/>
  <c r="C19" i="3"/>
  <c r="E19" i="3" s="1"/>
  <c r="C18" i="3"/>
  <c r="E18" i="3" s="1"/>
  <c r="C17" i="3"/>
  <c r="E17" i="3" s="1"/>
  <c r="E96" i="2" l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33" i="2"/>
  <c r="E33" i="2" s="1"/>
  <c r="C24" i="2"/>
  <c r="E24" i="2" s="1"/>
  <c r="C23" i="2"/>
  <c r="E23" i="2" s="1"/>
  <c r="C22" i="2"/>
  <c r="E22" i="2" s="1"/>
  <c r="C21" i="2"/>
  <c r="E21" i="2" s="1"/>
  <c r="C20" i="2"/>
  <c r="E20" i="2" s="1"/>
  <c r="C19" i="2"/>
  <c r="E19" i="2" s="1"/>
  <c r="C18" i="2"/>
  <c r="E18" i="2" s="1"/>
  <c r="C17" i="2"/>
  <c r="E17" i="2" s="1"/>
  <c r="D34" i="1" l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33" i="1"/>
  <c r="E33" i="1" s="1"/>
  <c r="C22" i="1"/>
  <c r="E22" i="1" s="1"/>
  <c r="C21" i="1"/>
  <c r="E21" i="1" s="1"/>
  <c r="C20" i="1"/>
  <c r="E20" i="1" s="1"/>
  <c r="C19" i="1"/>
  <c r="E19" i="1" s="1"/>
  <c r="C18" i="1"/>
  <c r="E18" i="1" s="1"/>
  <c r="C17" i="1"/>
  <c r="E17" i="1" s="1"/>
</calcChain>
</file>

<file path=xl/sharedStrings.xml><?xml version="1.0" encoding="utf-8"?>
<sst xmlns="http://schemas.openxmlformats.org/spreadsheetml/2006/main" count="438" uniqueCount="150">
  <si>
    <t xml:space="preserve"> </t>
  </si>
  <si>
    <t>abs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</si>
  <si>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</si>
  <si>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</si>
  <si>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</si>
  <si>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</si>
  <si>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</si>
  <si>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</si>
  <si>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</si>
  <si>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</si>
  <si>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blank</t>
  </si>
  <si>
    <t>concentration (ng/L)</t>
  </si>
  <si>
    <t>Numune</t>
  </si>
  <si>
    <t>absorbans</t>
  </si>
  <si>
    <t>result(ng/L)</t>
  </si>
  <si>
    <t>1a</t>
  </si>
  <si>
    <t>2a</t>
  </si>
  <si>
    <t>3a</t>
  </si>
  <si>
    <t>4a</t>
  </si>
  <si>
    <t>5a</t>
  </si>
  <si>
    <t>6a</t>
  </si>
  <si>
    <t>7a</t>
  </si>
  <si>
    <t>8a</t>
  </si>
  <si>
    <t>9a</t>
  </si>
  <si>
    <t>10a</t>
  </si>
  <si>
    <t>11a</t>
  </si>
  <si>
    <t>12a</t>
  </si>
  <si>
    <t>13a</t>
  </si>
  <si>
    <t>14a</t>
  </si>
  <si>
    <t>15a</t>
  </si>
  <si>
    <t>16a</t>
  </si>
  <si>
    <t>17a</t>
  </si>
  <si>
    <t>18a</t>
  </si>
  <si>
    <t>19a</t>
  </si>
  <si>
    <t>20a</t>
  </si>
  <si>
    <t>21a</t>
  </si>
  <si>
    <t>22a</t>
  </si>
  <si>
    <t>23a</t>
  </si>
  <si>
    <t>24a</t>
  </si>
  <si>
    <t>25a</t>
  </si>
  <si>
    <t>26a</t>
  </si>
  <si>
    <t>27a</t>
  </si>
  <si>
    <t>28a</t>
  </si>
  <si>
    <t>29a</t>
  </si>
  <si>
    <t>30a</t>
  </si>
  <si>
    <t>31a</t>
  </si>
  <si>
    <t>32a</t>
  </si>
  <si>
    <t>33a</t>
  </si>
  <si>
    <t>34a</t>
  </si>
  <si>
    <t>35a</t>
  </si>
  <si>
    <t>36a</t>
  </si>
  <si>
    <t>37a</t>
  </si>
  <si>
    <t>38a</t>
  </si>
  <si>
    <t>39a</t>
  </si>
  <si>
    <t>40a</t>
  </si>
  <si>
    <t>41a</t>
  </si>
  <si>
    <t>42a</t>
  </si>
  <si>
    <t>43a</t>
  </si>
  <si>
    <t>44a</t>
  </si>
  <si>
    <t>45a</t>
  </si>
  <si>
    <t>46a</t>
  </si>
  <si>
    <t>47a</t>
  </si>
  <si>
    <t>1b</t>
  </si>
  <si>
    <t>2b</t>
  </si>
  <si>
    <t>3b</t>
  </si>
  <si>
    <t>4b</t>
  </si>
  <si>
    <t>5b</t>
  </si>
  <si>
    <t>6b</t>
  </si>
  <si>
    <t>7b</t>
  </si>
  <si>
    <t>8b</t>
  </si>
  <si>
    <t>9b</t>
  </si>
  <si>
    <t>10b</t>
  </si>
  <si>
    <t>11b</t>
  </si>
  <si>
    <t>12b</t>
  </si>
  <si>
    <t>13b</t>
  </si>
  <si>
    <t>15b</t>
  </si>
  <si>
    <t>24b</t>
  </si>
  <si>
    <t>25b</t>
  </si>
  <si>
    <t>26b</t>
  </si>
  <si>
    <t>27b</t>
  </si>
  <si>
    <t>28b</t>
  </si>
  <si>
    <t>29b</t>
  </si>
  <si>
    <t>30b</t>
  </si>
  <si>
    <t>31b</t>
  </si>
  <si>
    <t>32b</t>
  </si>
  <si>
    <t>33b</t>
  </si>
  <si>
    <t>34b</t>
  </si>
  <si>
    <t>35b</t>
  </si>
  <si>
    <t>36b</t>
  </si>
  <si>
    <t>37b</t>
  </si>
  <si>
    <t>38b</t>
  </si>
  <si>
    <t>39b</t>
  </si>
  <si>
    <t>40b</t>
  </si>
  <si>
    <t>std6</t>
  </si>
  <si>
    <t>std7</t>
  </si>
  <si>
    <t>concentration (pg/ml)</t>
  </si>
  <si>
    <t>result(pg/ml)</t>
  </si>
  <si>
    <t>Numune Adı</t>
  </si>
  <si>
    <t>Hs-CRP (mg/L)</t>
  </si>
  <si>
    <t>KİT ADI</t>
  </si>
  <si>
    <t>TÜR</t>
  </si>
  <si>
    <t>MARKA</t>
  </si>
  <si>
    <t>CAT. NO</t>
  </si>
  <si>
    <t>Yöntem</t>
  </si>
  <si>
    <t>Kullanılan Cihaz</t>
  </si>
  <si>
    <t>Kolorimetrik</t>
  </si>
  <si>
    <t>MINDRAY BS-400</t>
  </si>
  <si>
    <t>ELİSA</t>
  </si>
  <si>
    <t>Interleukin 1 Beta</t>
  </si>
  <si>
    <t>Human</t>
  </si>
  <si>
    <t>E-EL-H0149</t>
  </si>
  <si>
    <t>Numune Türü</t>
  </si>
  <si>
    <t>Serum</t>
  </si>
  <si>
    <t>Interleukin 6</t>
  </si>
  <si>
    <t>Tumor necrosis alpha</t>
  </si>
  <si>
    <t>Hs-CRP</t>
  </si>
  <si>
    <t>Elabscience</t>
  </si>
  <si>
    <t>BT-lab</t>
  </si>
  <si>
    <t>E-EL-H0102</t>
  </si>
  <si>
    <t>E0082Hu</t>
  </si>
  <si>
    <t xml:space="preserve"> IL-1BETA Assay Principle</t>
  </si>
  <si>
    <t>This ELISA kit uses the Sandwich-ELISA principle. The micro ELISA plate provided in this kit has been pre-coated with an antibody specific to Human IL-1β.</t>
  </si>
  <si>
    <t xml:space="preserve">Samples (or Standards) are added to the micro ELISA plate wells and combined with the specific antibody. </t>
  </si>
  <si>
    <t>Then a biotinylated detection antibody specific for Human IL-1β and Avidin--Horseradish Peroxidase (HRP) conjugate are added successively to each micro plate well and incubated. Free components are washed away. The substrate solution is added to each well.</t>
  </si>
  <si>
    <t>Only those wells that contain Human IL-1β, biotinylated detection antibody and Avidin-HRP conjugate will appear blue in color. The enzyme-substrate reaction is terminated by the addition of stop solution and the color turns yellow.</t>
  </si>
  <si>
    <t>The optical density (OD) is measured spectrophotometrically at a wavelength of 450 nm ± 2 nm. The OD value is proportional to the concentration of Human IL-1β.</t>
  </si>
  <si>
    <t>You can calculate the concentration of Human IL-1β in the samples by comparing the OD of the samples to the standard curve.</t>
  </si>
  <si>
    <t xml:space="preserve"> IL-6 Assay Principle</t>
  </si>
  <si>
    <t>This ELISA kit uses the Sandwich-ELISA principle. The micro ELISA plate provided in this kit has been pre-coated with an antibody specific to Human IL-6.</t>
  </si>
  <si>
    <t>Then a biotinylated detection antibody specific for Human IL-6 and Avidin--Horseradish Peroxidase (HRP) conjugate are added successively to each micro plate well and incubated. Free components are washed away. The substrate solution is added to each well.</t>
  </si>
  <si>
    <t>The optical density (OD) is measured spectrophotometrically at a wavelength of 450 nm ± 2 nm. The OD value is proportional to the concentration of Human IL-6.</t>
  </si>
  <si>
    <t>Only those wells that contain Human IL-6, biotinylated detection antibody and Avidin-HRP conjugate will appear blue in color. The enzyme-substrate reaction is terminated by the addition of stop solution and the color turns yellow.</t>
  </si>
  <si>
    <t>You can calculate the concentration of Human IL-6 in the samples by comparing the OD of the samples to the standard curve.</t>
  </si>
  <si>
    <t>TNF-Alfa Assay Principle</t>
  </si>
  <si>
    <t xml:space="preserve"> The reaction is terminated by addition of acidic stop solution and absorbance is measured at 450 nm. </t>
  </si>
  <si>
    <t>This kit is an Enzyme-Linked Immunosorbent Assay (ELISA). The plate has been pre-coated with Human TNFA antibody. TNFA present in the sample is added and binds to antibodies coated on the wells.</t>
  </si>
  <si>
    <t>And then biotinylated Human TNFA Antibody is added and binds to TNFA in the sample. Then Streptavidin-HRP is added and binds to the Biotinylated TNFA antibody.</t>
  </si>
  <si>
    <t>After incubation unbound Streptavidin-HRP is washed away during a washing step. Substrate solution is then added and color develops in proportion to the amount of Human TNFA.</t>
  </si>
  <si>
    <t>Hs-CRP Assay Principle</t>
  </si>
  <si>
    <t>Serum C-reaktive protein causes agglutination of the latex particles coated with anti-human C-reaktive protein.</t>
  </si>
  <si>
    <t>The agglutination of the latex particles is proportional tp the CRP concentration and can be measured by turbidimetry.</t>
  </si>
  <si>
    <t>NOT</t>
  </si>
  <si>
    <t>lipemi</t>
  </si>
  <si>
    <t>hafif lipemi</t>
  </si>
  <si>
    <t>hemolizli</t>
  </si>
  <si>
    <t>yüksek hemolizli</t>
  </si>
  <si>
    <t>Otto3049</t>
  </si>
  <si>
    <t>Otto Scientific</t>
  </si>
  <si>
    <t>Mıcroplate reader: BIO-TEK EL X 800-Aotu strip washer:BIO TEK EL X 50</t>
  </si>
  <si>
    <t>Microplate reader: BIO-TEK EL X 800-Aotu strip washer:BIO TEK EL X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</si>
</sst>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000000"/>
      <name val="Times New Roman"/>
      <family val="1"/>
      <charset val="16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0" fontId="2" fillId="0" borderId="0" xfId="0" applyFont="1"/>
    <xf numFmtId="0" fontId="2" fillId="7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64" fontId="2" fillId="6" borderId="1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1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TNF-A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9453762029746281"/>
                  <c:y val="0.111644065325167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'TNF-ALFA'!$C$17:$C$22</c:f>
              <c:numCache>
                <c:formatCode>General</c:formatCode>
                <c:ptCount val="6"/>
                <c:pt idx="0">
                  <c:v>0.92800000000000005</c:v>
                </c:pt>
                <c:pt idx="1">
                  <c:v>0.53900000000000003</c:v>
                </c:pt>
                <c:pt idx="2">
                  <c:v>0.31000000000000005</c:v>
                </c:pt>
                <c:pt idx="3">
                  <c:v>0.159</c:v>
                </c:pt>
                <c:pt idx="4">
                  <c:v>8.199999999999999E-2</c:v>
                </c:pt>
                <c:pt idx="5">
                  <c:v>0</c:v>
                </c:pt>
              </c:numCache>
            </c:numRef>
          </c:xVal>
          <c:yVal>
            <c:numRef>
              <c:f>'TNF-ALFA'!$D$17:$D$22</c:f>
              <c:numCache>
                <c:formatCode>General</c:formatCode>
                <c:ptCount val="6"/>
                <c:pt idx="0">
                  <c:v>480</c:v>
                </c:pt>
                <c:pt idx="1">
                  <c:v>240</c:v>
                </c:pt>
                <c:pt idx="2">
                  <c:v>120</c:v>
                </c:pt>
                <c:pt idx="3">
                  <c:v>60</c:v>
                </c:pt>
                <c:pt idx="4">
                  <c:v>30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79-4AA4-B264-D7AD2CEC2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674664"/>
        <c:axId val="392670400"/>
      </c:scatterChart>
      <c:valAx>
        <c:axId val="392674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2670400"/>
        <c:crosses val="autoZero"/>
        <c:crossBetween val="midCat"/>
      </c:valAx>
      <c:valAx>
        <c:axId val="39267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2674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IL-1BETA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2951268591426069"/>
                  <c:y val="0.127284193642461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'IL-1BETA'!$C$17:$C$24</c:f>
              <c:numCache>
                <c:formatCode>General</c:formatCode>
                <c:ptCount val="8"/>
                <c:pt idx="0">
                  <c:v>2.5060000000000002</c:v>
                </c:pt>
                <c:pt idx="1">
                  <c:v>1.6340000000000001</c:v>
                </c:pt>
                <c:pt idx="2">
                  <c:v>1.0750000000000002</c:v>
                </c:pt>
                <c:pt idx="3">
                  <c:v>0.61299999999999999</c:v>
                </c:pt>
                <c:pt idx="4">
                  <c:v>0.34800000000000003</c:v>
                </c:pt>
                <c:pt idx="5">
                  <c:v>0.21700000000000003</c:v>
                </c:pt>
                <c:pt idx="6">
                  <c:v>9.7000000000000003E-2</c:v>
                </c:pt>
                <c:pt idx="7">
                  <c:v>0</c:v>
                </c:pt>
              </c:numCache>
            </c:numRef>
          </c:xVal>
          <c:yVal>
            <c:numRef>
              <c:f>'IL-1BETA'!$D$17:$D$24</c:f>
              <c:numCache>
                <c:formatCode>General</c:formatCode>
                <c:ptCount val="8"/>
                <c:pt idx="0">
                  <c:v>500</c:v>
                </c:pt>
                <c:pt idx="1">
                  <c:v>250</c:v>
                </c:pt>
                <c:pt idx="2">
                  <c:v>125</c:v>
                </c:pt>
                <c:pt idx="3">
                  <c:v>62.5</c:v>
                </c:pt>
                <c:pt idx="4">
                  <c:v>31.25</c:v>
                </c:pt>
                <c:pt idx="5">
                  <c:v>15.63</c:v>
                </c:pt>
                <c:pt idx="6">
                  <c:v>7.81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E3-46CA-9C5D-ADE05B10F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198392"/>
        <c:axId val="497197408"/>
      </c:scatterChart>
      <c:valAx>
        <c:axId val="497198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97197408"/>
        <c:crosses val="autoZero"/>
        <c:crossBetween val="midCat"/>
      </c:valAx>
      <c:valAx>
        <c:axId val="49719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97198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IL-6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7024015748031494"/>
                  <c:y val="7.27792359288422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'IL-6'!$C$17:$C$24</c:f>
              <c:numCache>
                <c:formatCode>General</c:formatCode>
                <c:ptCount val="8"/>
                <c:pt idx="0">
                  <c:v>2.4249999999999998</c:v>
                </c:pt>
                <c:pt idx="1">
                  <c:v>1.6220000000000001</c:v>
                </c:pt>
                <c:pt idx="2">
                  <c:v>0.92399999999999993</c:v>
                </c:pt>
                <c:pt idx="3">
                  <c:v>0.58899999999999997</c:v>
                </c:pt>
                <c:pt idx="4">
                  <c:v>0.39500000000000002</c:v>
                </c:pt>
                <c:pt idx="5">
                  <c:v>0.24199999999999999</c:v>
                </c:pt>
                <c:pt idx="6">
                  <c:v>8.0999999999999989E-2</c:v>
                </c:pt>
                <c:pt idx="7">
                  <c:v>0</c:v>
                </c:pt>
              </c:numCache>
            </c:numRef>
          </c:xVal>
          <c:yVal>
            <c:numRef>
              <c:f>'IL-6'!$D$17:$D$24</c:f>
              <c:numCache>
                <c:formatCode>General</c:formatCode>
                <c:ptCount val="8"/>
                <c:pt idx="0">
                  <c:v>500</c:v>
                </c:pt>
                <c:pt idx="1">
                  <c:v>250</c:v>
                </c:pt>
                <c:pt idx="2">
                  <c:v>125</c:v>
                </c:pt>
                <c:pt idx="3">
                  <c:v>62.5</c:v>
                </c:pt>
                <c:pt idx="4">
                  <c:v>31.25</c:v>
                </c:pt>
                <c:pt idx="5">
                  <c:v>15.63</c:v>
                </c:pt>
                <c:pt idx="6">
                  <c:v>7.81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3A-4CD4-9ACC-05A425626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082776"/>
        <c:axId val="488072608"/>
      </c:scatterChart>
      <c:valAx>
        <c:axId val="488082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88072608"/>
        <c:crosses val="autoZero"/>
        <c:crossBetween val="midCat"/>
      </c:valAx>
      <c:valAx>
        <c:axId val="48807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88082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327660</xdr:colOff>
      <xdr:row>11</xdr:row>
      <xdr:rowOff>41910</xdr:rowOff>
    </xdr:from>
    <xdr:to>
      <xdr:col>14</xdr:col>
      <xdr:colOff>22860</xdr:colOff>
      <xdr:row>26</xdr:row>
      <xdr:rowOff>41910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335280</xdr:colOff>
      <xdr:row>11</xdr:row>
      <xdr:rowOff>26670</xdr:rowOff>
    </xdr:from>
    <xdr:to>
      <xdr:col>14</xdr:col>
      <xdr:colOff>30480</xdr:colOff>
      <xdr:row>26</xdr:row>
      <xdr:rowOff>26670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10</xdr:row>
      <xdr:rowOff>179070</xdr:rowOff>
    </xdr:from>
    <xdr:to>
      <xdr:col>14</xdr:col>
      <xdr:colOff>0</xdr:colOff>
      <xdr:row>25</xdr:row>
      <xdr:rowOff>179070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6</xdr:col>
      <xdr:colOff>1653540</xdr:colOff>
      <xdr:row>42</xdr:row>
      <xdr:rowOff>139606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81100"/>
          <a:ext cx="10058400" cy="6723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</xdr:row>
      <xdr:rowOff>152400</xdr:rowOff>
    </xdr:from>
    <xdr:to>
      <xdr:col>6</xdr:col>
      <xdr:colOff>1653540</xdr:colOff>
      <xdr:row>79</xdr:row>
      <xdr:rowOff>124661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917180"/>
          <a:ext cx="10058400" cy="67388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10"/>
  <sheetViews>
    <sheetView workbookViewId="0">
      <selection activeCell="Q4" sqref="Q4"/>
    </sheetView>
  </sheetViews>
  <sheetFormatPr defaultRowHeight="15" x14ac:dyDescent="0.25"/>
  <cols>
    <col min="1" max="1" width="12.7109375" customWidth="1"/>
    <col min="2" max="3" width="11.5703125" customWidth="1"/>
    <col min="4" max="4" width="12.7109375" customWidth="1"/>
    <col min="5" max="5" width="16.7109375" customWidth="1"/>
  </cols>
  <sheetData>
    <row r="2" spans="1:11" x14ac:dyDescent="0.25">
      <c r="A2" s="4">
        <v>1.018</v>
      </c>
      <c r="B2" s="2">
        <v>0.19900000000000001</v>
      </c>
      <c r="C2" s="2">
        <v>0.16200000000000001</v>
      </c>
      <c r="D2" s="2">
        <v>0.24399999999999999</v>
      </c>
      <c r="E2" s="2">
        <v>0.24299999999999999</v>
      </c>
      <c r="F2" s="2">
        <v>0.20600000000000002</v>
      </c>
      <c r="G2" s="2">
        <v>0.42799999999999999</v>
      </c>
      <c r="H2" s="2">
        <v>0.20100000000000001</v>
      </c>
      <c r="I2" s="2">
        <v>0.23</v>
      </c>
      <c r="J2" s="2">
        <v>0.23600000000000002</v>
      </c>
      <c r="K2" s="2">
        <v>0.20700000000000002</v>
      </c>
    </row>
    <row r="3" spans="1:11" x14ac:dyDescent="0.25">
      <c r="A3" s="4">
        <v>0.629</v>
      </c>
      <c r="B3" s="2">
        <v>0.17500000000000002</v>
      </c>
      <c r="C3" s="2">
        <v>0.25</v>
      </c>
      <c r="D3" s="2">
        <v>0.26400000000000001</v>
      </c>
      <c r="E3" s="2">
        <v>0.46200000000000002</v>
      </c>
      <c r="F3" s="2">
        <v>0.23300000000000001</v>
      </c>
      <c r="G3" s="2">
        <v>0.23</v>
      </c>
      <c r="H3" s="2">
        <v>0.16</v>
      </c>
      <c r="I3" s="2">
        <v>0.222</v>
      </c>
      <c r="J3" s="2">
        <v>0.29299999999999998</v>
      </c>
      <c r="K3" s="2">
        <v>0.216</v>
      </c>
    </row>
    <row r="4" spans="1:11" x14ac:dyDescent="0.25">
      <c r="A4" s="4">
        <v>0.4</v>
      </c>
      <c r="B4" s="2">
        <v>0.20400000000000001</v>
      </c>
      <c r="C4" s="2">
        <v>0.23900000000000002</v>
      </c>
      <c r="D4" s="2">
        <v>0.46</v>
      </c>
      <c r="E4" s="2">
        <v>0.27600000000000002</v>
      </c>
      <c r="F4" s="2">
        <v>0.25800000000000001</v>
      </c>
      <c r="G4" s="2">
        <v>0.23700000000000002</v>
      </c>
      <c r="H4" s="2">
        <v>0.23400000000000001</v>
      </c>
      <c r="I4" s="2">
        <v>0.24099999999999999</v>
      </c>
      <c r="J4" s="2">
        <v>0.28600000000000003</v>
      </c>
      <c r="K4" s="2">
        <v>0.254</v>
      </c>
    </row>
    <row r="5" spans="1:11" x14ac:dyDescent="0.25">
      <c r="A5" s="4">
        <v>0.249</v>
      </c>
      <c r="B5" s="2">
        <v>0.18099999999999999</v>
      </c>
      <c r="C5" s="2">
        <v>0.2</v>
      </c>
      <c r="D5" s="2">
        <v>0.60099999999999998</v>
      </c>
      <c r="E5" s="2">
        <v>0.219</v>
      </c>
      <c r="F5" s="2">
        <v>0.19600000000000001</v>
      </c>
      <c r="G5" s="2">
        <v>0.26100000000000001</v>
      </c>
      <c r="H5" s="2">
        <v>0.21199999999999999</v>
      </c>
      <c r="I5" s="2">
        <v>0.245</v>
      </c>
      <c r="J5" s="2">
        <v>0.217</v>
      </c>
      <c r="K5" s="2">
        <v>0.245</v>
      </c>
    </row>
    <row r="6" spans="1:11" x14ac:dyDescent="0.25">
      <c r="A6" s="4">
        <v>0.17199999999999999</v>
      </c>
      <c r="B6" s="2">
        <v>0.20800000000000002</v>
      </c>
      <c r="C6" s="2">
        <v>0.22600000000000001</v>
      </c>
      <c r="D6" s="2">
        <v>0.251</v>
      </c>
      <c r="E6" s="2">
        <v>0.255</v>
      </c>
      <c r="F6" s="2">
        <v>0.22800000000000001</v>
      </c>
      <c r="G6" s="2">
        <v>0.23700000000000002</v>
      </c>
      <c r="H6" s="2">
        <v>0.22500000000000001</v>
      </c>
      <c r="I6" s="2">
        <v>0.26200000000000001</v>
      </c>
      <c r="J6" s="2">
        <v>0.30299999999999999</v>
      </c>
      <c r="K6" s="2">
        <v>0.29299999999999998</v>
      </c>
    </row>
    <row r="7" spans="1:11" x14ac:dyDescent="0.25">
      <c r="A7" s="6">
        <v>0.09</v>
      </c>
      <c r="B7" s="2">
        <v>0.216</v>
      </c>
      <c r="C7" s="2">
        <v>0.17599999999999999</v>
      </c>
      <c r="D7" s="2">
        <v>0.22700000000000001</v>
      </c>
      <c r="E7" s="2">
        <v>0.24</v>
      </c>
      <c r="F7" s="2">
        <v>0.224</v>
      </c>
      <c r="G7" s="2">
        <v>0.255</v>
      </c>
      <c r="H7" s="2">
        <v>0.24199999999999999</v>
      </c>
      <c r="I7" s="2">
        <v>0.63</v>
      </c>
      <c r="J7" s="2">
        <v>0.251</v>
      </c>
      <c r="K7" s="2">
        <v>0.247</v>
      </c>
    </row>
    <row r="8" spans="1:11" x14ac:dyDescent="0.25">
      <c r="B8" s="2">
        <v>0.23500000000000001</v>
      </c>
      <c r="C8" s="2">
        <v>0.19900000000000001</v>
      </c>
      <c r="D8" s="2">
        <v>0.245</v>
      </c>
      <c r="E8" s="2">
        <v>0.22800000000000001</v>
      </c>
      <c r="F8" s="2">
        <v>0.252</v>
      </c>
      <c r="G8" s="2">
        <v>0.20800000000000002</v>
      </c>
      <c r="H8" s="2">
        <v>0.187</v>
      </c>
      <c r="I8" s="2">
        <v>0.25</v>
      </c>
      <c r="J8" s="2">
        <v>0.25600000000000001</v>
      </c>
    </row>
    <row r="9" spans="1:11" x14ac:dyDescent="0.25">
      <c r="B9" s="2">
        <v>0.186</v>
      </c>
      <c r="C9" s="2">
        <v>0.25600000000000001</v>
      </c>
      <c r="D9" s="2">
        <v>0.67300000000000004</v>
      </c>
      <c r="E9" s="2">
        <v>0.216</v>
      </c>
      <c r="F9" s="2">
        <v>0.221</v>
      </c>
      <c r="G9" s="2">
        <v>0.19900000000000001</v>
      </c>
      <c r="H9" s="2">
        <v>0.188</v>
      </c>
      <c r="I9" s="2">
        <v>0.40100000000000002</v>
      </c>
      <c r="J9" s="2">
        <v>0.193</v>
      </c>
    </row>
    <row r="10" spans="1:11" x14ac:dyDescent="0.25">
      <c r="A10" t="s">
        <v>0</v>
      </c>
    </row>
    <row r="16" spans="1:11" x14ac:dyDescent="0.25">
      <c r="B16" s="7" t="s">
        <v>1</v>
      </c>
      <c r="C16" s="7" t="s">
        <v>2</v>
      </c>
      <c r="D16" s="7" t="s">
        <v>3</v>
      </c>
      <c r="E16" s="7" t="s">
        <v>4</v>
      </c>
    </row>
    <row r="17" spans="1:11" x14ac:dyDescent="0.25">
      <c r="A17" t="s">
        <v>5</v>
      </c>
      <c r="B17" s="4">
        <v>1.018</v>
      </c>
      <c r="C17" s="1">
        <f>B17-B22</f>
        <v>0.92800000000000005</v>
      </c>
      <c r="D17" s="1">
        <v>480</v>
      </c>
      <c r="E17" s="8">
        <f>(195.97*C17*C17)+(335.27*C17)+(0.4363)</f>
        <v>480.33308848000007</v>
      </c>
    </row>
    <row r="18" spans="1:11" x14ac:dyDescent="0.25">
      <c r="A18" t="s">
        <v>6</v>
      </c>
      <c r="B18" s="4">
        <v>0.629</v>
      </c>
      <c r="C18" s="1">
        <f>B18-B22</f>
        <v>0.53900000000000003</v>
      </c>
      <c r="D18" s="1">
        <v>240</v>
      </c>
      <c r="E18" s="8">
        <f t="shared" ref="E18:E22" si="0">(195.97*C18*C18)+(335.27*C18)+(0.4363)</f>
        <v>238.08023037000001</v>
      </c>
    </row>
    <row r="19" spans="1:11" x14ac:dyDescent="0.25">
      <c r="A19" t="s">
        <v>7</v>
      </c>
      <c r="B19" s="4">
        <v>0.4</v>
      </c>
      <c r="C19" s="1">
        <f>B19-B22</f>
        <v>0.31000000000000005</v>
      </c>
      <c r="D19" s="1">
        <v>120</v>
      </c>
      <c r="E19" s="8">
        <f t="shared" si="0"/>
        <v>123.20271700000002</v>
      </c>
    </row>
    <row r="20" spans="1:11" x14ac:dyDescent="0.25">
      <c r="A20" t="s">
        <v>8</v>
      </c>
      <c r="B20" s="4">
        <v>0.249</v>
      </c>
      <c r="C20" s="1">
        <f>B20-B22</f>
        <v>0.159</v>
      </c>
      <c r="D20" s="1">
        <v>60</v>
      </c>
      <c r="E20" s="8">
        <f t="shared" si="0"/>
        <v>58.698547570000002</v>
      </c>
    </row>
    <row r="21" spans="1:11" x14ac:dyDescent="0.25">
      <c r="A21" t="s">
        <v>9</v>
      </c>
      <c r="B21" s="4">
        <v>0.17199999999999999</v>
      </c>
      <c r="C21" s="1">
        <f>B21-B22</f>
        <v>8.199999999999999E-2</v>
      </c>
      <c r="D21" s="1">
        <v>30</v>
      </c>
      <c r="E21" s="8">
        <f t="shared" si="0"/>
        <v>29.246142279999994</v>
      </c>
    </row>
    <row r="22" spans="1:11" x14ac:dyDescent="0.25">
      <c r="A22" t="s">
        <v>10</v>
      </c>
      <c r="B22" s="6">
        <v>0.09</v>
      </c>
      <c r="C22" s="1">
        <f>B22-B22</f>
        <v>0</v>
      </c>
      <c r="D22" s="1">
        <v>0</v>
      </c>
      <c r="E22" s="8">
        <f t="shared" si="0"/>
        <v>0.43630000000000002</v>
      </c>
    </row>
    <row r="27" spans="1:11" x14ac:dyDescent="0.25">
      <c r="J27" s="9" t="s">
        <v>11</v>
      </c>
      <c r="K27" s="9"/>
    </row>
    <row r="32" spans="1:11" x14ac:dyDescent="0.25">
      <c r="A32" s="10" t="s">
        <v>12</v>
      </c>
      <c r="B32" s="2" t="s">
        <v>13</v>
      </c>
      <c r="C32" s="5" t="s">
        <v>10</v>
      </c>
      <c r="D32" s="1" t="s">
        <v>2</v>
      </c>
      <c r="E32" s="11" t="s">
        <v>14</v>
      </c>
    </row>
    <row r="33" spans="1:5" x14ac:dyDescent="0.25">
      <c r="A33" s="10" t="s">
        <v>15</v>
      </c>
      <c r="B33" s="2">
        <v>0.19900000000000001</v>
      </c>
      <c r="C33" s="6">
        <v>0.09</v>
      </c>
      <c r="D33" s="1">
        <f t="shared" ref="D33:D64" si="1">(B33-C33)</f>
        <v>0.10900000000000001</v>
      </c>
      <c r="E33" s="8">
        <f t="shared" ref="E33:E64" si="2">(195.97*D33*D33)+(335.27*D33)+(0.4363)</f>
        <v>39.309049570000006</v>
      </c>
    </row>
    <row r="34" spans="1:5" x14ac:dyDescent="0.25">
      <c r="A34" s="10" t="s">
        <v>16</v>
      </c>
      <c r="B34" s="2">
        <v>0.17500000000000002</v>
      </c>
      <c r="C34" s="6">
        <v>0.09</v>
      </c>
      <c r="D34" s="1">
        <f t="shared" si="1"/>
        <v>8.500000000000002E-2</v>
      </c>
      <c r="E34" s="8">
        <f t="shared" si="2"/>
        <v>30.350133250000006</v>
      </c>
    </row>
    <row r="35" spans="1:5" x14ac:dyDescent="0.25">
      <c r="A35" s="10" t="s">
        <v>17</v>
      </c>
      <c r="B35" s="2">
        <v>0.20400000000000001</v>
      </c>
      <c r="C35" s="6">
        <v>0.09</v>
      </c>
      <c r="D35" s="1">
        <f t="shared" si="1"/>
        <v>0.11400000000000002</v>
      </c>
      <c r="E35" s="8">
        <f t="shared" si="2"/>
        <v>41.203906120000006</v>
      </c>
    </row>
    <row r="36" spans="1:5" x14ac:dyDescent="0.25">
      <c r="A36" s="10" t="s">
        <v>18</v>
      </c>
      <c r="B36" s="2">
        <v>0.18099999999999999</v>
      </c>
      <c r="C36" s="6">
        <v>0.09</v>
      </c>
      <c r="D36" s="1">
        <f t="shared" si="1"/>
        <v>9.0999999999999998E-2</v>
      </c>
      <c r="E36" s="8">
        <f t="shared" si="2"/>
        <v>32.568697569999998</v>
      </c>
    </row>
    <row r="37" spans="1:5" x14ac:dyDescent="0.25">
      <c r="A37" s="10" t="s">
        <v>19</v>
      </c>
      <c r="B37" s="2">
        <v>0.20800000000000002</v>
      </c>
      <c r="C37" s="6">
        <v>0.09</v>
      </c>
      <c r="D37" s="1">
        <f t="shared" si="1"/>
        <v>0.11800000000000002</v>
      </c>
      <c r="E37" s="8">
        <f t="shared" si="2"/>
        <v>42.726846280000004</v>
      </c>
    </row>
    <row r="38" spans="1:5" x14ac:dyDescent="0.25">
      <c r="A38" s="10" t="s">
        <v>20</v>
      </c>
      <c r="B38" s="2">
        <v>0.216</v>
      </c>
      <c r="C38" s="6">
        <v>0.09</v>
      </c>
      <c r="D38" s="1">
        <f t="shared" si="1"/>
        <v>0.126</v>
      </c>
      <c r="E38" s="8">
        <f t="shared" si="2"/>
        <v>45.791539720000003</v>
      </c>
    </row>
    <row r="39" spans="1:5" x14ac:dyDescent="0.25">
      <c r="A39" s="10" t="s">
        <v>21</v>
      </c>
      <c r="B39" s="2">
        <v>0.23500000000000001</v>
      </c>
      <c r="C39" s="6">
        <v>0.09</v>
      </c>
      <c r="D39" s="1">
        <f t="shared" si="1"/>
        <v>0.14500000000000002</v>
      </c>
      <c r="E39" s="8">
        <f t="shared" si="2"/>
        <v>53.170719250000005</v>
      </c>
    </row>
    <row r="40" spans="1:5" x14ac:dyDescent="0.25">
      <c r="A40" s="10" t="s">
        <v>22</v>
      </c>
      <c r="B40" s="2">
        <v>0.186</v>
      </c>
      <c r="C40" s="6">
        <v>0.09</v>
      </c>
      <c r="D40" s="1">
        <f t="shared" si="1"/>
        <v>9.6000000000000002E-2</v>
      </c>
      <c r="E40" s="8">
        <f t="shared" si="2"/>
        <v>34.428279519999997</v>
      </c>
    </row>
    <row r="41" spans="1:5" x14ac:dyDescent="0.25">
      <c r="A41" s="10" t="s">
        <v>23</v>
      </c>
      <c r="B41" s="2">
        <v>0.16200000000000001</v>
      </c>
      <c r="C41" s="6">
        <v>0.09</v>
      </c>
      <c r="D41" s="1">
        <f t="shared" si="1"/>
        <v>7.2000000000000008E-2</v>
      </c>
      <c r="E41" s="8">
        <f t="shared" si="2"/>
        <v>25.59164848</v>
      </c>
    </row>
    <row r="42" spans="1:5" x14ac:dyDescent="0.25">
      <c r="A42" s="10" t="s">
        <v>24</v>
      </c>
      <c r="B42" s="2">
        <v>0.25</v>
      </c>
      <c r="C42" s="6">
        <v>0.09</v>
      </c>
      <c r="D42" s="1">
        <f t="shared" si="1"/>
        <v>0.16</v>
      </c>
      <c r="E42" s="8">
        <f t="shared" si="2"/>
        <v>59.096332000000004</v>
      </c>
    </row>
    <row r="43" spans="1:5" x14ac:dyDescent="0.25">
      <c r="A43" s="10" t="s">
        <v>25</v>
      </c>
      <c r="B43" s="2">
        <v>0.23900000000000002</v>
      </c>
      <c r="C43" s="6">
        <v>0.09</v>
      </c>
      <c r="D43" s="1">
        <f t="shared" si="1"/>
        <v>0.14900000000000002</v>
      </c>
      <c r="E43" s="8">
        <f t="shared" si="2"/>
        <v>54.742259970000013</v>
      </c>
    </row>
    <row r="44" spans="1:5" x14ac:dyDescent="0.25">
      <c r="A44" s="10" t="s">
        <v>26</v>
      </c>
      <c r="B44" s="2">
        <v>0.2</v>
      </c>
      <c r="C44" s="6">
        <v>0.09</v>
      </c>
      <c r="D44" s="1">
        <f t="shared" si="1"/>
        <v>0.11000000000000001</v>
      </c>
      <c r="E44" s="8">
        <f t="shared" si="2"/>
        <v>39.687237000000003</v>
      </c>
    </row>
    <row r="45" spans="1:5" x14ac:dyDescent="0.25">
      <c r="A45" s="10" t="s">
        <v>27</v>
      </c>
      <c r="B45" s="2">
        <v>0.22600000000000001</v>
      </c>
      <c r="C45" s="6">
        <v>0.09</v>
      </c>
      <c r="D45" s="1">
        <f t="shared" si="1"/>
        <v>0.13600000000000001</v>
      </c>
      <c r="E45" s="8">
        <f t="shared" si="2"/>
        <v>49.657681119999999</v>
      </c>
    </row>
    <row r="46" spans="1:5" x14ac:dyDescent="0.25">
      <c r="A46" s="10" t="s">
        <v>28</v>
      </c>
      <c r="B46" s="2">
        <v>0.17599999999999999</v>
      </c>
      <c r="C46" s="6">
        <v>0.09</v>
      </c>
      <c r="D46" s="1">
        <f t="shared" si="1"/>
        <v>8.5999999999999993E-2</v>
      </c>
      <c r="E46" s="8">
        <f t="shared" si="2"/>
        <v>30.718914119999997</v>
      </c>
    </row>
    <row r="47" spans="1:5" x14ac:dyDescent="0.25">
      <c r="A47" s="10" t="s">
        <v>29</v>
      </c>
      <c r="B47" s="2">
        <v>0.19900000000000001</v>
      </c>
      <c r="C47" s="6">
        <v>0.09</v>
      </c>
      <c r="D47" s="1">
        <f t="shared" si="1"/>
        <v>0.10900000000000001</v>
      </c>
      <c r="E47" s="8">
        <f t="shared" si="2"/>
        <v>39.309049570000006</v>
      </c>
    </row>
    <row r="48" spans="1:5" x14ac:dyDescent="0.25">
      <c r="A48" s="10" t="s">
        <v>30</v>
      </c>
      <c r="B48" s="2">
        <v>0.25600000000000001</v>
      </c>
      <c r="C48" s="6">
        <v>0.09</v>
      </c>
      <c r="D48" s="1">
        <f t="shared" si="1"/>
        <v>0.16600000000000001</v>
      </c>
      <c r="E48" s="8">
        <f t="shared" si="2"/>
        <v>61.491269320000001</v>
      </c>
    </row>
    <row r="49" spans="1:5" x14ac:dyDescent="0.25">
      <c r="A49" s="10" t="s">
        <v>31</v>
      </c>
      <c r="B49" s="2">
        <v>0.24399999999999999</v>
      </c>
      <c r="C49" s="6">
        <v>0.09</v>
      </c>
      <c r="D49" s="1">
        <f t="shared" si="1"/>
        <v>0.154</v>
      </c>
      <c r="E49" s="8">
        <f t="shared" si="2"/>
        <v>56.715504520000003</v>
      </c>
    </row>
    <row r="50" spans="1:5" x14ac:dyDescent="0.25">
      <c r="A50" s="10" t="s">
        <v>32</v>
      </c>
      <c r="B50" s="2">
        <v>0.26400000000000001</v>
      </c>
      <c r="C50" s="6">
        <v>0.09</v>
      </c>
      <c r="D50" s="1">
        <f t="shared" si="1"/>
        <v>0.17400000000000002</v>
      </c>
      <c r="E50" s="8">
        <f t="shared" si="2"/>
        <v>64.706467720000006</v>
      </c>
    </row>
    <row r="51" spans="1:5" x14ac:dyDescent="0.25">
      <c r="A51" s="10" t="s">
        <v>33</v>
      </c>
      <c r="B51" s="2">
        <v>0.46</v>
      </c>
      <c r="C51" s="6">
        <v>0.09</v>
      </c>
      <c r="D51" s="1">
        <f t="shared" si="1"/>
        <v>0.37</v>
      </c>
      <c r="E51" s="8">
        <f t="shared" si="2"/>
        <v>151.31449299999997</v>
      </c>
    </row>
    <row r="52" spans="1:5" x14ac:dyDescent="0.25">
      <c r="A52" s="10" t="s">
        <v>34</v>
      </c>
      <c r="B52" s="2">
        <v>0.60099999999999998</v>
      </c>
      <c r="C52" s="6">
        <v>0.09</v>
      </c>
      <c r="D52" s="1">
        <f t="shared" si="1"/>
        <v>0.51100000000000001</v>
      </c>
      <c r="E52" s="8">
        <f t="shared" si="2"/>
        <v>222.93115236999998</v>
      </c>
    </row>
    <row r="53" spans="1:5" x14ac:dyDescent="0.25">
      <c r="A53" s="10" t="s">
        <v>35</v>
      </c>
      <c r="B53" s="2">
        <v>0.251</v>
      </c>
      <c r="C53" s="6">
        <v>0.09</v>
      </c>
      <c r="D53" s="1">
        <f t="shared" si="1"/>
        <v>0.161</v>
      </c>
      <c r="E53" s="8">
        <f t="shared" si="2"/>
        <v>59.494508370000005</v>
      </c>
    </row>
    <row r="54" spans="1:5" x14ac:dyDescent="0.25">
      <c r="A54" s="10" t="s">
        <v>36</v>
      </c>
      <c r="B54" s="2">
        <v>0.22700000000000001</v>
      </c>
      <c r="C54" s="6">
        <v>0.09</v>
      </c>
      <c r="D54" s="1">
        <f t="shared" si="1"/>
        <v>0.13700000000000001</v>
      </c>
      <c r="E54" s="8">
        <f t="shared" si="2"/>
        <v>50.046450930000006</v>
      </c>
    </row>
    <row r="55" spans="1:5" x14ac:dyDescent="0.25">
      <c r="A55" s="10" t="s">
        <v>37</v>
      </c>
      <c r="B55" s="2">
        <v>0.245</v>
      </c>
      <c r="C55" s="6">
        <v>0.09</v>
      </c>
      <c r="D55" s="1">
        <f t="shared" si="1"/>
        <v>0.155</v>
      </c>
      <c r="E55" s="8">
        <f t="shared" si="2"/>
        <v>57.111329249999997</v>
      </c>
    </row>
    <row r="56" spans="1:5" x14ac:dyDescent="0.25">
      <c r="A56" s="10" t="s">
        <v>38</v>
      </c>
      <c r="B56" s="2">
        <v>0.67300000000000004</v>
      </c>
      <c r="C56" s="6">
        <v>0.09</v>
      </c>
      <c r="D56" s="1">
        <f t="shared" si="1"/>
        <v>0.58300000000000007</v>
      </c>
      <c r="E56" s="8">
        <f t="shared" si="2"/>
        <v>262.50675733000003</v>
      </c>
    </row>
    <row r="57" spans="1:5" x14ac:dyDescent="0.25">
      <c r="A57" s="10" t="s">
        <v>39</v>
      </c>
      <c r="B57" s="2">
        <v>0.24299999999999999</v>
      </c>
      <c r="C57" s="6">
        <v>0.09</v>
      </c>
      <c r="D57" s="1">
        <f t="shared" si="1"/>
        <v>0.153</v>
      </c>
      <c r="E57" s="8">
        <f t="shared" si="2"/>
        <v>56.320071730000002</v>
      </c>
    </row>
    <row r="58" spans="1:5" x14ac:dyDescent="0.25">
      <c r="A58" s="10" t="s">
        <v>40</v>
      </c>
      <c r="B58" s="2">
        <v>0.46200000000000002</v>
      </c>
      <c r="C58" s="6">
        <v>0.09</v>
      </c>
      <c r="D58" s="1">
        <f t="shared" si="1"/>
        <v>0.372</v>
      </c>
      <c r="E58" s="8">
        <f t="shared" si="2"/>
        <v>152.27585248</v>
      </c>
    </row>
    <row r="59" spans="1:5" x14ac:dyDescent="0.25">
      <c r="A59" s="10" t="s">
        <v>41</v>
      </c>
      <c r="B59" s="2">
        <v>0.27600000000000002</v>
      </c>
      <c r="C59" s="6">
        <v>0.09</v>
      </c>
      <c r="D59" s="1">
        <f t="shared" si="1"/>
        <v>0.18600000000000003</v>
      </c>
      <c r="E59" s="8">
        <f t="shared" si="2"/>
        <v>69.576298120000004</v>
      </c>
    </row>
    <row r="60" spans="1:5" x14ac:dyDescent="0.25">
      <c r="A60" s="10" t="s">
        <v>42</v>
      </c>
      <c r="B60" s="2">
        <v>0.219</v>
      </c>
      <c r="C60" s="6">
        <v>0.09</v>
      </c>
      <c r="D60" s="1">
        <f t="shared" si="1"/>
        <v>0.129</v>
      </c>
      <c r="E60" s="8">
        <f t="shared" si="2"/>
        <v>46.947266769999999</v>
      </c>
    </row>
    <row r="61" spans="1:5" x14ac:dyDescent="0.25">
      <c r="A61" s="10" t="s">
        <v>43</v>
      </c>
      <c r="B61" s="2">
        <v>0.255</v>
      </c>
      <c r="C61" s="6">
        <v>0.09</v>
      </c>
      <c r="D61" s="1">
        <f t="shared" si="1"/>
        <v>0.16500000000000001</v>
      </c>
      <c r="E61" s="8">
        <f t="shared" si="2"/>
        <v>61.091133250000006</v>
      </c>
    </row>
    <row r="62" spans="1:5" x14ac:dyDescent="0.25">
      <c r="A62" s="10" t="s">
        <v>44</v>
      </c>
      <c r="B62" s="2">
        <v>0.24</v>
      </c>
      <c r="C62" s="6">
        <v>0.09</v>
      </c>
      <c r="D62" s="1">
        <f t="shared" si="1"/>
        <v>0.15</v>
      </c>
      <c r="E62" s="8">
        <f t="shared" si="2"/>
        <v>55.136125</v>
      </c>
    </row>
    <row r="63" spans="1:5" x14ac:dyDescent="0.25">
      <c r="A63" s="10" t="s">
        <v>45</v>
      </c>
      <c r="B63" s="2">
        <v>0.22800000000000001</v>
      </c>
      <c r="C63" s="6">
        <v>0.09</v>
      </c>
      <c r="D63" s="1">
        <f t="shared" si="1"/>
        <v>0.13800000000000001</v>
      </c>
      <c r="E63" s="8">
        <f t="shared" si="2"/>
        <v>50.435612680000006</v>
      </c>
    </row>
    <row r="64" spans="1:5" x14ac:dyDescent="0.25">
      <c r="A64" s="10" t="s">
        <v>46</v>
      </c>
      <c r="B64" s="2">
        <v>0.216</v>
      </c>
      <c r="C64" s="6">
        <v>0.09</v>
      </c>
      <c r="D64" s="1">
        <f t="shared" si="1"/>
        <v>0.126</v>
      </c>
      <c r="E64" s="8">
        <f t="shared" si="2"/>
        <v>45.791539720000003</v>
      </c>
    </row>
    <row r="65" spans="1:5" x14ac:dyDescent="0.25">
      <c r="A65" s="10" t="s">
        <v>47</v>
      </c>
      <c r="B65" s="2">
        <v>0.20600000000000002</v>
      </c>
      <c r="C65" s="6">
        <v>0.09</v>
      </c>
      <c r="D65" s="1">
        <f t="shared" ref="D65:D96" si="3">(B65-C65)</f>
        <v>0.11600000000000002</v>
      </c>
      <c r="E65" s="8">
        <f t="shared" ref="E65:E96" si="4">(195.97*D65*D65)+(335.27*D65)+(0.4363)</f>
        <v>41.964592320000008</v>
      </c>
    </row>
    <row r="66" spans="1:5" x14ac:dyDescent="0.25">
      <c r="A66" s="10" t="s">
        <v>48</v>
      </c>
      <c r="B66" s="2">
        <v>0.23300000000000001</v>
      </c>
      <c r="C66" s="6">
        <v>0.09</v>
      </c>
      <c r="D66" s="1">
        <f t="shared" si="3"/>
        <v>0.14300000000000002</v>
      </c>
      <c r="E66" s="8">
        <f t="shared" si="4"/>
        <v>52.387300530000005</v>
      </c>
    </row>
    <row r="67" spans="1:5" x14ac:dyDescent="0.25">
      <c r="A67" s="10" t="s">
        <v>49</v>
      </c>
      <c r="B67" s="2">
        <v>0.25800000000000001</v>
      </c>
      <c r="C67" s="6">
        <v>0.09</v>
      </c>
      <c r="D67" s="1">
        <f t="shared" si="3"/>
        <v>0.16800000000000001</v>
      </c>
      <c r="E67" s="8">
        <f t="shared" si="4"/>
        <v>62.292717280000005</v>
      </c>
    </row>
    <row r="68" spans="1:5" x14ac:dyDescent="0.25">
      <c r="A68" s="10" t="s">
        <v>50</v>
      </c>
      <c r="B68" s="2">
        <v>0.19600000000000001</v>
      </c>
      <c r="C68" s="6">
        <v>0.09</v>
      </c>
      <c r="D68" s="1">
        <f t="shared" si="3"/>
        <v>0.10600000000000001</v>
      </c>
      <c r="E68" s="8">
        <f t="shared" si="4"/>
        <v>38.176838920000009</v>
      </c>
    </row>
    <row r="69" spans="1:5" x14ac:dyDescent="0.25">
      <c r="A69" s="10" t="s">
        <v>51</v>
      </c>
      <c r="B69" s="2">
        <v>0.22800000000000001</v>
      </c>
      <c r="C69" s="6">
        <v>0.09</v>
      </c>
      <c r="D69" s="1">
        <f t="shared" si="3"/>
        <v>0.13800000000000001</v>
      </c>
      <c r="E69" s="8">
        <f t="shared" si="4"/>
        <v>50.435612680000006</v>
      </c>
    </row>
    <row r="70" spans="1:5" x14ac:dyDescent="0.25">
      <c r="A70" s="10" t="s">
        <v>52</v>
      </c>
      <c r="B70" s="2">
        <v>0.224</v>
      </c>
      <c r="C70" s="6">
        <v>0.09</v>
      </c>
      <c r="D70" s="1">
        <f t="shared" si="3"/>
        <v>0.13400000000000001</v>
      </c>
      <c r="E70" s="8">
        <f t="shared" si="4"/>
        <v>48.881317320000008</v>
      </c>
    </row>
    <row r="71" spans="1:5" x14ac:dyDescent="0.25">
      <c r="A71" s="10" t="s">
        <v>53</v>
      </c>
      <c r="B71" s="2">
        <v>0.252</v>
      </c>
      <c r="C71" s="6">
        <v>0.09</v>
      </c>
      <c r="D71" s="1">
        <f t="shared" si="3"/>
        <v>0.16200000000000001</v>
      </c>
      <c r="E71" s="8">
        <f t="shared" si="4"/>
        <v>59.89307668</v>
      </c>
    </row>
    <row r="72" spans="1:5" x14ac:dyDescent="0.25">
      <c r="A72" s="10" t="s">
        <v>54</v>
      </c>
      <c r="B72" s="2">
        <v>0.221</v>
      </c>
      <c r="C72" s="6">
        <v>0.09</v>
      </c>
      <c r="D72" s="1">
        <f t="shared" si="3"/>
        <v>0.13100000000000001</v>
      </c>
      <c r="E72" s="8">
        <f t="shared" si="4"/>
        <v>47.719711170000004</v>
      </c>
    </row>
    <row r="73" spans="1:5" x14ac:dyDescent="0.25">
      <c r="A73" s="10" t="s">
        <v>55</v>
      </c>
      <c r="B73" s="2">
        <v>0.42799999999999999</v>
      </c>
      <c r="C73" s="6">
        <v>0.09</v>
      </c>
      <c r="D73" s="1">
        <f t="shared" si="3"/>
        <v>0.33799999999999997</v>
      </c>
      <c r="E73" s="8">
        <f t="shared" si="4"/>
        <v>136.14595667999995</v>
      </c>
    </row>
    <row r="74" spans="1:5" x14ac:dyDescent="0.25">
      <c r="A74" s="10" t="s">
        <v>56</v>
      </c>
      <c r="B74" s="2">
        <v>0.23</v>
      </c>
      <c r="C74" s="6">
        <v>0.09</v>
      </c>
      <c r="D74" s="1">
        <f t="shared" si="3"/>
        <v>0.14000000000000001</v>
      </c>
      <c r="E74" s="8">
        <f t="shared" si="4"/>
        <v>51.215112000000005</v>
      </c>
    </row>
    <row r="75" spans="1:5" x14ac:dyDescent="0.25">
      <c r="A75" s="10" t="s">
        <v>57</v>
      </c>
      <c r="B75" s="2">
        <v>0.23700000000000002</v>
      </c>
      <c r="C75" s="6">
        <v>0.09</v>
      </c>
      <c r="D75" s="1">
        <f t="shared" si="3"/>
        <v>0.14700000000000002</v>
      </c>
      <c r="E75" s="8">
        <f t="shared" si="4"/>
        <v>53.955705730000005</v>
      </c>
    </row>
    <row r="76" spans="1:5" x14ac:dyDescent="0.25">
      <c r="A76" s="10" t="s">
        <v>58</v>
      </c>
      <c r="B76" s="2">
        <v>0.26100000000000001</v>
      </c>
      <c r="C76" s="6">
        <v>0.09</v>
      </c>
      <c r="D76" s="1">
        <f t="shared" si="3"/>
        <v>0.17100000000000001</v>
      </c>
      <c r="E76" s="8">
        <f t="shared" si="4"/>
        <v>63.497828770000005</v>
      </c>
    </row>
    <row r="77" spans="1:5" x14ac:dyDescent="0.25">
      <c r="A77" s="10" t="s">
        <v>59</v>
      </c>
      <c r="B77" s="2">
        <v>0.23700000000000002</v>
      </c>
      <c r="C77" s="6">
        <v>0.09</v>
      </c>
      <c r="D77" s="1">
        <f t="shared" si="3"/>
        <v>0.14700000000000002</v>
      </c>
      <c r="E77" s="8">
        <f t="shared" si="4"/>
        <v>53.955705730000005</v>
      </c>
    </row>
    <row r="78" spans="1:5" x14ac:dyDescent="0.25">
      <c r="A78" s="10" t="s">
        <v>60</v>
      </c>
      <c r="B78" s="2">
        <v>0.255</v>
      </c>
      <c r="C78" s="6">
        <v>0.09</v>
      </c>
      <c r="D78" s="1">
        <f t="shared" si="3"/>
        <v>0.16500000000000001</v>
      </c>
      <c r="E78" s="8">
        <f t="shared" si="4"/>
        <v>61.091133250000006</v>
      </c>
    </row>
    <row r="79" spans="1:5" x14ac:dyDescent="0.25">
      <c r="A79" s="10" t="s">
        <v>61</v>
      </c>
      <c r="B79" s="2">
        <v>0.20800000000000002</v>
      </c>
      <c r="C79" s="6">
        <v>0.09</v>
      </c>
      <c r="D79" s="1">
        <f t="shared" si="3"/>
        <v>0.11800000000000002</v>
      </c>
      <c r="E79" s="8">
        <f t="shared" si="4"/>
        <v>42.726846280000004</v>
      </c>
    </row>
    <row r="80" spans="1:5" x14ac:dyDescent="0.25">
      <c r="A80" s="10" t="s">
        <v>62</v>
      </c>
      <c r="B80" s="2">
        <v>0.19900000000000001</v>
      </c>
      <c r="C80" s="6">
        <v>0.09</v>
      </c>
      <c r="D80" s="1">
        <f t="shared" si="3"/>
        <v>0.10900000000000001</v>
      </c>
      <c r="E80" s="8">
        <f t="shared" si="4"/>
        <v>39.309049570000006</v>
      </c>
    </row>
    <row r="81" spans="1:5" x14ac:dyDescent="0.25">
      <c r="A81" s="10" t="s">
        <v>63</v>
      </c>
      <c r="B81" s="2">
        <v>0.20100000000000001</v>
      </c>
      <c r="C81" s="6">
        <v>0.09</v>
      </c>
      <c r="D81" s="1">
        <f t="shared" si="3"/>
        <v>0.11100000000000002</v>
      </c>
      <c r="E81" s="8">
        <f t="shared" si="4"/>
        <v>40.065816370000007</v>
      </c>
    </row>
    <row r="82" spans="1:5" x14ac:dyDescent="0.25">
      <c r="A82" s="10" t="s">
        <v>64</v>
      </c>
      <c r="B82" s="2">
        <v>0.16</v>
      </c>
      <c r="C82" s="6">
        <v>0.09</v>
      </c>
      <c r="D82" s="1">
        <f t="shared" si="3"/>
        <v>7.0000000000000007E-2</v>
      </c>
      <c r="E82" s="8">
        <f t="shared" si="4"/>
        <v>24.865453000000002</v>
      </c>
    </row>
    <row r="83" spans="1:5" x14ac:dyDescent="0.25">
      <c r="A83" s="10" t="s">
        <v>65</v>
      </c>
      <c r="B83" s="2">
        <v>0.23400000000000001</v>
      </c>
      <c r="C83" s="6">
        <v>0.09</v>
      </c>
      <c r="D83" s="1">
        <f t="shared" si="3"/>
        <v>0.14400000000000002</v>
      </c>
      <c r="E83" s="8">
        <f t="shared" si="4"/>
        <v>52.778813920000005</v>
      </c>
    </row>
    <row r="84" spans="1:5" x14ac:dyDescent="0.25">
      <c r="A84" s="10" t="s">
        <v>66</v>
      </c>
      <c r="B84" s="2">
        <v>0.21199999999999999</v>
      </c>
      <c r="C84" s="6">
        <v>0.09</v>
      </c>
      <c r="D84" s="1">
        <f t="shared" si="3"/>
        <v>0.122</v>
      </c>
      <c r="E84" s="8">
        <f t="shared" si="4"/>
        <v>44.256057479999996</v>
      </c>
    </row>
    <row r="85" spans="1:5" x14ac:dyDescent="0.25">
      <c r="A85" s="10" t="s">
        <v>67</v>
      </c>
      <c r="B85" s="2">
        <v>0.22500000000000001</v>
      </c>
      <c r="C85" s="6">
        <v>0.09</v>
      </c>
      <c r="D85" s="1">
        <f t="shared" si="3"/>
        <v>0.13500000000000001</v>
      </c>
      <c r="E85" s="8">
        <f t="shared" si="4"/>
        <v>49.269303250000007</v>
      </c>
    </row>
    <row r="86" spans="1:5" x14ac:dyDescent="0.25">
      <c r="A86" s="10" t="s">
        <v>68</v>
      </c>
      <c r="B86" s="2">
        <v>0.24199999999999999</v>
      </c>
      <c r="C86" s="6">
        <v>0.09</v>
      </c>
      <c r="D86" s="1">
        <f t="shared" si="3"/>
        <v>0.152</v>
      </c>
      <c r="E86" s="8">
        <f t="shared" si="4"/>
        <v>55.925030880000001</v>
      </c>
    </row>
    <row r="87" spans="1:5" x14ac:dyDescent="0.25">
      <c r="A87" s="10" t="s">
        <v>69</v>
      </c>
      <c r="B87" s="2">
        <v>0.187</v>
      </c>
      <c r="C87" s="6">
        <v>0.09</v>
      </c>
      <c r="D87" s="1">
        <f t="shared" si="3"/>
        <v>9.7000000000000003E-2</v>
      </c>
      <c r="E87" s="8">
        <f t="shared" si="4"/>
        <v>34.80137173</v>
      </c>
    </row>
    <row r="88" spans="1:5" x14ac:dyDescent="0.25">
      <c r="A88" s="10" t="s">
        <v>70</v>
      </c>
      <c r="B88" s="2">
        <v>0.188</v>
      </c>
      <c r="C88" s="6">
        <v>0.09</v>
      </c>
      <c r="D88" s="1">
        <f t="shared" si="3"/>
        <v>9.8000000000000004E-2</v>
      </c>
      <c r="E88" s="8">
        <f t="shared" si="4"/>
        <v>35.174855880000003</v>
      </c>
    </row>
    <row r="89" spans="1:5" x14ac:dyDescent="0.25">
      <c r="A89" s="10" t="s">
        <v>71</v>
      </c>
      <c r="B89" s="2">
        <v>0.23</v>
      </c>
      <c r="C89" s="6">
        <v>0.09</v>
      </c>
      <c r="D89" s="1">
        <f t="shared" si="3"/>
        <v>0.14000000000000001</v>
      </c>
      <c r="E89" s="8">
        <f t="shared" si="4"/>
        <v>51.215112000000005</v>
      </c>
    </row>
    <row r="90" spans="1:5" x14ac:dyDescent="0.25">
      <c r="A90" s="10" t="s">
        <v>72</v>
      </c>
      <c r="B90" s="2">
        <v>0.222</v>
      </c>
      <c r="C90" s="6">
        <v>0.09</v>
      </c>
      <c r="D90" s="1">
        <f t="shared" si="3"/>
        <v>0.13200000000000001</v>
      </c>
      <c r="E90" s="8">
        <f t="shared" si="4"/>
        <v>48.106521280000003</v>
      </c>
    </row>
    <row r="91" spans="1:5" x14ac:dyDescent="0.25">
      <c r="A91" s="10" t="s">
        <v>73</v>
      </c>
      <c r="B91" s="2">
        <v>0.24099999999999999</v>
      </c>
      <c r="C91" s="6">
        <v>0.09</v>
      </c>
      <c r="D91" s="1">
        <f t="shared" si="3"/>
        <v>0.151</v>
      </c>
      <c r="E91" s="8">
        <f t="shared" si="4"/>
        <v>55.530381970000001</v>
      </c>
    </row>
    <row r="92" spans="1:5" x14ac:dyDescent="0.25">
      <c r="A92" s="10" t="s">
        <v>74</v>
      </c>
      <c r="B92" s="2">
        <v>0.245</v>
      </c>
      <c r="C92" s="6">
        <v>0.09</v>
      </c>
      <c r="D92" s="1">
        <f t="shared" si="3"/>
        <v>0.155</v>
      </c>
      <c r="E92" s="8">
        <f t="shared" si="4"/>
        <v>57.111329249999997</v>
      </c>
    </row>
    <row r="93" spans="1:5" x14ac:dyDescent="0.25">
      <c r="A93" s="10" t="s">
        <v>75</v>
      </c>
      <c r="B93" s="2">
        <v>0.26200000000000001</v>
      </c>
      <c r="C93" s="6">
        <v>0.09</v>
      </c>
      <c r="D93" s="1">
        <f t="shared" si="3"/>
        <v>0.17200000000000001</v>
      </c>
      <c r="E93" s="8">
        <f t="shared" si="4"/>
        <v>63.900316480000001</v>
      </c>
    </row>
    <row r="94" spans="1:5" x14ac:dyDescent="0.25">
      <c r="A94" s="10" t="s">
        <v>76</v>
      </c>
      <c r="B94" s="2">
        <v>0.63</v>
      </c>
      <c r="C94" s="6">
        <v>0.09</v>
      </c>
      <c r="D94" s="1">
        <f t="shared" si="3"/>
        <v>0.54</v>
      </c>
      <c r="E94" s="8">
        <f t="shared" si="4"/>
        <v>238.62695200000002</v>
      </c>
    </row>
    <row r="95" spans="1:5" x14ac:dyDescent="0.25">
      <c r="A95" s="10" t="s">
        <v>77</v>
      </c>
      <c r="B95" s="2">
        <v>0.25</v>
      </c>
      <c r="C95" s="6">
        <v>0.09</v>
      </c>
      <c r="D95" s="1">
        <f t="shared" si="3"/>
        <v>0.16</v>
      </c>
      <c r="E95" s="8">
        <f t="shared" si="4"/>
        <v>59.096332000000004</v>
      </c>
    </row>
    <row r="96" spans="1:5" x14ac:dyDescent="0.25">
      <c r="A96" s="10" t="s">
        <v>78</v>
      </c>
      <c r="B96" s="2">
        <v>0.40100000000000002</v>
      </c>
      <c r="C96" s="6">
        <v>0.09</v>
      </c>
      <c r="D96" s="1">
        <f t="shared" si="3"/>
        <v>0.31100000000000005</v>
      </c>
      <c r="E96" s="8">
        <f t="shared" si="4"/>
        <v>123.65968437000002</v>
      </c>
    </row>
    <row r="97" spans="1:5" x14ac:dyDescent="0.25">
      <c r="A97" s="10" t="s">
        <v>79</v>
      </c>
      <c r="B97" s="2">
        <v>0.23600000000000002</v>
      </c>
      <c r="C97" s="6">
        <v>0.09</v>
      </c>
      <c r="D97" s="1">
        <f t="shared" ref="D97:D110" si="5">(B97-C97)</f>
        <v>0.14600000000000002</v>
      </c>
      <c r="E97" s="8">
        <f t="shared" ref="E97:E110" si="6">(195.97*D97*D97)+(335.27*D97)+(0.4363)</f>
        <v>53.563016520000005</v>
      </c>
    </row>
    <row r="98" spans="1:5" x14ac:dyDescent="0.25">
      <c r="A98" s="10" t="s">
        <v>80</v>
      </c>
      <c r="B98" s="2">
        <v>0.29299999999999998</v>
      </c>
      <c r="C98" s="6">
        <v>0.09</v>
      </c>
      <c r="D98" s="1">
        <f t="shared" si="5"/>
        <v>0.20299999999999999</v>
      </c>
      <c r="E98" s="8">
        <f t="shared" si="6"/>
        <v>76.571837729999984</v>
      </c>
    </row>
    <row r="99" spans="1:5" x14ac:dyDescent="0.25">
      <c r="A99" s="10" t="s">
        <v>81</v>
      </c>
      <c r="B99" s="2">
        <v>0.28600000000000003</v>
      </c>
      <c r="C99" s="6">
        <v>0.09</v>
      </c>
      <c r="D99" s="1">
        <f t="shared" si="5"/>
        <v>0.19600000000000004</v>
      </c>
      <c r="E99" s="8">
        <f t="shared" si="6"/>
        <v>73.677603520000019</v>
      </c>
    </row>
    <row r="100" spans="1:5" x14ac:dyDescent="0.25">
      <c r="A100" s="10" t="s">
        <v>82</v>
      </c>
      <c r="B100" s="2">
        <v>0.217</v>
      </c>
      <c r="C100" s="6">
        <v>0.09</v>
      </c>
      <c r="D100" s="1">
        <f t="shared" si="5"/>
        <v>0.127</v>
      </c>
      <c r="E100" s="8">
        <f t="shared" si="6"/>
        <v>46.176390130000001</v>
      </c>
    </row>
    <row r="101" spans="1:5" x14ac:dyDescent="0.25">
      <c r="A101" s="10" t="s">
        <v>83</v>
      </c>
      <c r="B101" s="2">
        <v>0.30299999999999999</v>
      </c>
      <c r="C101" s="6">
        <v>0.09</v>
      </c>
      <c r="D101" s="1">
        <f t="shared" si="5"/>
        <v>0.21299999999999999</v>
      </c>
      <c r="E101" s="8">
        <f t="shared" si="6"/>
        <v>80.739772930000001</v>
      </c>
    </row>
    <row r="102" spans="1:5" x14ac:dyDescent="0.25">
      <c r="A102" s="10" t="s">
        <v>84</v>
      </c>
      <c r="B102" s="2">
        <v>0.251</v>
      </c>
      <c r="C102" s="6">
        <v>0.09</v>
      </c>
      <c r="D102" s="1">
        <f t="shared" si="5"/>
        <v>0.161</v>
      </c>
      <c r="E102" s="8">
        <f t="shared" si="6"/>
        <v>59.494508370000005</v>
      </c>
    </row>
    <row r="103" spans="1:5" x14ac:dyDescent="0.25">
      <c r="A103" s="10" t="s">
        <v>85</v>
      </c>
      <c r="B103" s="2">
        <v>0.25600000000000001</v>
      </c>
      <c r="C103" s="6">
        <v>0.09</v>
      </c>
      <c r="D103" s="1">
        <f t="shared" si="5"/>
        <v>0.16600000000000001</v>
      </c>
      <c r="E103" s="8">
        <f t="shared" si="6"/>
        <v>61.491269320000001</v>
      </c>
    </row>
    <row r="104" spans="1:5" x14ac:dyDescent="0.25">
      <c r="A104" s="10" t="s">
        <v>86</v>
      </c>
      <c r="B104" s="2">
        <v>0.193</v>
      </c>
      <c r="C104" s="6">
        <v>0.09</v>
      </c>
      <c r="D104" s="1">
        <f t="shared" si="5"/>
        <v>0.10300000000000001</v>
      </c>
      <c r="E104" s="8">
        <f t="shared" si="6"/>
        <v>37.048155729999998</v>
      </c>
    </row>
    <row r="105" spans="1:5" x14ac:dyDescent="0.25">
      <c r="A105" s="10" t="s">
        <v>87</v>
      </c>
      <c r="B105" s="2">
        <v>0.20700000000000002</v>
      </c>
      <c r="C105" s="6">
        <v>0.09</v>
      </c>
      <c r="D105" s="1">
        <f t="shared" si="5"/>
        <v>0.11700000000000002</v>
      </c>
      <c r="E105" s="8">
        <f t="shared" si="6"/>
        <v>42.345523330000006</v>
      </c>
    </row>
    <row r="106" spans="1:5" x14ac:dyDescent="0.25">
      <c r="A106" s="10" t="s">
        <v>88</v>
      </c>
      <c r="B106" s="2">
        <v>0.216</v>
      </c>
      <c r="C106" s="6">
        <v>0.09</v>
      </c>
      <c r="D106" s="1">
        <f t="shared" si="5"/>
        <v>0.126</v>
      </c>
      <c r="E106" s="8">
        <f t="shared" si="6"/>
        <v>45.791539720000003</v>
      </c>
    </row>
    <row r="107" spans="1:5" x14ac:dyDescent="0.25">
      <c r="A107" s="10" t="s">
        <v>89</v>
      </c>
      <c r="B107" s="2">
        <v>0.254</v>
      </c>
      <c r="C107" s="6">
        <v>0.09</v>
      </c>
      <c r="D107" s="1">
        <f t="shared" si="5"/>
        <v>0.16400000000000001</v>
      </c>
      <c r="E107" s="8">
        <f t="shared" si="6"/>
        <v>60.691389120000004</v>
      </c>
    </row>
    <row r="108" spans="1:5" x14ac:dyDescent="0.25">
      <c r="A108" s="10" t="s">
        <v>90</v>
      </c>
      <c r="B108" s="2">
        <v>0.245</v>
      </c>
      <c r="C108" s="6">
        <v>0.09</v>
      </c>
      <c r="D108" s="1">
        <f t="shared" si="5"/>
        <v>0.155</v>
      </c>
      <c r="E108" s="8">
        <f t="shared" si="6"/>
        <v>57.111329249999997</v>
      </c>
    </row>
    <row r="109" spans="1:5" x14ac:dyDescent="0.25">
      <c r="A109" s="10" t="s">
        <v>91</v>
      </c>
      <c r="B109" s="2">
        <v>0.29299999999999998</v>
      </c>
      <c r="C109" s="6">
        <v>0.09</v>
      </c>
      <c r="D109" s="1">
        <f t="shared" si="5"/>
        <v>0.20299999999999999</v>
      </c>
      <c r="E109" s="8">
        <f t="shared" si="6"/>
        <v>76.571837729999984</v>
      </c>
    </row>
    <row r="110" spans="1:5" x14ac:dyDescent="0.25">
      <c r="A110" s="10" t="s">
        <v>92</v>
      </c>
      <c r="B110" s="2">
        <v>0.247</v>
      </c>
      <c r="C110" s="6">
        <v>0.09</v>
      </c>
      <c r="D110" s="1">
        <f t="shared" si="5"/>
        <v>0.157</v>
      </c>
      <c r="E110" s="8">
        <f t="shared" si="6"/>
        <v>57.90415453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110"/>
  <sheetViews>
    <sheetView workbookViewId="0">
      <selection activeCell="O2" sqref="O2"/>
    </sheetView>
  </sheetViews>
  <sheetFormatPr defaultRowHeight="15" x14ac:dyDescent="0.25"/>
  <cols>
    <col min="1" max="1" width="12.7109375" customWidth="1"/>
    <col min="2" max="2" width="11.7109375" customWidth="1"/>
    <col min="3" max="3" width="10.85546875" customWidth="1"/>
    <col min="4" max="4" width="11" customWidth="1"/>
    <col min="5" max="5" width="17" customWidth="1"/>
  </cols>
  <sheetData>
    <row r="2" spans="1:11" x14ac:dyDescent="0.25">
      <c r="A2" s="4">
        <v>2.5590000000000002</v>
      </c>
      <c r="B2" s="2">
        <v>0.26100000000000001</v>
      </c>
      <c r="C2" s="2">
        <v>0.25800000000000001</v>
      </c>
      <c r="D2" s="2">
        <v>0.249</v>
      </c>
      <c r="E2" s="2">
        <v>0.25</v>
      </c>
      <c r="F2" s="2">
        <v>0.32900000000000001</v>
      </c>
      <c r="G2" s="2">
        <v>0.28100000000000003</v>
      </c>
      <c r="H2" s="2">
        <v>0.252</v>
      </c>
      <c r="I2" s="2">
        <v>0.26100000000000001</v>
      </c>
      <c r="J2" s="2">
        <v>0.254</v>
      </c>
      <c r="K2" s="2">
        <v>0.25600000000000001</v>
      </c>
    </row>
    <row r="3" spans="1:11" x14ac:dyDescent="0.25">
      <c r="A3" s="4">
        <v>1.6870000000000001</v>
      </c>
      <c r="B3" s="2">
        <v>0.25600000000000001</v>
      </c>
      <c r="C3" s="2">
        <v>0.251</v>
      </c>
      <c r="D3" s="2">
        <v>0.377</v>
      </c>
      <c r="E3" s="2">
        <v>0.249</v>
      </c>
      <c r="F3" s="2">
        <v>0.255</v>
      </c>
      <c r="G3" s="2">
        <v>0.25</v>
      </c>
      <c r="H3" s="2">
        <v>0.6160000000000001</v>
      </c>
      <c r="I3" s="2">
        <v>0.255</v>
      </c>
      <c r="J3" s="2">
        <v>0.26</v>
      </c>
      <c r="K3" s="2">
        <v>0.25700000000000001</v>
      </c>
    </row>
    <row r="4" spans="1:11" x14ac:dyDescent="0.25">
      <c r="A4" s="4">
        <v>1.1280000000000001</v>
      </c>
      <c r="B4" s="2">
        <v>0.39900000000000002</v>
      </c>
      <c r="C4" s="2">
        <v>0.26800000000000002</v>
      </c>
      <c r="D4" s="2">
        <v>0.25600000000000001</v>
      </c>
      <c r="E4" s="2">
        <v>0.253</v>
      </c>
      <c r="F4" s="2">
        <v>0.253</v>
      </c>
      <c r="G4" s="2">
        <v>0.26400000000000001</v>
      </c>
      <c r="H4" s="2">
        <v>0.35499999999999998</v>
      </c>
      <c r="I4" s="2">
        <v>0.35199999999999998</v>
      </c>
      <c r="J4" s="2">
        <v>0.26500000000000001</v>
      </c>
      <c r="K4" s="2">
        <v>0.25900000000000001</v>
      </c>
    </row>
    <row r="5" spans="1:11" x14ac:dyDescent="0.25">
      <c r="A5" s="4">
        <v>0.66600000000000004</v>
      </c>
      <c r="B5" s="2">
        <v>0.28500000000000003</v>
      </c>
      <c r="C5" s="2">
        <v>0.25600000000000001</v>
      </c>
      <c r="D5" s="2">
        <v>0.32200000000000001</v>
      </c>
      <c r="E5" s="2">
        <v>0.25800000000000001</v>
      </c>
      <c r="F5" s="2">
        <v>0.27800000000000002</v>
      </c>
      <c r="G5" s="2">
        <v>0.25800000000000001</v>
      </c>
      <c r="H5" s="2">
        <v>0.33600000000000002</v>
      </c>
      <c r="I5" s="2">
        <v>0.251</v>
      </c>
      <c r="J5" s="2">
        <v>0.27400000000000002</v>
      </c>
      <c r="K5" s="2">
        <v>0.26</v>
      </c>
    </row>
    <row r="6" spans="1:11" x14ac:dyDescent="0.25">
      <c r="A6" s="4">
        <v>0.40100000000000002</v>
      </c>
      <c r="B6" s="2">
        <v>0.253</v>
      </c>
      <c r="C6" s="2">
        <v>0.245</v>
      </c>
      <c r="D6" s="2">
        <v>0.252</v>
      </c>
      <c r="E6" s="2">
        <v>0.25800000000000001</v>
      </c>
      <c r="F6" s="2">
        <v>0.25</v>
      </c>
      <c r="G6" s="2">
        <v>0.26200000000000001</v>
      </c>
      <c r="H6" s="2">
        <v>0.251</v>
      </c>
      <c r="I6" s="2">
        <v>0.38800000000000001</v>
      </c>
      <c r="J6" s="2">
        <v>0.254</v>
      </c>
      <c r="K6" s="2">
        <v>0.27200000000000002</v>
      </c>
    </row>
    <row r="7" spans="1:11" x14ac:dyDescent="0.25">
      <c r="A7" s="4">
        <v>0.27</v>
      </c>
      <c r="B7" s="2">
        <v>0.31900000000000001</v>
      </c>
      <c r="C7" s="2">
        <v>0.247</v>
      </c>
      <c r="D7" s="2">
        <v>0.247</v>
      </c>
      <c r="E7" s="2">
        <v>0.254</v>
      </c>
      <c r="F7" s="2">
        <v>0.318</v>
      </c>
      <c r="G7" s="2">
        <v>0.27100000000000002</v>
      </c>
      <c r="H7" s="2">
        <v>0.25900000000000001</v>
      </c>
      <c r="I7" s="2">
        <v>0.253</v>
      </c>
      <c r="J7" s="2">
        <v>0.28400000000000003</v>
      </c>
      <c r="K7" s="2">
        <v>0.29500000000000004</v>
      </c>
    </row>
    <row r="8" spans="1:11" x14ac:dyDescent="0.25">
      <c r="A8" s="4">
        <v>0.15</v>
      </c>
      <c r="B8" s="2">
        <v>0.255</v>
      </c>
      <c r="C8" s="2">
        <v>0.64600000000000002</v>
      </c>
      <c r="D8" s="2">
        <v>0.58299999999999996</v>
      </c>
      <c r="E8" s="2">
        <v>0.254</v>
      </c>
      <c r="F8" s="2">
        <v>0.253</v>
      </c>
      <c r="G8" s="2">
        <v>0.254</v>
      </c>
      <c r="H8" s="2">
        <v>0.34899999999999998</v>
      </c>
      <c r="I8" s="2">
        <v>0.25800000000000001</v>
      </c>
      <c r="J8" s="2">
        <v>0.27500000000000002</v>
      </c>
    </row>
    <row r="9" spans="1:11" x14ac:dyDescent="0.25">
      <c r="A9" s="6">
        <v>5.2999999999999999E-2</v>
      </c>
      <c r="B9" s="2">
        <v>0.249</v>
      </c>
      <c r="C9" s="2">
        <v>0.25600000000000001</v>
      </c>
      <c r="D9" s="2">
        <v>0.248</v>
      </c>
      <c r="E9" s="2">
        <v>0.32900000000000001</v>
      </c>
      <c r="F9" s="2">
        <v>0.253</v>
      </c>
      <c r="G9" s="2">
        <v>0.253</v>
      </c>
      <c r="H9" s="2">
        <v>0.254</v>
      </c>
      <c r="I9" s="2">
        <v>0.252</v>
      </c>
      <c r="J9" s="2">
        <v>0.25900000000000001</v>
      </c>
    </row>
    <row r="16" spans="1:11" x14ac:dyDescent="0.25">
      <c r="B16" s="7" t="s">
        <v>1</v>
      </c>
      <c r="C16" s="7" t="s">
        <v>2</v>
      </c>
      <c r="D16" s="7" t="s">
        <v>3</v>
      </c>
      <c r="E16" s="7" t="s">
        <v>4</v>
      </c>
    </row>
    <row r="17" spans="1:11" x14ac:dyDescent="0.25">
      <c r="A17" t="s">
        <v>5</v>
      </c>
      <c r="B17" s="4">
        <v>2.5590000000000002</v>
      </c>
      <c r="C17" s="1">
        <f>B17-B24</f>
        <v>2.5060000000000002</v>
      </c>
      <c r="D17" s="1">
        <v>500</v>
      </c>
      <c r="E17" s="12">
        <f>(55.262*C17*C17)+(60.629*C17)+(1.2083)</f>
        <v>500.19192343200007</v>
      </c>
    </row>
    <row r="18" spans="1:11" x14ac:dyDescent="0.25">
      <c r="A18" t="s">
        <v>6</v>
      </c>
      <c r="B18" s="4">
        <v>1.6870000000000001</v>
      </c>
      <c r="C18" s="1">
        <f>B18-B24</f>
        <v>1.6340000000000001</v>
      </c>
      <c r="D18" s="1">
        <v>250</v>
      </c>
      <c r="E18" s="12">
        <f t="shared" ref="E18:E24" si="0">(55.262*C18*C18)+(60.629*C18)+(1.2083)</f>
        <v>247.82319447200001</v>
      </c>
    </row>
    <row r="19" spans="1:11" x14ac:dyDescent="0.25">
      <c r="A19" t="s">
        <v>7</v>
      </c>
      <c r="B19" s="4">
        <v>1.1280000000000001</v>
      </c>
      <c r="C19" s="1">
        <f>B19-B24</f>
        <v>1.0750000000000002</v>
      </c>
      <c r="D19" s="1">
        <v>125</v>
      </c>
      <c r="E19" s="12">
        <f t="shared" si="0"/>
        <v>130.24662375000005</v>
      </c>
    </row>
    <row r="20" spans="1:11" x14ac:dyDescent="0.25">
      <c r="A20" t="s">
        <v>8</v>
      </c>
      <c r="B20" s="4">
        <v>0.66600000000000004</v>
      </c>
      <c r="C20" s="1">
        <f>B20-B24</f>
        <v>0.61299999999999999</v>
      </c>
      <c r="D20" s="1">
        <v>62.5</v>
      </c>
      <c r="E20" s="12">
        <f t="shared" si="0"/>
        <v>59.139623477999997</v>
      </c>
    </row>
    <row r="21" spans="1:11" x14ac:dyDescent="0.25">
      <c r="A21" t="s">
        <v>9</v>
      </c>
      <c r="B21" s="4">
        <v>0.40100000000000002</v>
      </c>
      <c r="C21" s="1">
        <f>B21-B24</f>
        <v>0.34800000000000003</v>
      </c>
      <c r="D21" s="1">
        <v>31.25</v>
      </c>
      <c r="E21" s="12">
        <f t="shared" si="0"/>
        <v>28.999641248000003</v>
      </c>
    </row>
    <row r="22" spans="1:11" x14ac:dyDescent="0.25">
      <c r="A22" t="s">
        <v>93</v>
      </c>
      <c r="B22" s="4">
        <v>0.27</v>
      </c>
      <c r="C22" s="1">
        <f>B22-B24</f>
        <v>0.21700000000000003</v>
      </c>
      <c r="D22" s="1">
        <v>15.63</v>
      </c>
      <c r="E22" s="12">
        <f t="shared" si="0"/>
        <v>16.967025318000001</v>
      </c>
    </row>
    <row r="23" spans="1:11" x14ac:dyDescent="0.25">
      <c r="A23" t="s">
        <v>94</v>
      </c>
      <c r="B23" s="4">
        <v>0.15</v>
      </c>
      <c r="C23" s="1">
        <f>B23-B24</f>
        <v>9.7000000000000003E-2</v>
      </c>
      <c r="D23" s="1">
        <v>7.81</v>
      </c>
      <c r="E23" s="12">
        <f t="shared" si="0"/>
        <v>7.6092731580000006</v>
      </c>
    </row>
    <row r="24" spans="1:11" x14ac:dyDescent="0.25">
      <c r="A24" t="s">
        <v>10</v>
      </c>
      <c r="B24" s="6">
        <v>5.2999999999999999E-2</v>
      </c>
      <c r="C24" s="1">
        <f>B24-B24</f>
        <v>0</v>
      </c>
      <c r="D24" s="1">
        <v>0</v>
      </c>
      <c r="E24" s="12">
        <f t="shared" si="0"/>
        <v>1.2082999999999999</v>
      </c>
    </row>
    <row r="27" spans="1:11" x14ac:dyDescent="0.25">
      <c r="J27" s="9" t="s">
        <v>95</v>
      </c>
      <c r="K27" s="9"/>
    </row>
    <row r="32" spans="1:11" x14ac:dyDescent="0.25">
      <c r="A32" s="10" t="s">
        <v>12</v>
      </c>
      <c r="B32" s="2" t="s">
        <v>13</v>
      </c>
      <c r="C32" s="5" t="s">
        <v>10</v>
      </c>
      <c r="D32" s="1" t="s">
        <v>2</v>
      </c>
      <c r="E32" s="11" t="s">
        <v>96</v>
      </c>
    </row>
    <row r="33" spans="1:5" x14ac:dyDescent="0.25">
      <c r="A33" s="10" t="s">
        <v>15</v>
      </c>
      <c r="B33" s="2">
        <v>0.26100000000000001</v>
      </c>
      <c r="C33" s="6">
        <v>5.2999999999999999E-2</v>
      </c>
      <c r="D33" s="1">
        <f t="shared" ref="D33:D64" si="1">(B33-C33)</f>
        <v>0.20800000000000002</v>
      </c>
      <c r="E33" s="12">
        <f t="shared" ref="E33:E64" si="2">(55.262*D33*D33)+(60.629*D33)+(1.2083)</f>
        <v>16.209987168000001</v>
      </c>
    </row>
    <row r="34" spans="1:5" x14ac:dyDescent="0.25">
      <c r="A34" s="10" t="s">
        <v>16</v>
      </c>
      <c r="B34" s="2">
        <v>0.25600000000000001</v>
      </c>
      <c r="C34" s="6">
        <v>5.2999999999999999E-2</v>
      </c>
      <c r="D34" s="1">
        <f t="shared" si="1"/>
        <v>0.20300000000000001</v>
      </c>
      <c r="E34" s="12">
        <f t="shared" si="2"/>
        <v>15.793278758</v>
      </c>
    </row>
    <row r="35" spans="1:5" x14ac:dyDescent="0.25">
      <c r="A35" s="10" t="s">
        <v>17</v>
      </c>
      <c r="B35" s="2">
        <v>0.39900000000000002</v>
      </c>
      <c r="C35" s="6">
        <v>5.2999999999999999E-2</v>
      </c>
      <c r="D35" s="1">
        <f t="shared" si="1"/>
        <v>0.34600000000000003</v>
      </c>
      <c r="E35" s="12">
        <f t="shared" si="2"/>
        <v>28.801679592000006</v>
      </c>
    </row>
    <row r="36" spans="1:5" x14ac:dyDescent="0.25">
      <c r="A36" s="10" t="s">
        <v>18</v>
      </c>
      <c r="B36" s="2">
        <v>0.28500000000000003</v>
      </c>
      <c r="C36" s="6">
        <v>5.2999999999999999E-2</v>
      </c>
      <c r="D36" s="1">
        <f t="shared" si="1"/>
        <v>0.23200000000000004</v>
      </c>
      <c r="E36" s="12">
        <f t="shared" si="2"/>
        <v>18.248649888000003</v>
      </c>
    </row>
    <row r="37" spans="1:5" x14ac:dyDescent="0.25">
      <c r="A37" s="10" t="s">
        <v>19</v>
      </c>
      <c r="B37" s="2">
        <v>0.253</v>
      </c>
      <c r="C37" s="6">
        <v>5.2999999999999999E-2</v>
      </c>
      <c r="D37" s="1">
        <f t="shared" si="1"/>
        <v>0.2</v>
      </c>
      <c r="E37" s="12">
        <f t="shared" si="2"/>
        <v>15.54458</v>
      </c>
    </row>
    <row r="38" spans="1:5" x14ac:dyDescent="0.25">
      <c r="A38" s="10" t="s">
        <v>20</v>
      </c>
      <c r="B38" s="2">
        <v>0.31900000000000001</v>
      </c>
      <c r="C38" s="6">
        <v>5.2999999999999999E-2</v>
      </c>
      <c r="D38" s="1">
        <f t="shared" si="1"/>
        <v>0.26600000000000001</v>
      </c>
      <c r="E38" s="12">
        <f t="shared" si="2"/>
        <v>21.245732072000003</v>
      </c>
    </row>
    <row r="39" spans="1:5" x14ac:dyDescent="0.25">
      <c r="A39" s="10" t="s">
        <v>21</v>
      </c>
      <c r="B39" s="2">
        <v>0.255</v>
      </c>
      <c r="C39" s="6">
        <v>5.2999999999999999E-2</v>
      </c>
      <c r="D39" s="1">
        <f t="shared" si="1"/>
        <v>0.20200000000000001</v>
      </c>
      <c r="E39" s="12">
        <f t="shared" si="2"/>
        <v>15.710268648000001</v>
      </c>
    </row>
    <row r="40" spans="1:5" x14ac:dyDescent="0.25">
      <c r="A40" s="10" t="s">
        <v>22</v>
      </c>
      <c r="B40" s="2">
        <v>0.249</v>
      </c>
      <c r="C40" s="6">
        <v>5.2999999999999999E-2</v>
      </c>
      <c r="D40" s="1">
        <f t="shared" si="1"/>
        <v>0.19600000000000001</v>
      </c>
      <c r="E40" s="12">
        <f t="shared" si="2"/>
        <v>15.214528992</v>
      </c>
    </row>
    <row r="41" spans="1:5" x14ac:dyDescent="0.25">
      <c r="A41" s="10" t="s">
        <v>23</v>
      </c>
      <c r="B41" s="2">
        <v>0.25800000000000001</v>
      </c>
      <c r="C41" s="6">
        <v>5.2999999999999999E-2</v>
      </c>
      <c r="D41" s="1">
        <f t="shared" si="1"/>
        <v>0.20500000000000002</v>
      </c>
      <c r="E41" s="12">
        <f t="shared" si="2"/>
        <v>15.95963055</v>
      </c>
    </row>
    <row r="42" spans="1:5" x14ac:dyDescent="0.25">
      <c r="A42" s="10" t="s">
        <v>24</v>
      </c>
      <c r="B42" s="2">
        <v>0.251</v>
      </c>
      <c r="C42" s="6">
        <v>5.2999999999999999E-2</v>
      </c>
      <c r="D42" s="1">
        <f t="shared" si="1"/>
        <v>0.19800000000000001</v>
      </c>
      <c r="E42" s="12">
        <f t="shared" si="2"/>
        <v>15.379333448000001</v>
      </c>
    </row>
    <row r="43" spans="1:5" x14ac:dyDescent="0.25">
      <c r="A43" s="10" t="s">
        <v>25</v>
      </c>
      <c r="B43" s="2">
        <v>0.26800000000000002</v>
      </c>
      <c r="C43" s="6">
        <v>5.2999999999999999E-2</v>
      </c>
      <c r="D43" s="1">
        <f t="shared" si="1"/>
        <v>0.21500000000000002</v>
      </c>
      <c r="E43" s="12">
        <f t="shared" si="2"/>
        <v>16.798020950000002</v>
      </c>
    </row>
    <row r="44" spans="1:5" x14ac:dyDescent="0.25">
      <c r="A44" s="10" t="s">
        <v>26</v>
      </c>
      <c r="B44" s="2">
        <v>0.25600000000000001</v>
      </c>
      <c r="C44" s="6">
        <v>5.2999999999999999E-2</v>
      </c>
      <c r="D44" s="1">
        <f t="shared" si="1"/>
        <v>0.20300000000000001</v>
      </c>
      <c r="E44" s="12">
        <f t="shared" si="2"/>
        <v>15.793278758</v>
      </c>
    </row>
    <row r="45" spans="1:5" x14ac:dyDescent="0.25">
      <c r="A45" s="10" t="s">
        <v>27</v>
      </c>
      <c r="B45" s="2">
        <v>0.245</v>
      </c>
      <c r="C45" s="6">
        <v>5.2999999999999999E-2</v>
      </c>
      <c r="D45" s="1">
        <f t="shared" si="1"/>
        <v>0.192</v>
      </c>
      <c r="E45" s="12">
        <f t="shared" si="2"/>
        <v>14.886246368</v>
      </c>
    </row>
    <row r="46" spans="1:5" x14ac:dyDescent="0.25">
      <c r="A46" s="10" t="s">
        <v>28</v>
      </c>
      <c r="B46" s="2">
        <v>0.247</v>
      </c>
      <c r="C46" s="6">
        <v>5.2999999999999999E-2</v>
      </c>
      <c r="D46" s="1">
        <f t="shared" si="1"/>
        <v>0.19400000000000001</v>
      </c>
      <c r="E46" s="12">
        <f t="shared" si="2"/>
        <v>15.050166632</v>
      </c>
    </row>
    <row r="47" spans="1:5" x14ac:dyDescent="0.25">
      <c r="A47" s="10" t="s">
        <v>29</v>
      </c>
      <c r="B47" s="2">
        <v>0.64600000000000002</v>
      </c>
      <c r="C47" s="6">
        <v>5.2999999999999999E-2</v>
      </c>
      <c r="D47" s="1">
        <f t="shared" si="1"/>
        <v>0.59299999999999997</v>
      </c>
      <c r="E47" s="12">
        <f t="shared" si="2"/>
        <v>56.594124037999997</v>
      </c>
    </row>
    <row r="48" spans="1:5" x14ac:dyDescent="0.25">
      <c r="A48" s="10" t="s">
        <v>30</v>
      </c>
      <c r="B48" s="2">
        <v>0.25600000000000001</v>
      </c>
      <c r="C48" s="6">
        <v>5.2999999999999999E-2</v>
      </c>
      <c r="D48" s="1">
        <f t="shared" si="1"/>
        <v>0.20300000000000001</v>
      </c>
      <c r="E48" s="12">
        <f t="shared" si="2"/>
        <v>15.793278758</v>
      </c>
    </row>
    <row r="49" spans="1:5" x14ac:dyDescent="0.25">
      <c r="A49" s="10" t="s">
        <v>31</v>
      </c>
      <c r="B49" s="2">
        <v>0.249</v>
      </c>
      <c r="C49" s="6">
        <v>5.2999999999999999E-2</v>
      </c>
      <c r="D49" s="1">
        <f t="shared" si="1"/>
        <v>0.19600000000000001</v>
      </c>
      <c r="E49" s="12">
        <f t="shared" si="2"/>
        <v>15.214528992</v>
      </c>
    </row>
    <row r="50" spans="1:5" x14ac:dyDescent="0.25">
      <c r="A50" s="10" t="s">
        <v>32</v>
      </c>
      <c r="B50" s="2">
        <v>0.377</v>
      </c>
      <c r="C50" s="6">
        <v>5.2999999999999999E-2</v>
      </c>
      <c r="D50" s="1">
        <f t="shared" si="1"/>
        <v>0.32400000000000001</v>
      </c>
      <c r="E50" s="12">
        <f t="shared" si="2"/>
        <v>26.653279712</v>
      </c>
    </row>
    <row r="51" spans="1:5" x14ac:dyDescent="0.25">
      <c r="A51" s="10" t="s">
        <v>33</v>
      </c>
      <c r="B51" s="2">
        <v>0.25600000000000001</v>
      </c>
      <c r="C51" s="6">
        <v>5.2999999999999999E-2</v>
      </c>
      <c r="D51" s="1">
        <f t="shared" si="1"/>
        <v>0.20300000000000001</v>
      </c>
      <c r="E51" s="12">
        <f t="shared" si="2"/>
        <v>15.793278758</v>
      </c>
    </row>
    <row r="52" spans="1:5" x14ac:dyDescent="0.25">
      <c r="A52" s="10" t="s">
        <v>34</v>
      </c>
      <c r="B52" s="2">
        <v>0.32200000000000001</v>
      </c>
      <c r="C52" s="6">
        <v>5.2999999999999999E-2</v>
      </c>
      <c r="D52" s="1">
        <f t="shared" si="1"/>
        <v>0.26900000000000002</v>
      </c>
      <c r="E52" s="12">
        <f t="shared" si="2"/>
        <v>21.516314582000003</v>
      </c>
    </row>
    <row r="53" spans="1:5" x14ac:dyDescent="0.25">
      <c r="A53" s="10" t="s">
        <v>35</v>
      </c>
      <c r="B53" s="2">
        <v>0.252</v>
      </c>
      <c r="C53" s="6">
        <v>5.2999999999999999E-2</v>
      </c>
      <c r="D53" s="1">
        <f t="shared" si="1"/>
        <v>0.19900000000000001</v>
      </c>
      <c r="E53" s="12">
        <f t="shared" si="2"/>
        <v>15.461901461999998</v>
      </c>
    </row>
    <row r="54" spans="1:5" x14ac:dyDescent="0.25">
      <c r="A54" s="10" t="s">
        <v>36</v>
      </c>
      <c r="B54" s="2">
        <v>0.247</v>
      </c>
      <c r="C54" s="6">
        <v>5.2999999999999999E-2</v>
      </c>
      <c r="D54" s="1">
        <f t="shared" si="1"/>
        <v>0.19400000000000001</v>
      </c>
      <c r="E54" s="12">
        <f t="shared" si="2"/>
        <v>15.050166632</v>
      </c>
    </row>
    <row r="55" spans="1:5" x14ac:dyDescent="0.25">
      <c r="A55" s="10" t="s">
        <v>37</v>
      </c>
      <c r="B55" s="2">
        <v>0.58299999999999996</v>
      </c>
      <c r="C55" s="6">
        <v>5.2999999999999999E-2</v>
      </c>
      <c r="D55" s="1">
        <f t="shared" si="1"/>
        <v>0.52999999999999992</v>
      </c>
      <c r="E55" s="12">
        <f t="shared" si="2"/>
        <v>48.864765799999986</v>
      </c>
    </row>
    <row r="56" spans="1:5" x14ac:dyDescent="0.25">
      <c r="A56" s="10" t="s">
        <v>38</v>
      </c>
      <c r="B56" s="2">
        <v>0.248</v>
      </c>
      <c r="C56" s="6">
        <v>5.2999999999999999E-2</v>
      </c>
      <c r="D56" s="1">
        <f t="shared" si="1"/>
        <v>0.19500000000000001</v>
      </c>
      <c r="E56" s="12">
        <f t="shared" si="2"/>
        <v>15.132292549999999</v>
      </c>
    </row>
    <row r="57" spans="1:5" x14ac:dyDescent="0.25">
      <c r="A57" s="10" t="s">
        <v>39</v>
      </c>
      <c r="B57" s="2">
        <v>0.25</v>
      </c>
      <c r="C57" s="6">
        <v>5.2999999999999999E-2</v>
      </c>
      <c r="D57" s="1">
        <f t="shared" si="1"/>
        <v>0.19700000000000001</v>
      </c>
      <c r="E57" s="12">
        <f t="shared" si="2"/>
        <v>15.296875957999999</v>
      </c>
    </row>
    <row r="58" spans="1:5" x14ac:dyDescent="0.25">
      <c r="A58" s="10" t="s">
        <v>40</v>
      </c>
      <c r="B58" s="2">
        <v>0.249</v>
      </c>
      <c r="C58" s="6">
        <v>5.2999999999999999E-2</v>
      </c>
      <c r="D58" s="1">
        <f t="shared" si="1"/>
        <v>0.19600000000000001</v>
      </c>
      <c r="E58" s="12">
        <f t="shared" si="2"/>
        <v>15.214528992</v>
      </c>
    </row>
    <row r="59" spans="1:5" x14ac:dyDescent="0.25">
      <c r="A59" s="10" t="s">
        <v>41</v>
      </c>
      <c r="B59" s="2">
        <v>0.253</v>
      </c>
      <c r="C59" s="6">
        <v>5.2999999999999999E-2</v>
      </c>
      <c r="D59" s="1">
        <f t="shared" si="1"/>
        <v>0.2</v>
      </c>
      <c r="E59" s="12">
        <f t="shared" si="2"/>
        <v>15.54458</v>
      </c>
    </row>
    <row r="60" spans="1:5" x14ac:dyDescent="0.25">
      <c r="A60" s="10" t="s">
        <v>42</v>
      </c>
      <c r="B60" s="2">
        <v>0.25800000000000001</v>
      </c>
      <c r="C60" s="6">
        <v>5.2999999999999999E-2</v>
      </c>
      <c r="D60" s="1">
        <f t="shared" si="1"/>
        <v>0.20500000000000002</v>
      </c>
      <c r="E60" s="12">
        <f t="shared" si="2"/>
        <v>15.95963055</v>
      </c>
    </row>
    <row r="61" spans="1:5" x14ac:dyDescent="0.25">
      <c r="A61" s="10" t="s">
        <v>43</v>
      </c>
      <c r="B61" s="2">
        <v>0.25800000000000001</v>
      </c>
      <c r="C61" s="6">
        <v>5.2999999999999999E-2</v>
      </c>
      <c r="D61" s="1">
        <f t="shared" si="1"/>
        <v>0.20500000000000002</v>
      </c>
      <c r="E61" s="12">
        <f t="shared" si="2"/>
        <v>15.95963055</v>
      </c>
    </row>
    <row r="62" spans="1:5" x14ac:dyDescent="0.25">
      <c r="A62" s="10" t="s">
        <v>44</v>
      </c>
      <c r="B62" s="2">
        <v>0.254</v>
      </c>
      <c r="C62" s="6">
        <v>5.2999999999999999E-2</v>
      </c>
      <c r="D62" s="1">
        <f t="shared" si="1"/>
        <v>0.20100000000000001</v>
      </c>
      <c r="E62" s="12">
        <f t="shared" si="2"/>
        <v>15.627369062</v>
      </c>
    </row>
    <row r="63" spans="1:5" x14ac:dyDescent="0.25">
      <c r="A63" s="10" t="s">
        <v>45</v>
      </c>
      <c r="B63" s="2">
        <v>0.254</v>
      </c>
      <c r="C63" s="6">
        <v>5.2999999999999999E-2</v>
      </c>
      <c r="D63" s="1">
        <f t="shared" si="1"/>
        <v>0.20100000000000001</v>
      </c>
      <c r="E63" s="12">
        <f t="shared" si="2"/>
        <v>15.627369062</v>
      </c>
    </row>
    <row r="64" spans="1:5" x14ac:dyDescent="0.25">
      <c r="A64" s="10" t="s">
        <v>46</v>
      </c>
      <c r="B64" s="2">
        <v>0.32900000000000001</v>
      </c>
      <c r="C64" s="6">
        <v>5.2999999999999999E-2</v>
      </c>
      <c r="D64" s="1">
        <f t="shared" si="1"/>
        <v>0.27600000000000002</v>
      </c>
      <c r="E64" s="12">
        <f t="shared" si="2"/>
        <v>22.151542112000001</v>
      </c>
    </row>
    <row r="65" spans="1:5" x14ac:dyDescent="0.25">
      <c r="A65" s="10" t="s">
        <v>47</v>
      </c>
      <c r="B65" s="2">
        <v>0.32900000000000001</v>
      </c>
      <c r="C65" s="6">
        <v>5.2999999999999999E-2</v>
      </c>
      <c r="D65" s="1">
        <f t="shared" ref="D65:D96" si="3">(B65-C65)</f>
        <v>0.27600000000000002</v>
      </c>
      <c r="E65" s="12">
        <f t="shared" ref="E65:E96" si="4">(55.262*D65*D65)+(60.629*D65)+(1.2083)</f>
        <v>22.151542112000001</v>
      </c>
    </row>
    <row r="66" spans="1:5" x14ac:dyDescent="0.25">
      <c r="A66" s="10" t="s">
        <v>48</v>
      </c>
      <c r="B66" s="2">
        <v>0.255</v>
      </c>
      <c r="C66" s="6">
        <v>5.2999999999999999E-2</v>
      </c>
      <c r="D66" s="1">
        <f t="shared" si="3"/>
        <v>0.20200000000000001</v>
      </c>
      <c r="E66" s="12">
        <f t="shared" si="4"/>
        <v>15.710268648000001</v>
      </c>
    </row>
    <row r="67" spans="1:5" x14ac:dyDescent="0.25">
      <c r="A67" s="10" t="s">
        <v>49</v>
      </c>
      <c r="B67" s="2">
        <v>0.253</v>
      </c>
      <c r="C67" s="6">
        <v>5.2999999999999999E-2</v>
      </c>
      <c r="D67" s="1">
        <f t="shared" si="3"/>
        <v>0.2</v>
      </c>
      <c r="E67" s="12">
        <f t="shared" si="4"/>
        <v>15.54458</v>
      </c>
    </row>
    <row r="68" spans="1:5" x14ac:dyDescent="0.25">
      <c r="A68" s="10" t="s">
        <v>50</v>
      </c>
      <c r="B68" s="2">
        <v>0.27800000000000002</v>
      </c>
      <c r="C68" s="6">
        <v>5.2999999999999999E-2</v>
      </c>
      <c r="D68" s="1">
        <f t="shared" si="3"/>
        <v>0.22500000000000003</v>
      </c>
      <c r="E68" s="12">
        <f t="shared" si="4"/>
        <v>17.647463750000004</v>
      </c>
    </row>
    <row r="69" spans="1:5" x14ac:dyDescent="0.25">
      <c r="A69" s="10" t="s">
        <v>51</v>
      </c>
      <c r="B69" s="2">
        <v>0.25</v>
      </c>
      <c r="C69" s="6">
        <v>5.2999999999999999E-2</v>
      </c>
      <c r="D69" s="1">
        <f t="shared" si="3"/>
        <v>0.19700000000000001</v>
      </c>
      <c r="E69" s="12">
        <f t="shared" si="4"/>
        <v>15.296875957999999</v>
      </c>
    </row>
    <row r="70" spans="1:5" x14ac:dyDescent="0.25">
      <c r="A70" s="10" t="s">
        <v>52</v>
      </c>
      <c r="B70" s="2">
        <v>0.318</v>
      </c>
      <c r="C70" s="6">
        <v>5.2999999999999999E-2</v>
      </c>
      <c r="D70" s="1">
        <f t="shared" si="3"/>
        <v>0.26500000000000001</v>
      </c>
      <c r="E70" s="12">
        <f t="shared" si="4"/>
        <v>21.155758950000003</v>
      </c>
    </row>
    <row r="71" spans="1:5" x14ac:dyDescent="0.25">
      <c r="A71" s="10" t="s">
        <v>53</v>
      </c>
      <c r="B71" s="2">
        <v>0.253</v>
      </c>
      <c r="C71" s="6">
        <v>5.2999999999999999E-2</v>
      </c>
      <c r="D71" s="1">
        <f t="shared" si="3"/>
        <v>0.2</v>
      </c>
      <c r="E71" s="12">
        <f t="shared" si="4"/>
        <v>15.54458</v>
      </c>
    </row>
    <row r="72" spans="1:5" x14ac:dyDescent="0.25">
      <c r="A72" s="10" t="s">
        <v>54</v>
      </c>
      <c r="B72" s="2">
        <v>0.253</v>
      </c>
      <c r="C72" s="6">
        <v>5.2999999999999999E-2</v>
      </c>
      <c r="D72" s="1">
        <f t="shared" si="3"/>
        <v>0.2</v>
      </c>
      <c r="E72" s="12">
        <f t="shared" si="4"/>
        <v>15.54458</v>
      </c>
    </row>
    <row r="73" spans="1:5" x14ac:dyDescent="0.25">
      <c r="A73" s="10" t="s">
        <v>55</v>
      </c>
      <c r="B73" s="2">
        <v>0.28100000000000003</v>
      </c>
      <c r="C73" s="6">
        <v>5.2999999999999999E-2</v>
      </c>
      <c r="D73" s="1">
        <f t="shared" si="3"/>
        <v>0.22800000000000004</v>
      </c>
      <c r="E73" s="12">
        <f t="shared" si="4"/>
        <v>17.904451808000005</v>
      </c>
    </row>
    <row r="74" spans="1:5" x14ac:dyDescent="0.25">
      <c r="A74" s="10" t="s">
        <v>56</v>
      </c>
      <c r="B74" s="2">
        <v>0.25</v>
      </c>
      <c r="C74" s="6">
        <v>5.2999999999999999E-2</v>
      </c>
      <c r="D74" s="1">
        <f t="shared" si="3"/>
        <v>0.19700000000000001</v>
      </c>
      <c r="E74" s="12">
        <f t="shared" si="4"/>
        <v>15.296875957999999</v>
      </c>
    </row>
    <row r="75" spans="1:5" x14ac:dyDescent="0.25">
      <c r="A75" s="10" t="s">
        <v>57</v>
      </c>
      <c r="B75" s="2">
        <v>0.26400000000000001</v>
      </c>
      <c r="C75" s="6">
        <v>5.2999999999999999E-2</v>
      </c>
      <c r="D75" s="1">
        <f t="shared" si="3"/>
        <v>0.21100000000000002</v>
      </c>
      <c r="E75" s="12">
        <f t="shared" si="4"/>
        <v>16.461338502</v>
      </c>
    </row>
    <row r="76" spans="1:5" x14ac:dyDescent="0.25">
      <c r="A76" s="10" t="s">
        <v>58</v>
      </c>
      <c r="B76" s="2">
        <v>0.25800000000000001</v>
      </c>
      <c r="C76" s="6">
        <v>5.2999999999999999E-2</v>
      </c>
      <c r="D76" s="1">
        <f t="shared" si="3"/>
        <v>0.20500000000000002</v>
      </c>
      <c r="E76" s="12">
        <f t="shared" si="4"/>
        <v>15.95963055</v>
      </c>
    </row>
    <row r="77" spans="1:5" x14ac:dyDescent="0.25">
      <c r="A77" s="10" t="s">
        <v>59</v>
      </c>
      <c r="B77" s="2">
        <v>0.26200000000000001</v>
      </c>
      <c r="C77" s="6">
        <v>5.2999999999999999E-2</v>
      </c>
      <c r="D77" s="1">
        <f t="shared" si="3"/>
        <v>0.20900000000000002</v>
      </c>
      <c r="E77" s="12">
        <f t="shared" si="4"/>
        <v>16.293660422000002</v>
      </c>
    </row>
    <row r="78" spans="1:5" x14ac:dyDescent="0.25">
      <c r="A78" s="10" t="s">
        <v>60</v>
      </c>
      <c r="B78" s="2">
        <v>0.27100000000000002</v>
      </c>
      <c r="C78" s="6">
        <v>5.2999999999999999E-2</v>
      </c>
      <c r="D78" s="1">
        <f t="shared" si="3"/>
        <v>0.21800000000000003</v>
      </c>
      <c r="E78" s="12">
        <f t="shared" si="4"/>
        <v>17.051693288000003</v>
      </c>
    </row>
    <row r="79" spans="1:5" x14ac:dyDescent="0.25">
      <c r="A79" s="10" t="s">
        <v>61</v>
      </c>
      <c r="B79" s="2">
        <v>0.254</v>
      </c>
      <c r="C79" s="6">
        <v>5.2999999999999999E-2</v>
      </c>
      <c r="D79" s="1">
        <f t="shared" si="3"/>
        <v>0.20100000000000001</v>
      </c>
      <c r="E79" s="12">
        <f t="shared" si="4"/>
        <v>15.627369062</v>
      </c>
    </row>
    <row r="80" spans="1:5" x14ac:dyDescent="0.25">
      <c r="A80" s="10" t="s">
        <v>62</v>
      </c>
      <c r="B80" s="2">
        <v>0.253</v>
      </c>
      <c r="C80" s="6">
        <v>5.2999999999999999E-2</v>
      </c>
      <c r="D80" s="1">
        <f t="shared" si="3"/>
        <v>0.2</v>
      </c>
      <c r="E80" s="12">
        <f t="shared" si="4"/>
        <v>15.54458</v>
      </c>
    </row>
    <row r="81" spans="1:5" x14ac:dyDescent="0.25">
      <c r="A81" s="10" t="s">
        <v>63</v>
      </c>
      <c r="B81" s="2">
        <v>0.252</v>
      </c>
      <c r="C81" s="6">
        <v>5.2999999999999999E-2</v>
      </c>
      <c r="D81" s="1">
        <f t="shared" si="3"/>
        <v>0.19900000000000001</v>
      </c>
      <c r="E81" s="12">
        <f t="shared" si="4"/>
        <v>15.461901461999998</v>
      </c>
    </row>
    <row r="82" spans="1:5" x14ac:dyDescent="0.25">
      <c r="A82" s="10" t="s">
        <v>64</v>
      </c>
      <c r="B82" s="2">
        <v>0.6160000000000001</v>
      </c>
      <c r="C82" s="6">
        <v>5.2999999999999999E-2</v>
      </c>
      <c r="D82" s="1">
        <f t="shared" si="3"/>
        <v>0.56300000000000006</v>
      </c>
      <c r="E82" s="12">
        <f t="shared" si="4"/>
        <v>52.858767878000002</v>
      </c>
    </row>
    <row r="83" spans="1:5" x14ac:dyDescent="0.25">
      <c r="A83" s="10" t="s">
        <v>65</v>
      </c>
      <c r="B83" s="2">
        <v>0.35499999999999998</v>
      </c>
      <c r="C83" s="6">
        <v>5.2999999999999999E-2</v>
      </c>
      <c r="D83" s="1">
        <f t="shared" si="3"/>
        <v>0.30199999999999999</v>
      </c>
      <c r="E83" s="12">
        <f t="shared" si="4"/>
        <v>24.558373447999998</v>
      </c>
    </row>
    <row r="84" spans="1:5" x14ac:dyDescent="0.25">
      <c r="A84" s="10" t="s">
        <v>66</v>
      </c>
      <c r="B84" s="2">
        <v>0.33600000000000002</v>
      </c>
      <c r="C84" s="6">
        <v>5.2999999999999999E-2</v>
      </c>
      <c r="D84" s="1">
        <f t="shared" si="3"/>
        <v>0.28300000000000003</v>
      </c>
      <c r="E84" s="12">
        <f t="shared" si="4"/>
        <v>22.792185318000005</v>
      </c>
    </row>
    <row r="85" spans="1:5" x14ac:dyDescent="0.25">
      <c r="A85" s="10" t="s">
        <v>67</v>
      </c>
      <c r="B85" s="2">
        <v>0.251</v>
      </c>
      <c r="C85" s="6">
        <v>5.2999999999999999E-2</v>
      </c>
      <c r="D85" s="1">
        <f t="shared" si="3"/>
        <v>0.19800000000000001</v>
      </c>
      <c r="E85" s="12">
        <f t="shared" si="4"/>
        <v>15.379333448000001</v>
      </c>
    </row>
    <row r="86" spans="1:5" x14ac:dyDescent="0.25">
      <c r="A86" s="10" t="s">
        <v>68</v>
      </c>
      <c r="B86" s="2">
        <v>0.25900000000000001</v>
      </c>
      <c r="C86" s="6">
        <v>5.2999999999999999E-2</v>
      </c>
      <c r="D86" s="1">
        <f t="shared" si="3"/>
        <v>0.20600000000000002</v>
      </c>
      <c r="E86" s="12">
        <f t="shared" si="4"/>
        <v>16.042972232000004</v>
      </c>
    </row>
    <row r="87" spans="1:5" x14ac:dyDescent="0.25">
      <c r="A87" s="10" t="s">
        <v>69</v>
      </c>
      <c r="B87" s="2">
        <v>0.34899999999999998</v>
      </c>
      <c r="C87" s="6">
        <v>5.2999999999999999E-2</v>
      </c>
      <c r="D87" s="1">
        <f t="shared" si="3"/>
        <v>0.29599999999999999</v>
      </c>
      <c r="E87" s="12">
        <f t="shared" si="4"/>
        <v>23.996319392</v>
      </c>
    </row>
    <row r="88" spans="1:5" x14ac:dyDescent="0.25">
      <c r="A88" s="10" t="s">
        <v>70</v>
      </c>
      <c r="B88" s="2">
        <v>0.254</v>
      </c>
      <c r="C88" s="6">
        <v>5.2999999999999999E-2</v>
      </c>
      <c r="D88" s="1">
        <f t="shared" si="3"/>
        <v>0.20100000000000001</v>
      </c>
      <c r="E88" s="12">
        <f t="shared" si="4"/>
        <v>15.627369062</v>
      </c>
    </row>
    <row r="89" spans="1:5" x14ac:dyDescent="0.25">
      <c r="A89" s="10" t="s">
        <v>71</v>
      </c>
      <c r="B89" s="2">
        <v>0.26100000000000001</v>
      </c>
      <c r="C89" s="6">
        <v>5.2999999999999999E-2</v>
      </c>
      <c r="D89" s="1">
        <f t="shared" si="3"/>
        <v>0.20800000000000002</v>
      </c>
      <c r="E89" s="12">
        <f t="shared" si="4"/>
        <v>16.209987168000001</v>
      </c>
    </row>
    <row r="90" spans="1:5" x14ac:dyDescent="0.25">
      <c r="A90" s="10" t="s">
        <v>72</v>
      </c>
      <c r="B90" s="2">
        <v>0.255</v>
      </c>
      <c r="C90" s="6">
        <v>5.2999999999999999E-2</v>
      </c>
      <c r="D90" s="1">
        <f t="shared" si="3"/>
        <v>0.20200000000000001</v>
      </c>
      <c r="E90" s="12">
        <f t="shared" si="4"/>
        <v>15.710268648000001</v>
      </c>
    </row>
    <row r="91" spans="1:5" x14ac:dyDescent="0.25">
      <c r="A91" s="10" t="s">
        <v>73</v>
      </c>
      <c r="B91" s="2">
        <v>0.35199999999999998</v>
      </c>
      <c r="C91" s="6">
        <v>5.2999999999999999E-2</v>
      </c>
      <c r="D91" s="1">
        <f t="shared" si="3"/>
        <v>0.29899999999999999</v>
      </c>
      <c r="E91" s="12">
        <f t="shared" si="4"/>
        <v>24.276849062</v>
      </c>
    </row>
    <row r="92" spans="1:5" x14ac:dyDescent="0.25">
      <c r="A92" s="10" t="s">
        <v>74</v>
      </c>
      <c r="B92" s="2">
        <v>0.251</v>
      </c>
      <c r="C92" s="6">
        <v>5.2999999999999999E-2</v>
      </c>
      <c r="D92" s="1">
        <f t="shared" si="3"/>
        <v>0.19800000000000001</v>
      </c>
      <c r="E92" s="12">
        <f t="shared" si="4"/>
        <v>15.379333448000001</v>
      </c>
    </row>
    <row r="93" spans="1:5" x14ac:dyDescent="0.25">
      <c r="A93" s="10" t="s">
        <v>75</v>
      </c>
      <c r="B93" s="2">
        <v>0.38800000000000001</v>
      </c>
      <c r="C93" s="6">
        <v>5.2999999999999999E-2</v>
      </c>
      <c r="D93" s="1">
        <f t="shared" si="3"/>
        <v>0.33500000000000002</v>
      </c>
      <c r="E93" s="12">
        <f t="shared" si="4"/>
        <v>27.720792950000003</v>
      </c>
    </row>
    <row r="94" spans="1:5" x14ac:dyDescent="0.25">
      <c r="A94" s="10" t="s">
        <v>76</v>
      </c>
      <c r="B94" s="2">
        <v>0.253</v>
      </c>
      <c r="C94" s="6">
        <v>5.2999999999999999E-2</v>
      </c>
      <c r="D94" s="1">
        <f t="shared" si="3"/>
        <v>0.2</v>
      </c>
      <c r="E94" s="12">
        <f t="shared" si="4"/>
        <v>15.54458</v>
      </c>
    </row>
    <row r="95" spans="1:5" x14ac:dyDescent="0.25">
      <c r="A95" s="10" t="s">
        <v>77</v>
      </c>
      <c r="B95" s="2">
        <v>0.25800000000000001</v>
      </c>
      <c r="C95" s="6">
        <v>5.2999999999999999E-2</v>
      </c>
      <c r="D95" s="1">
        <f t="shared" si="3"/>
        <v>0.20500000000000002</v>
      </c>
      <c r="E95" s="12">
        <f t="shared" si="4"/>
        <v>15.95963055</v>
      </c>
    </row>
    <row r="96" spans="1:5" x14ac:dyDescent="0.25">
      <c r="A96" s="10" t="s">
        <v>78</v>
      </c>
      <c r="B96" s="2">
        <v>0.252</v>
      </c>
      <c r="C96" s="6">
        <v>5.2999999999999999E-2</v>
      </c>
      <c r="D96" s="1">
        <f t="shared" si="3"/>
        <v>0.19900000000000001</v>
      </c>
      <c r="E96" s="12">
        <f t="shared" si="4"/>
        <v>15.461901461999998</v>
      </c>
    </row>
    <row r="97" spans="1:5" x14ac:dyDescent="0.25">
      <c r="A97" s="10" t="s">
        <v>79</v>
      </c>
      <c r="B97" s="2">
        <v>0.254</v>
      </c>
      <c r="C97" s="6">
        <v>5.2999999999999999E-2</v>
      </c>
      <c r="D97" s="1">
        <f t="shared" ref="D97:D110" si="5">(B97-C97)</f>
        <v>0.20100000000000001</v>
      </c>
      <c r="E97" s="12">
        <f t="shared" ref="E97:E110" si="6">(55.262*D97*D97)+(60.629*D97)+(1.2083)</f>
        <v>15.627369062</v>
      </c>
    </row>
    <row r="98" spans="1:5" x14ac:dyDescent="0.25">
      <c r="A98" s="10" t="s">
        <v>80</v>
      </c>
      <c r="B98" s="2">
        <v>0.26</v>
      </c>
      <c r="C98" s="6">
        <v>5.2999999999999999E-2</v>
      </c>
      <c r="D98" s="1">
        <f t="shared" si="5"/>
        <v>0.20700000000000002</v>
      </c>
      <c r="E98" s="12">
        <f t="shared" si="6"/>
        <v>16.126424438000001</v>
      </c>
    </row>
    <row r="99" spans="1:5" x14ac:dyDescent="0.25">
      <c r="A99" s="10" t="s">
        <v>81</v>
      </c>
      <c r="B99" s="2">
        <v>0.26500000000000001</v>
      </c>
      <c r="C99" s="6">
        <v>5.2999999999999999E-2</v>
      </c>
      <c r="D99" s="1">
        <f t="shared" si="5"/>
        <v>0.21200000000000002</v>
      </c>
      <c r="E99" s="12">
        <f t="shared" si="6"/>
        <v>16.545343328000001</v>
      </c>
    </row>
    <row r="100" spans="1:5" x14ac:dyDescent="0.25">
      <c r="A100" s="10" t="s">
        <v>82</v>
      </c>
      <c r="B100" s="2">
        <v>0.27400000000000002</v>
      </c>
      <c r="C100" s="6">
        <v>5.2999999999999999E-2</v>
      </c>
      <c r="D100" s="1">
        <f t="shared" si="5"/>
        <v>0.22100000000000003</v>
      </c>
      <c r="E100" s="12">
        <f t="shared" si="6"/>
        <v>17.306360342000005</v>
      </c>
    </row>
    <row r="101" spans="1:5" x14ac:dyDescent="0.25">
      <c r="A101" s="10" t="s">
        <v>83</v>
      </c>
      <c r="B101" s="2">
        <v>0.254</v>
      </c>
      <c r="C101" s="6">
        <v>5.2999999999999999E-2</v>
      </c>
      <c r="D101" s="1">
        <f t="shared" si="5"/>
        <v>0.20100000000000001</v>
      </c>
      <c r="E101" s="12">
        <f t="shared" si="6"/>
        <v>15.627369062</v>
      </c>
    </row>
    <row r="102" spans="1:5" x14ac:dyDescent="0.25">
      <c r="A102" s="10" t="s">
        <v>84</v>
      </c>
      <c r="B102" s="2">
        <v>0.28400000000000003</v>
      </c>
      <c r="C102" s="6">
        <v>5.2999999999999999E-2</v>
      </c>
      <c r="D102" s="1">
        <f t="shared" si="5"/>
        <v>0.23100000000000004</v>
      </c>
      <c r="E102" s="12">
        <f t="shared" si="6"/>
        <v>18.162434582000003</v>
      </c>
    </row>
    <row r="103" spans="1:5" x14ac:dyDescent="0.25">
      <c r="A103" s="10" t="s">
        <v>85</v>
      </c>
      <c r="B103" s="2">
        <v>0.27500000000000002</v>
      </c>
      <c r="C103" s="6">
        <v>5.2999999999999999E-2</v>
      </c>
      <c r="D103" s="1">
        <f t="shared" si="5"/>
        <v>0.22200000000000003</v>
      </c>
      <c r="E103" s="12">
        <f t="shared" si="6"/>
        <v>17.391470408000004</v>
      </c>
    </row>
    <row r="104" spans="1:5" x14ac:dyDescent="0.25">
      <c r="A104" s="10" t="s">
        <v>86</v>
      </c>
      <c r="B104" s="2">
        <v>0.25900000000000001</v>
      </c>
      <c r="C104" s="6">
        <v>5.2999999999999999E-2</v>
      </c>
      <c r="D104" s="1">
        <f t="shared" si="5"/>
        <v>0.20600000000000002</v>
      </c>
      <c r="E104" s="12">
        <f t="shared" si="6"/>
        <v>16.042972232000004</v>
      </c>
    </row>
    <row r="105" spans="1:5" x14ac:dyDescent="0.25">
      <c r="A105" s="10" t="s">
        <v>87</v>
      </c>
      <c r="B105" s="2">
        <v>0.25600000000000001</v>
      </c>
      <c r="C105" s="6">
        <v>5.2999999999999999E-2</v>
      </c>
      <c r="D105" s="1">
        <f t="shared" si="5"/>
        <v>0.20300000000000001</v>
      </c>
      <c r="E105" s="12">
        <f t="shared" si="6"/>
        <v>15.793278758</v>
      </c>
    </row>
    <row r="106" spans="1:5" x14ac:dyDescent="0.25">
      <c r="A106" s="10" t="s">
        <v>88</v>
      </c>
      <c r="B106" s="2">
        <v>0.25700000000000001</v>
      </c>
      <c r="C106" s="6">
        <v>5.2999999999999999E-2</v>
      </c>
      <c r="D106" s="1">
        <f t="shared" si="5"/>
        <v>0.20400000000000001</v>
      </c>
      <c r="E106" s="12">
        <f t="shared" si="6"/>
        <v>15.876399392</v>
      </c>
    </row>
    <row r="107" spans="1:5" x14ac:dyDescent="0.25">
      <c r="A107" s="10" t="s">
        <v>89</v>
      </c>
      <c r="B107" s="2">
        <v>0.25900000000000001</v>
      </c>
      <c r="C107" s="6">
        <v>5.2999999999999999E-2</v>
      </c>
      <c r="D107" s="1">
        <f t="shared" si="5"/>
        <v>0.20600000000000002</v>
      </c>
      <c r="E107" s="12">
        <f t="shared" si="6"/>
        <v>16.042972232000004</v>
      </c>
    </row>
    <row r="108" spans="1:5" x14ac:dyDescent="0.25">
      <c r="A108" s="10" t="s">
        <v>90</v>
      </c>
      <c r="B108" s="2">
        <v>0.26</v>
      </c>
      <c r="C108" s="6">
        <v>5.2999999999999999E-2</v>
      </c>
      <c r="D108" s="1">
        <f t="shared" si="5"/>
        <v>0.20700000000000002</v>
      </c>
      <c r="E108" s="12">
        <f t="shared" si="6"/>
        <v>16.126424438000001</v>
      </c>
    </row>
    <row r="109" spans="1:5" x14ac:dyDescent="0.25">
      <c r="A109" s="10" t="s">
        <v>91</v>
      </c>
      <c r="B109" s="2">
        <v>0.27200000000000002</v>
      </c>
      <c r="C109" s="6">
        <v>5.2999999999999999E-2</v>
      </c>
      <c r="D109" s="1">
        <f t="shared" si="5"/>
        <v>0.21900000000000003</v>
      </c>
      <c r="E109" s="12">
        <f t="shared" si="6"/>
        <v>17.136471782000005</v>
      </c>
    </row>
    <row r="110" spans="1:5" x14ac:dyDescent="0.25">
      <c r="A110" s="10" t="s">
        <v>92</v>
      </c>
      <c r="B110" s="2">
        <v>0.29500000000000004</v>
      </c>
      <c r="C110" s="6">
        <v>5.2999999999999999E-2</v>
      </c>
      <c r="D110" s="1">
        <f t="shared" si="5"/>
        <v>0.24200000000000005</v>
      </c>
      <c r="E110" s="12">
        <f t="shared" si="6"/>
        <v>19.116881768000006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110"/>
  <sheetViews>
    <sheetView workbookViewId="0">
      <selection activeCell="M2" sqref="M2"/>
    </sheetView>
  </sheetViews>
  <sheetFormatPr defaultRowHeight="15" x14ac:dyDescent="0.25"/>
  <cols>
    <col min="1" max="1" width="16.28515625" customWidth="1"/>
    <col min="2" max="2" width="11.7109375" customWidth="1"/>
    <col min="3" max="3" width="10.42578125" customWidth="1"/>
    <col min="4" max="4" width="10" customWidth="1"/>
    <col min="5" max="5" width="15.28515625" customWidth="1"/>
  </cols>
  <sheetData>
    <row r="2" spans="1:11" x14ac:dyDescent="0.25">
      <c r="A2" s="4">
        <v>2.492</v>
      </c>
      <c r="B2" s="2">
        <v>1.5469999999999999</v>
      </c>
      <c r="C2" s="2">
        <v>0.35000000000000003</v>
      </c>
      <c r="D2" s="2">
        <v>9.6000000000000002E-2</v>
      </c>
      <c r="E2" s="2">
        <v>0.46600000000000003</v>
      </c>
      <c r="F2" s="2">
        <v>0.91</v>
      </c>
      <c r="G2" s="2">
        <v>0.14400000000000002</v>
      </c>
      <c r="H2" s="2">
        <v>1.6020000000000001</v>
      </c>
      <c r="I2" s="2">
        <v>0.38900000000000001</v>
      </c>
      <c r="J2" s="2">
        <v>0.26900000000000002</v>
      </c>
      <c r="K2" s="2">
        <v>0.14300000000000002</v>
      </c>
    </row>
    <row r="3" spans="1:11" x14ac:dyDescent="0.25">
      <c r="A3" s="4">
        <v>1.6890000000000001</v>
      </c>
      <c r="B3" s="2">
        <v>0.72599999999999998</v>
      </c>
      <c r="C3" s="2">
        <v>0.16800000000000001</v>
      </c>
      <c r="D3" s="2">
        <v>0.20500000000000002</v>
      </c>
      <c r="E3" s="2">
        <v>0.74299999999999999</v>
      </c>
      <c r="F3" s="2">
        <v>1.141</v>
      </c>
      <c r="G3" s="2">
        <v>0.18099999999999999</v>
      </c>
      <c r="H3" s="2">
        <v>0.66800000000000004</v>
      </c>
      <c r="I3" s="2">
        <v>0.73799999999999999</v>
      </c>
      <c r="J3" s="2">
        <v>0.83100000000000007</v>
      </c>
      <c r="K3" s="2">
        <v>0.41100000000000003</v>
      </c>
    </row>
    <row r="4" spans="1:11" x14ac:dyDescent="0.25">
      <c r="A4" s="4">
        <v>0.99099999999999999</v>
      </c>
      <c r="B4" s="2">
        <v>0.27700000000000002</v>
      </c>
      <c r="C4" s="2">
        <v>0.73799999999999999</v>
      </c>
      <c r="D4" s="2">
        <v>0.11700000000000001</v>
      </c>
      <c r="E4" s="2">
        <v>0.38800000000000001</v>
      </c>
      <c r="F4" s="2">
        <v>0.17500000000000002</v>
      </c>
      <c r="G4" s="2">
        <v>0.107</v>
      </c>
      <c r="H4" s="2">
        <v>0.32800000000000001</v>
      </c>
      <c r="I4" s="2">
        <v>0.26700000000000002</v>
      </c>
      <c r="J4" s="2">
        <v>0.98099999999999998</v>
      </c>
      <c r="K4" s="2">
        <v>0.73</v>
      </c>
    </row>
    <row r="5" spans="1:11" x14ac:dyDescent="0.25">
      <c r="A5" s="4">
        <v>0.65600000000000003</v>
      </c>
      <c r="B5" s="2">
        <v>0.81200000000000006</v>
      </c>
      <c r="C5" s="2">
        <v>0.45900000000000002</v>
      </c>
      <c r="D5" s="2">
        <v>0.11</v>
      </c>
      <c r="E5" s="2">
        <v>1.452</v>
      </c>
      <c r="F5" s="2">
        <v>0.1</v>
      </c>
      <c r="G5" s="2">
        <v>0.159</v>
      </c>
      <c r="H5" s="2">
        <v>0.159</v>
      </c>
      <c r="I5" s="2">
        <v>0.19500000000000001</v>
      </c>
      <c r="J5" s="2">
        <v>0.74099999999999999</v>
      </c>
      <c r="K5" s="2">
        <v>0.187</v>
      </c>
    </row>
    <row r="6" spans="1:11" x14ac:dyDescent="0.25">
      <c r="A6" s="4">
        <v>0.46200000000000002</v>
      </c>
      <c r="B6" s="2">
        <v>0.24</v>
      </c>
      <c r="C6" s="2">
        <v>0.11900000000000001</v>
      </c>
      <c r="D6" s="2">
        <v>0.128</v>
      </c>
      <c r="E6" s="2">
        <v>1.3640000000000001</v>
      </c>
      <c r="F6" s="2">
        <v>0.30299999999999999</v>
      </c>
      <c r="G6" s="2">
        <v>0.17200000000000001</v>
      </c>
      <c r="H6" s="2">
        <v>0.504</v>
      </c>
      <c r="I6" s="2">
        <v>0.17799999999999999</v>
      </c>
      <c r="J6" s="2">
        <v>0.23100000000000001</v>
      </c>
      <c r="K6" s="2">
        <v>0.33</v>
      </c>
    </row>
    <row r="7" spans="1:11" x14ac:dyDescent="0.25">
      <c r="A7" s="4">
        <v>0.309</v>
      </c>
      <c r="B7" s="2">
        <v>2.2200000000000002</v>
      </c>
      <c r="C7" s="2">
        <v>0.83799999999999997</v>
      </c>
      <c r="D7" s="2">
        <v>0.17300000000000001</v>
      </c>
      <c r="E7" s="2">
        <v>0.77500000000000002</v>
      </c>
      <c r="F7" s="2">
        <v>0.245</v>
      </c>
      <c r="G7" s="2">
        <v>0.214</v>
      </c>
      <c r="H7" s="2">
        <v>1.1910000000000001</v>
      </c>
      <c r="I7" s="2">
        <v>0.20600000000000002</v>
      </c>
      <c r="J7" s="2">
        <v>0.245</v>
      </c>
      <c r="K7" s="2">
        <v>0.501</v>
      </c>
    </row>
    <row r="8" spans="1:11" x14ac:dyDescent="0.25">
      <c r="A8" s="4">
        <v>0.14799999999999999</v>
      </c>
      <c r="B8" s="2">
        <v>0.91100000000000003</v>
      </c>
      <c r="C8" s="2">
        <v>0.46900000000000003</v>
      </c>
      <c r="D8" s="2">
        <v>0.19800000000000001</v>
      </c>
      <c r="E8" s="2">
        <v>0.65900000000000003</v>
      </c>
      <c r="F8" s="2">
        <v>1.2570000000000001</v>
      </c>
      <c r="G8" s="2">
        <v>0.65500000000000003</v>
      </c>
      <c r="H8" s="2">
        <v>0.248</v>
      </c>
      <c r="I8" s="2">
        <v>0.29299999999999998</v>
      </c>
      <c r="J8" s="2">
        <v>0.24</v>
      </c>
      <c r="K8" s="2">
        <v>0.187</v>
      </c>
    </row>
    <row r="9" spans="1:11" x14ac:dyDescent="0.25">
      <c r="A9" s="6">
        <v>6.7000000000000004E-2</v>
      </c>
      <c r="B9" s="2">
        <v>0.437</v>
      </c>
      <c r="C9" s="2">
        <v>0.10400000000000001</v>
      </c>
      <c r="D9" s="2">
        <v>0.63400000000000001</v>
      </c>
      <c r="E9" s="2">
        <v>0.153</v>
      </c>
      <c r="F9" s="2">
        <v>0.88900000000000001</v>
      </c>
      <c r="G9" s="2">
        <v>0.73199999999999998</v>
      </c>
      <c r="H9" s="2">
        <v>7.0000000000000007E-2</v>
      </c>
      <c r="I9" s="2">
        <v>0.314</v>
      </c>
      <c r="J9" s="2">
        <v>0.748</v>
      </c>
      <c r="K9" s="2">
        <v>0.155</v>
      </c>
    </row>
    <row r="16" spans="1:11" x14ac:dyDescent="0.25">
      <c r="B16" s="7" t="s">
        <v>1</v>
      </c>
      <c r="C16" s="7" t="s">
        <v>2</v>
      </c>
      <c r="D16" s="7" t="s">
        <v>3</v>
      </c>
      <c r="E16" s="7" t="s">
        <v>4</v>
      </c>
    </row>
    <row r="17" spans="1:11" x14ac:dyDescent="0.25">
      <c r="A17" t="s">
        <v>5</v>
      </c>
      <c r="B17" s="4">
        <v>2.492</v>
      </c>
      <c r="C17" s="1">
        <f>B17-B24</f>
        <v>2.4249999999999998</v>
      </c>
      <c r="D17" s="1">
        <v>500</v>
      </c>
      <c r="E17" s="12">
        <f>(55.319*C17*C17)+(71.018*C17)-(0.3955)</f>
        <v>497.1334443749999</v>
      </c>
    </row>
    <row r="18" spans="1:11" x14ac:dyDescent="0.25">
      <c r="A18" t="s">
        <v>6</v>
      </c>
      <c r="B18" s="4">
        <v>1.6890000000000001</v>
      </c>
      <c r="C18" s="1">
        <f>B18-B24</f>
        <v>1.6220000000000001</v>
      </c>
      <c r="D18" s="1">
        <v>250</v>
      </c>
      <c r="E18" s="12">
        <f t="shared" ref="E18:E24" si="0">(55.319*C18*C18)+(71.018*C18)-(0.3955)</f>
        <v>260.333567996</v>
      </c>
    </row>
    <row r="19" spans="1:11" x14ac:dyDescent="0.25">
      <c r="A19" t="s">
        <v>7</v>
      </c>
      <c r="B19" s="4">
        <v>0.99099999999999999</v>
      </c>
      <c r="C19" s="1">
        <f>B19-B24</f>
        <v>0.92399999999999993</v>
      </c>
      <c r="D19" s="1">
        <v>125</v>
      </c>
      <c r="E19" s="12">
        <f t="shared" si="0"/>
        <v>112.45516654400001</v>
      </c>
    </row>
    <row r="20" spans="1:11" x14ac:dyDescent="0.25">
      <c r="A20" t="s">
        <v>8</v>
      </c>
      <c r="B20" s="4">
        <v>0.65600000000000003</v>
      </c>
      <c r="C20" s="1">
        <f>B20-B24</f>
        <v>0.58899999999999997</v>
      </c>
      <c r="D20" s="1">
        <v>62.5</v>
      </c>
      <c r="E20" s="12">
        <f t="shared" si="0"/>
        <v>60.625424799000001</v>
      </c>
    </row>
    <row r="21" spans="1:11" x14ac:dyDescent="0.25">
      <c r="A21" t="s">
        <v>9</v>
      </c>
      <c r="B21" s="4">
        <v>0.46200000000000002</v>
      </c>
      <c r="C21" s="1">
        <f>B21-B24</f>
        <v>0.39500000000000002</v>
      </c>
      <c r="D21" s="1">
        <v>31.25</v>
      </c>
      <c r="E21" s="12">
        <f t="shared" si="0"/>
        <v>36.287756975000008</v>
      </c>
    </row>
    <row r="22" spans="1:11" x14ac:dyDescent="0.25">
      <c r="A22" t="s">
        <v>93</v>
      </c>
      <c r="B22" s="4">
        <v>0.309</v>
      </c>
      <c r="C22" s="1">
        <f>B22-B24</f>
        <v>0.24199999999999999</v>
      </c>
      <c r="D22" s="1">
        <v>15.63</v>
      </c>
      <c r="E22" s="12">
        <f t="shared" si="0"/>
        <v>20.030557916000003</v>
      </c>
    </row>
    <row r="23" spans="1:11" x14ac:dyDescent="0.25">
      <c r="A23" t="s">
        <v>94</v>
      </c>
      <c r="B23" s="4">
        <v>0.14799999999999999</v>
      </c>
      <c r="C23" s="1">
        <f>B23-B24</f>
        <v>8.0999999999999989E-2</v>
      </c>
      <c r="D23" s="1">
        <v>7.81</v>
      </c>
      <c r="E23" s="12">
        <f t="shared" si="0"/>
        <v>5.7199059589999983</v>
      </c>
    </row>
    <row r="24" spans="1:11" x14ac:dyDescent="0.25">
      <c r="A24" t="s">
        <v>10</v>
      </c>
      <c r="B24" s="6">
        <v>6.7000000000000004E-2</v>
      </c>
      <c r="C24" s="1">
        <f>B24-B24</f>
        <v>0</v>
      </c>
      <c r="D24" s="1">
        <v>0</v>
      </c>
      <c r="E24" s="12">
        <f t="shared" si="0"/>
        <v>-0.39550000000000002</v>
      </c>
    </row>
    <row r="27" spans="1:11" x14ac:dyDescent="0.25">
      <c r="J27" s="9" t="s">
        <v>95</v>
      </c>
      <c r="K27" s="9"/>
    </row>
    <row r="32" spans="1:11" x14ac:dyDescent="0.25">
      <c r="A32" s="10" t="s">
        <v>12</v>
      </c>
      <c r="B32" s="2" t="s">
        <v>13</v>
      </c>
      <c r="C32" s="5" t="s">
        <v>10</v>
      </c>
      <c r="D32" s="1" t="s">
        <v>2</v>
      </c>
      <c r="E32" s="11" t="s">
        <v>96</v>
      </c>
    </row>
    <row r="33" spans="1:5" x14ac:dyDescent="0.25">
      <c r="A33" s="10" t="s">
        <v>15</v>
      </c>
      <c r="B33" s="2">
        <v>1.5469999999999999</v>
      </c>
      <c r="C33" s="6">
        <v>6.7000000000000004E-2</v>
      </c>
      <c r="D33" s="1">
        <f t="shared" ref="D33:D64" si="1">(B33-C33)</f>
        <v>1.48</v>
      </c>
      <c r="E33" s="12">
        <f t="shared" ref="E33:E64" si="2">(55.319*D33*D33)+(71.018*D33)-(0.3955)</f>
        <v>225.88187760000002</v>
      </c>
    </row>
    <row r="34" spans="1:5" x14ac:dyDescent="0.25">
      <c r="A34" s="10" t="s">
        <v>16</v>
      </c>
      <c r="B34" s="2">
        <v>0.72599999999999998</v>
      </c>
      <c r="C34" s="6">
        <v>6.7000000000000004E-2</v>
      </c>
      <c r="D34" s="1">
        <f t="shared" si="1"/>
        <v>0.65900000000000003</v>
      </c>
      <c r="E34" s="12">
        <f t="shared" si="2"/>
        <v>70.429352639000001</v>
      </c>
    </row>
    <row r="35" spans="1:5" x14ac:dyDescent="0.25">
      <c r="A35" s="10" t="s">
        <v>17</v>
      </c>
      <c r="B35" s="2">
        <v>0.27700000000000002</v>
      </c>
      <c r="C35" s="6">
        <v>6.7000000000000004E-2</v>
      </c>
      <c r="D35" s="1">
        <f t="shared" si="1"/>
        <v>0.21000000000000002</v>
      </c>
      <c r="E35" s="12">
        <f t="shared" si="2"/>
        <v>16.957847900000004</v>
      </c>
    </row>
    <row r="36" spans="1:5" x14ac:dyDescent="0.25">
      <c r="A36" s="10" t="s">
        <v>18</v>
      </c>
      <c r="B36" s="2">
        <v>0.81200000000000006</v>
      </c>
      <c r="C36" s="6">
        <v>6.7000000000000004E-2</v>
      </c>
      <c r="D36" s="1">
        <f t="shared" si="1"/>
        <v>0.74500000000000011</v>
      </c>
      <c r="E36" s="12">
        <f t="shared" si="2"/>
        <v>83.216337975000016</v>
      </c>
    </row>
    <row r="37" spans="1:5" x14ac:dyDescent="0.25">
      <c r="A37" s="10" t="s">
        <v>19</v>
      </c>
      <c r="B37" s="2">
        <v>0.24</v>
      </c>
      <c r="C37" s="6">
        <v>6.7000000000000004E-2</v>
      </c>
      <c r="D37" s="1">
        <f t="shared" si="1"/>
        <v>0.17299999999999999</v>
      </c>
      <c r="E37" s="12">
        <f t="shared" si="2"/>
        <v>13.546256350999998</v>
      </c>
    </row>
    <row r="38" spans="1:5" x14ac:dyDescent="0.25">
      <c r="A38" s="10" t="s">
        <v>20</v>
      </c>
      <c r="B38" s="2">
        <v>2.2200000000000002</v>
      </c>
      <c r="C38" s="6">
        <v>6.7000000000000004E-2</v>
      </c>
      <c r="D38" s="1">
        <f t="shared" si="1"/>
        <v>2.153</v>
      </c>
      <c r="E38" s="12">
        <f t="shared" si="2"/>
        <v>408.932444471</v>
      </c>
    </row>
    <row r="39" spans="1:5" x14ac:dyDescent="0.25">
      <c r="A39" s="10" t="s">
        <v>21</v>
      </c>
      <c r="B39" s="2">
        <v>0.91100000000000003</v>
      </c>
      <c r="C39" s="6">
        <v>6.7000000000000004E-2</v>
      </c>
      <c r="D39" s="1">
        <f t="shared" si="1"/>
        <v>0.84400000000000008</v>
      </c>
      <c r="E39" s="12">
        <f t="shared" si="2"/>
        <v>98.949407184000023</v>
      </c>
    </row>
    <row r="40" spans="1:5" x14ac:dyDescent="0.25">
      <c r="A40" s="10" t="s">
        <v>22</v>
      </c>
      <c r="B40" s="2">
        <v>0.437</v>
      </c>
      <c r="C40" s="6">
        <v>6.7000000000000004E-2</v>
      </c>
      <c r="D40" s="1">
        <f t="shared" si="1"/>
        <v>0.37</v>
      </c>
      <c r="E40" s="12">
        <f t="shared" si="2"/>
        <v>33.454331100000005</v>
      </c>
    </row>
    <row r="41" spans="1:5" x14ac:dyDescent="0.25">
      <c r="A41" s="10" t="s">
        <v>23</v>
      </c>
      <c r="B41" s="2">
        <v>0.35000000000000003</v>
      </c>
      <c r="C41" s="6">
        <v>6.7000000000000004E-2</v>
      </c>
      <c r="D41" s="1">
        <f t="shared" si="1"/>
        <v>0.28300000000000003</v>
      </c>
      <c r="E41" s="12">
        <f t="shared" si="2"/>
        <v>24.133037391000006</v>
      </c>
    </row>
    <row r="42" spans="1:5" x14ac:dyDescent="0.25">
      <c r="A42" s="10" t="s">
        <v>24</v>
      </c>
      <c r="B42" s="2">
        <v>0.16800000000000001</v>
      </c>
      <c r="C42" s="6">
        <v>6.7000000000000004E-2</v>
      </c>
      <c r="D42" s="1">
        <f t="shared" si="1"/>
        <v>0.10100000000000001</v>
      </c>
      <c r="E42" s="12">
        <f t="shared" si="2"/>
        <v>7.341627119</v>
      </c>
    </row>
    <row r="43" spans="1:5" x14ac:dyDescent="0.25">
      <c r="A43" s="10" t="s">
        <v>25</v>
      </c>
      <c r="B43" s="2">
        <v>0.73799999999999999</v>
      </c>
      <c r="C43" s="6">
        <v>6.7000000000000004E-2</v>
      </c>
      <c r="D43" s="1">
        <f t="shared" si="1"/>
        <v>0.67100000000000004</v>
      </c>
      <c r="E43" s="12">
        <f t="shared" si="2"/>
        <v>72.164459879000006</v>
      </c>
    </row>
    <row r="44" spans="1:5" x14ac:dyDescent="0.25">
      <c r="A44" s="10" t="s">
        <v>26</v>
      </c>
      <c r="B44" s="2">
        <v>0.45900000000000002</v>
      </c>
      <c r="C44" s="6">
        <v>6.7000000000000004E-2</v>
      </c>
      <c r="D44" s="1">
        <f t="shared" si="1"/>
        <v>0.39200000000000002</v>
      </c>
      <c r="E44" s="12">
        <f t="shared" si="2"/>
        <v>35.944094816000003</v>
      </c>
    </row>
    <row r="45" spans="1:5" x14ac:dyDescent="0.25">
      <c r="A45" s="10" t="s">
        <v>27</v>
      </c>
      <c r="B45" s="2">
        <v>0.11900000000000001</v>
      </c>
      <c r="C45" s="6">
        <v>6.7000000000000004E-2</v>
      </c>
      <c r="D45" s="1">
        <f t="shared" si="1"/>
        <v>5.2000000000000005E-2</v>
      </c>
      <c r="E45" s="12">
        <f t="shared" si="2"/>
        <v>3.4470185760000005</v>
      </c>
    </row>
    <row r="46" spans="1:5" x14ac:dyDescent="0.25">
      <c r="A46" s="10" t="s">
        <v>28</v>
      </c>
      <c r="B46" s="2">
        <v>0.83799999999999997</v>
      </c>
      <c r="C46" s="6">
        <v>6.7000000000000004E-2</v>
      </c>
      <c r="D46" s="1">
        <f t="shared" si="1"/>
        <v>0.77099999999999991</v>
      </c>
      <c r="E46" s="12">
        <f t="shared" si="2"/>
        <v>87.243259678999976</v>
      </c>
    </row>
    <row r="47" spans="1:5" x14ac:dyDescent="0.25">
      <c r="A47" s="10" t="s">
        <v>29</v>
      </c>
      <c r="B47" s="2">
        <v>0.46900000000000003</v>
      </c>
      <c r="C47" s="6">
        <v>6.7000000000000004E-2</v>
      </c>
      <c r="D47" s="1">
        <f t="shared" si="1"/>
        <v>0.40200000000000002</v>
      </c>
      <c r="E47" s="12">
        <f t="shared" si="2"/>
        <v>37.093507676000002</v>
      </c>
    </row>
    <row r="48" spans="1:5" x14ac:dyDescent="0.25">
      <c r="A48" s="10" t="s">
        <v>30</v>
      </c>
      <c r="B48" s="2">
        <v>0.10400000000000001</v>
      </c>
      <c r="C48" s="6">
        <v>6.7000000000000004E-2</v>
      </c>
      <c r="D48" s="1">
        <f t="shared" si="1"/>
        <v>3.7000000000000005E-2</v>
      </c>
      <c r="E48" s="12">
        <f t="shared" si="2"/>
        <v>2.3078977110000003</v>
      </c>
    </row>
    <row r="49" spans="1:5" x14ac:dyDescent="0.25">
      <c r="A49" s="10" t="s">
        <v>31</v>
      </c>
      <c r="B49" s="2">
        <v>9.6000000000000002E-2</v>
      </c>
      <c r="C49" s="6">
        <v>6.7000000000000004E-2</v>
      </c>
      <c r="D49" s="1">
        <f t="shared" si="1"/>
        <v>2.8999999999999998E-2</v>
      </c>
      <c r="E49" s="12">
        <f t="shared" si="2"/>
        <v>1.710545279</v>
      </c>
    </row>
    <row r="50" spans="1:5" x14ac:dyDescent="0.25">
      <c r="A50" s="10" t="s">
        <v>32</v>
      </c>
      <c r="B50" s="2">
        <v>0.20500000000000002</v>
      </c>
      <c r="C50" s="6">
        <v>6.7000000000000004E-2</v>
      </c>
      <c r="D50" s="1">
        <f t="shared" si="1"/>
        <v>0.13800000000000001</v>
      </c>
      <c r="E50" s="12">
        <f t="shared" si="2"/>
        <v>10.458479036000002</v>
      </c>
    </row>
    <row r="51" spans="1:5" x14ac:dyDescent="0.25">
      <c r="A51" s="10" t="s">
        <v>33</v>
      </c>
      <c r="B51" s="2">
        <v>0.11700000000000001</v>
      </c>
      <c r="C51" s="6">
        <v>6.7000000000000004E-2</v>
      </c>
      <c r="D51" s="1">
        <f t="shared" si="1"/>
        <v>0.05</v>
      </c>
      <c r="E51" s="12">
        <f t="shared" si="2"/>
        <v>3.2936975000000004</v>
      </c>
    </row>
    <row r="52" spans="1:5" x14ac:dyDescent="0.25">
      <c r="A52" s="10" t="s">
        <v>34</v>
      </c>
      <c r="B52" s="2">
        <v>0.11</v>
      </c>
      <c r="C52" s="6">
        <v>6.7000000000000004E-2</v>
      </c>
      <c r="D52" s="1">
        <f t="shared" si="1"/>
        <v>4.2999999999999997E-2</v>
      </c>
      <c r="E52" s="12">
        <f t="shared" si="2"/>
        <v>2.7605588309999995</v>
      </c>
    </row>
    <row r="53" spans="1:5" x14ac:dyDescent="0.25">
      <c r="A53" s="10" t="s">
        <v>35</v>
      </c>
      <c r="B53" s="2">
        <v>0.128</v>
      </c>
      <c r="C53" s="6">
        <v>6.7000000000000004E-2</v>
      </c>
      <c r="D53" s="1">
        <f t="shared" si="1"/>
        <v>6.0999999999999999E-2</v>
      </c>
      <c r="E53" s="12">
        <f t="shared" si="2"/>
        <v>4.1424399990000005</v>
      </c>
    </row>
    <row r="54" spans="1:5" x14ac:dyDescent="0.25">
      <c r="A54" s="10" t="s">
        <v>36</v>
      </c>
      <c r="B54" s="2">
        <v>0.17300000000000001</v>
      </c>
      <c r="C54" s="6">
        <v>6.7000000000000004E-2</v>
      </c>
      <c r="D54" s="1">
        <f t="shared" si="1"/>
        <v>0.10600000000000001</v>
      </c>
      <c r="E54" s="12">
        <f t="shared" si="2"/>
        <v>7.7539722840000014</v>
      </c>
    </row>
    <row r="55" spans="1:5" x14ac:dyDescent="0.25">
      <c r="A55" s="10" t="s">
        <v>37</v>
      </c>
      <c r="B55" s="2">
        <v>0.19800000000000001</v>
      </c>
      <c r="C55" s="6">
        <v>6.7000000000000004E-2</v>
      </c>
      <c r="D55" s="1">
        <f t="shared" si="1"/>
        <v>0.13100000000000001</v>
      </c>
      <c r="E55" s="12">
        <f t="shared" si="2"/>
        <v>9.857187359000001</v>
      </c>
    </row>
    <row r="56" spans="1:5" x14ac:dyDescent="0.25">
      <c r="A56" s="10" t="s">
        <v>38</v>
      </c>
      <c r="B56" s="2">
        <v>0.63400000000000001</v>
      </c>
      <c r="C56" s="6">
        <v>6.7000000000000004E-2</v>
      </c>
      <c r="D56" s="1">
        <f t="shared" si="1"/>
        <v>0.56699999999999995</v>
      </c>
      <c r="E56" s="12">
        <f t="shared" si="2"/>
        <v>57.656155990999991</v>
      </c>
    </row>
    <row r="57" spans="1:5" x14ac:dyDescent="0.25">
      <c r="A57" s="10" t="s">
        <v>39</v>
      </c>
      <c r="B57" s="2">
        <v>0.46600000000000003</v>
      </c>
      <c r="C57" s="6">
        <v>6.7000000000000004E-2</v>
      </c>
      <c r="D57" s="1">
        <f t="shared" si="1"/>
        <v>0.39900000000000002</v>
      </c>
      <c r="E57" s="12">
        <f t="shared" si="2"/>
        <v>36.747522119000003</v>
      </c>
    </row>
    <row r="58" spans="1:5" x14ac:dyDescent="0.25">
      <c r="A58" s="10" t="s">
        <v>40</v>
      </c>
      <c r="B58" s="2">
        <v>0.74299999999999999</v>
      </c>
      <c r="C58" s="6">
        <v>6.7000000000000004E-2</v>
      </c>
      <c r="D58" s="1">
        <f t="shared" si="1"/>
        <v>0.67599999999999993</v>
      </c>
      <c r="E58" s="12">
        <f t="shared" si="2"/>
        <v>72.892123343999998</v>
      </c>
    </row>
    <row r="59" spans="1:5" x14ac:dyDescent="0.25">
      <c r="A59" s="10" t="s">
        <v>41</v>
      </c>
      <c r="B59" s="2">
        <v>0.38800000000000001</v>
      </c>
      <c r="C59" s="6">
        <v>6.7000000000000004E-2</v>
      </c>
      <c r="D59" s="1">
        <f t="shared" si="1"/>
        <v>0.32100000000000001</v>
      </c>
      <c r="E59" s="12">
        <f t="shared" si="2"/>
        <v>28.101403079000001</v>
      </c>
    </row>
    <row r="60" spans="1:5" x14ac:dyDescent="0.25">
      <c r="A60" s="10" t="s">
        <v>42</v>
      </c>
      <c r="B60" s="2">
        <v>1.452</v>
      </c>
      <c r="C60" s="6">
        <v>6.7000000000000004E-2</v>
      </c>
      <c r="D60" s="1">
        <f t="shared" si="1"/>
        <v>1.385</v>
      </c>
      <c r="E60" s="12">
        <f t="shared" si="2"/>
        <v>204.078718775</v>
      </c>
    </row>
    <row r="61" spans="1:5" x14ac:dyDescent="0.25">
      <c r="A61" s="10" t="s">
        <v>43</v>
      </c>
      <c r="B61" s="2">
        <v>1.3640000000000001</v>
      </c>
      <c r="C61" s="6">
        <v>6.7000000000000004E-2</v>
      </c>
      <c r="D61" s="1">
        <f t="shared" si="1"/>
        <v>1.2970000000000002</v>
      </c>
      <c r="E61" s="12">
        <f t="shared" si="2"/>
        <v>184.77296567100004</v>
      </c>
    </row>
    <row r="62" spans="1:5" x14ac:dyDescent="0.25">
      <c r="A62" s="10" t="s">
        <v>44</v>
      </c>
      <c r="B62" s="2">
        <v>0.77500000000000002</v>
      </c>
      <c r="C62" s="6">
        <v>6.7000000000000004E-2</v>
      </c>
      <c r="D62" s="1">
        <f t="shared" si="1"/>
        <v>0.70799999999999996</v>
      </c>
      <c r="E62" s="12">
        <f t="shared" si="2"/>
        <v>77.614667216000001</v>
      </c>
    </row>
    <row r="63" spans="1:5" x14ac:dyDescent="0.25">
      <c r="A63" s="10" t="s">
        <v>45</v>
      </c>
      <c r="B63" s="2">
        <v>0.65900000000000003</v>
      </c>
      <c r="C63" s="6">
        <v>6.7000000000000004E-2</v>
      </c>
      <c r="D63" s="1">
        <f t="shared" si="1"/>
        <v>0.59200000000000008</v>
      </c>
      <c r="E63" s="12">
        <f t="shared" si="2"/>
        <v>61.034474016000019</v>
      </c>
    </row>
    <row r="64" spans="1:5" x14ac:dyDescent="0.25">
      <c r="A64" s="10" t="s">
        <v>46</v>
      </c>
      <c r="B64" s="2">
        <v>0.153</v>
      </c>
      <c r="C64" s="6">
        <v>6.7000000000000004E-2</v>
      </c>
      <c r="D64" s="1">
        <f t="shared" si="1"/>
        <v>8.5999999999999993E-2</v>
      </c>
      <c r="E64" s="12">
        <f t="shared" si="2"/>
        <v>6.1211873239999992</v>
      </c>
    </row>
    <row r="65" spans="1:5" x14ac:dyDescent="0.25">
      <c r="A65" s="10" t="s">
        <v>47</v>
      </c>
      <c r="B65" s="2">
        <v>0.91</v>
      </c>
      <c r="C65" s="6">
        <v>6.7000000000000004E-2</v>
      </c>
      <c r="D65" s="1">
        <f t="shared" ref="D65:D96" si="3">(B65-C65)</f>
        <v>0.84299999999999997</v>
      </c>
      <c r="E65" s="12">
        <f t="shared" ref="E65:E96" si="4">(55.319*D65*D65)+(71.018*D65)-(0.3955)</f>
        <v>98.785066030999999</v>
      </c>
    </row>
    <row r="66" spans="1:5" x14ac:dyDescent="0.25">
      <c r="A66" s="10" t="s">
        <v>48</v>
      </c>
      <c r="B66" s="2">
        <v>1.141</v>
      </c>
      <c r="C66" s="6">
        <v>6.7000000000000004E-2</v>
      </c>
      <c r="D66" s="1">
        <f t="shared" si="3"/>
        <v>1.0740000000000001</v>
      </c>
      <c r="E66" s="12">
        <f t="shared" si="4"/>
        <v>139.68697084400003</v>
      </c>
    </row>
    <row r="67" spans="1:5" x14ac:dyDescent="0.25">
      <c r="A67" s="10" t="s">
        <v>49</v>
      </c>
      <c r="B67" s="2">
        <v>0.17500000000000002</v>
      </c>
      <c r="C67" s="6">
        <v>6.7000000000000004E-2</v>
      </c>
      <c r="D67" s="1">
        <f t="shared" si="3"/>
        <v>0.10800000000000001</v>
      </c>
      <c r="E67" s="12">
        <f t="shared" si="4"/>
        <v>7.9196848160000002</v>
      </c>
    </row>
    <row r="68" spans="1:5" x14ac:dyDescent="0.25">
      <c r="A68" s="10" t="s">
        <v>50</v>
      </c>
      <c r="B68" s="2">
        <v>0.1</v>
      </c>
      <c r="C68" s="6">
        <v>6.7000000000000004E-2</v>
      </c>
      <c r="D68" s="1">
        <f t="shared" si="3"/>
        <v>3.3000000000000002E-2</v>
      </c>
      <c r="E68" s="12">
        <f t="shared" si="4"/>
        <v>2.0083363909999998</v>
      </c>
    </row>
    <row r="69" spans="1:5" x14ac:dyDescent="0.25">
      <c r="A69" s="10" t="s">
        <v>51</v>
      </c>
      <c r="B69" s="2">
        <v>0.30299999999999999</v>
      </c>
      <c r="C69" s="6">
        <v>6.7000000000000004E-2</v>
      </c>
      <c r="D69" s="1">
        <f t="shared" si="3"/>
        <v>0.23599999999999999</v>
      </c>
      <c r="E69" s="12">
        <f t="shared" si="4"/>
        <v>19.445795024000002</v>
      </c>
    </row>
    <row r="70" spans="1:5" x14ac:dyDescent="0.25">
      <c r="A70" s="10" t="s">
        <v>52</v>
      </c>
      <c r="B70" s="2">
        <v>0.245</v>
      </c>
      <c r="C70" s="6">
        <v>6.7000000000000004E-2</v>
      </c>
      <c r="D70" s="1">
        <f t="shared" si="3"/>
        <v>0.17799999999999999</v>
      </c>
      <c r="E70" s="12">
        <f t="shared" si="4"/>
        <v>13.998431196</v>
      </c>
    </row>
    <row r="71" spans="1:5" x14ac:dyDescent="0.25">
      <c r="A71" s="10" t="s">
        <v>53</v>
      </c>
      <c r="B71" s="2">
        <v>1.2570000000000001</v>
      </c>
      <c r="C71" s="6">
        <v>6.7000000000000004E-2</v>
      </c>
      <c r="D71" s="1">
        <f t="shared" si="3"/>
        <v>1.1900000000000002</v>
      </c>
      <c r="E71" s="12">
        <f t="shared" si="4"/>
        <v>162.45315590000004</v>
      </c>
    </row>
    <row r="72" spans="1:5" x14ac:dyDescent="0.25">
      <c r="A72" s="10" t="s">
        <v>54</v>
      </c>
      <c r="B72" s="2">
        <v>0.88900000000000001</v>
      </c>
      <c r="C72" s="6">
        <v>6.7000000000000004E-2</v>
      </c>
      <c r="D72" s="1">
        <f t="shared" si="3"/>
        <v>0.82200000000000006</v>
      </c>
      <c r="E72" s="12">
        <f t="shared" si="4"/>
        <v>95.359459196000017</v>
      </c>
    </row>
    <row r="73" spans="1:5" x14ac:dyDescent="0.25">
      <c r="A73" s="10" t="s">
        <v>55</v>
      </c>
      <c r="B73" s="2">
        <v>0.14400000000000002</v>
      </c>
      <c r="C73" s="6">
        <v>6.7000000000000004E-2</v>
      </c>
      <c r="D73" s="1">
        <f t="shared" si="3"/>
        <v>7.7000000000000013E-2</v>
      </c>
      <c r="E73" s="12">
        <f t="shared" si="4"/>
        <v>5.4008723510000003</v>
      </c>
    </row>
    <row r="74" spans="1:5" x14ac:dyDescent="0.25">
      <c r="A74" s="10" t="s">
        <v>56</v>
      </c>
      <c r="B74" s="2">
        <v>0.18099999999999999</v>
      </c>
      <c r="C74" s="6">
        <v>6.7000000000000004E-2</v>
      </c>
      <c r="D74" s="1">
        <f t="shared" si="3"/>
        <v>0.11399999999999999</v>
      </c>
      <c r="E74" s="12">
        <f t="shared" si="4"/>
        <v>8.4194777240000001</v>
      </c>
    </row>
    <row r="75" spans="1:5" x14ac:dyDescent="0.25">
      <c r="A75" s="10" t="s">
        <v>57</v>
      </c>
      <c r="B75" s="2">
        <v>0.107</v>
      </c>
      <c r="C75" s="6">
        <v>6.7000000000000004E-2</v>
      </c>
      <c r="D75" s="1">
        <f t="shared" si="3"/>
        <v>3.9999999999999994E-2</v>
      </c>
      <c r="E75" s="12">
        <f t="shared" si="4"/>
        <v>2.5337303999999996</v>
      </c>
    </row>
    <row r="76" spans="1:5" x14ac:dyDescent="0.25">
      <c r="A76" s="10" t="s">
        <v>58</v>
      </c>
      <c r="B76" s="2">
        <v>0.159</v>
      </c>
      <c r="C76" s="6">
        <v>6.7000000000000004E-2</v>
      </c>
      <c r="D76" s="1">
        <f t="shared" si="3"/>
        <v>9.1999999999999998E-2</v>
      </c>
      <c r="E76" s="12">
        <f t="shared" si="4"/>
        <v>6.6063760159999996</v>
      </c>
    </row>
    <row r="77" spans="1:5" x14ac:dyDescent="0.25">
      <c r="A77" s="10" t="s">
        <v>59</v>
      </c>
      <c r="B77" s="2">
        <v>0.17200000000000001</v>
      </c>
      <c r="C77" s="6">
        <v>6.7000000000000004E-2</v>
      </c>
      <c r="D77" s="1">
        <f t="shared" si="3"/>
        <v>0.10500000000000001</v>
      </c>
      <c r="E77" s="12">
        <f t="shared" si="4"/>
        <v>7.6712819750000012</v>
      </c>
    </row>
    <row r="78" spans="1:5" x14ac:dyDescent="0.25">
      <c r="A78" s="10" t="s">
        <v>60</v>
      </c>
      <c r="B78" s="2">
        <v>0.214</v>
      </c>
      <c r="C78" s="6">
        <v>6.7000000000000004E-2</v>
      </c>
      <c r="D78" s="1">
        <f t="shared" si="3"/>
        <v>0.14699999999999999</v>
      </c>
      <c r="E78" s="12">
        <f t="shared" si="4"/>
        <v>11.239534271</v>
      </c>
    </row>
    <row r="79" spans="1:5" x14ac:dyDescent="0.25">
      <c r="A79" s="10" t="s">
        <v>61</v>
      </c>
      <c r="B79" s="2">
        <v>0.65500000000000003</v>
      </c>
      <c r="C79" s="6">
        <v>6.7000000000000004E-2</v>
      </c>
      <c r="D79" s="1">
        <f t="shared" si="3"/>
        <v>0.58800000000000008</v>
      </c>
      <c r="E79" s="12">
        <f t="shared" si="4"/>
        <v>60.48929633600001</v>
      </c>
    </row>
    <row r="80" spans="1:5" x14ac:dyDescent="0.25">
      <c r="A80" s="10" t="s">
        <v>62</v>
      </c>
      <c r="B80" s="2">
        <v>0.73199999999999998</v>
      </c>
      <c r="C80" s="6">
        <v>6.7000000000000004E-2</v>
      </c>
      <c r="D80" s="1">
        <f t="shared" si="3"/>
        <v>0.66500000000000004</v>
      </c>
      <c r="E80" s="12">
        <f t="shared" si="4"/>
        <v>71.294914775000009</v>
      </c>
    </row>
    <row r="81" spans="1:5" x14ac:dyDescent="0.25">
      <c r="A81" s="10" t="s">
        <v>63</v>
      </c>
      <c r="B81" s="2">
        <v>1.6020000000000001</v>
      </c>
      <c r="C81" s="6">
        <v>6.7000000000000004E-2</v>
      </c>
      <c r="D81" s="1">
        <f t="shared" si="3"/>
        <v>1.5350000000000001</v>
      </c>
      <c r="E81" s="12">
        <f t="shared" si="4"/>
        <v>238.96114077500008</v>
      </c>
    </row>
    <row r="82" spans="1:5" x14ac:dyDescent="0.25">
      <c r="A82" s="10" t="s">
        <v>64</v>
      </c>
      <c r="B82" s="2">
        <v>0.66800000000000004</v>
      </c>
      <c r="C82" s="6">
        <v>6.7000000000000004E-2</v>
      </c>
      <c r="D82" s="1">
        <f t="shared" si="3"/>
        <v>0.60099999999999998</v>
      </c>
      <c r="E82" s="12">
        <f t="shared" si="4"/>
        <v>62.267596119000004</v>
      </c>
    </row>
    <row r="83" spans="1:5" x14ac:dyDescent="0.25">
      <c r="A83" s="10" t="s">
        <v>65</v>
      </c>
      <c r="B83" s="2">
        <v>0.32800000000000001</v>
      </c>
      <c r="C83" s="6">
        <v>6.7000000000000004E-2</v>
      </c>
      <c r="D83" s="1">
        <f t="shared" si="3"/>
        <v>0.26100000000000001</v>
      </c>
      <c r="E83" s="12">
        <f t="shared" si="4"/>
        <v>21.908583599000004</v>
      </c>
    </row>
    <row r="84" spans="1:5" x14ac:dyDescent="0.25">
      <c r="A84" s="10" t="s">
        <v>66</v>
      </c>
      <c r="B84" s="2">
        <v>0.159</v>
      </c>
      <c r="C84" s="6">
        <v>6.7000000000000004E-2</v>
      </c>
      <c r="D84" s="1">
        <f t="shared" si="3"/>
        <v>9.1999999999999998E-2</v>
      </c>
      <c r="E84" s="12">
        <f t="shared" si="4"/>
        <v>6.6063760159999996</v>
      </c>
    </row>
    <row r="85" spans="1:5" x14ac:dyDescent="0.25">
      <c r="A85" s="10" t="s">
        <v>67</v>
      </c>
      <c r="B85" s="2">
        <v>0.504</v>
      </c>
      <c r="C85" s="6">
        <v>6.7000000000000004E-2</v>
      </c>
      <c r="D85" s="1">
        <f t="shared" si="3"/>
        <v>0.437</v>
      </c>
      <c r="E85" s="12">
        <f t="shared" si="4"/>
        <v>41.203580111000001</v>
      </c>
    </row>
    <row r="86" spans="1:5" x14ac:dyDescent="0.25">
      <c r="A86" s="10" t="s">
        <v>68</v>
      </c>
      <c r="B86" s="2">
        <v>1.1910000000000001</v>
      </c>
      <c r="C86" s="6">
        <v>6.7000000000000004E-2</v>
      </c>
      <c r="D86" s="1">
        <f t="shared" si="3"/>
        <v>1.1240000000000001</v>
      </c>
      <c r="E86" s="12">
        <f t="shared" si="4"/>
        <v>149.31742894400003</v>
      </c>
    </row>
    <row r="87" spans="1:5" x14ac:dyDescent="0.25">
      <c r="A87" s="10" t="s">
        <v>69</v>
      </c>
      <c r="B87" s="2">
        <v>0.248</v>
      </c>
      <c r="C87" s="6">
        <v>6.7000000000000004E-2</v>
      </c>
      <c r="D87" s="1">
        <f t="shared" si="3"/>
        <v>0.18099999999999999</v>
      </c>
      <c r="E87" s="12">
        <f t="shared" si="4"/>
        <v>14.271063758999999</v>
      </c>
    </row>
    <row r="88" spans="1:5" x14ac:dyDescent="0.25">
      <c r="A88" s="10" t="s">
        <v>70</v>
      </c>
      <c r="B88" s="2">
        <v>7.0000000000000007E-2</v>
      </c>
      <c r="C88" s="6">
        <v>6.7000000000000004E-2</v>
      </c>
      <c r="D88" s="1">
        <f t="shared" si="3"/>
        <v>3.0000000000000027E-3</v>
      </c>
      <c r="E88" s="12">
        <f t="shared" si="4"/>
        <v>-0.18194812899999982</v>
      </c>
    </row>
    <row r="89" spans="1:5" x14ac:dyDescent="0.25">
      <c r="A89" s="10" t="s">
        <v>71</v>
      </c>
      <c r="B89" s="2">
        <v>0.38900000000000001</v>
      </c>
      <c r="C89" s="6">
        <v>6.7000000000000004E-2</v>
      </c>
      <c r="D89" s="1">
        <f t="shared" si="3"/>
        <v>0.32200000000000001</v>
      </c>
      <c r="E89" s="12">
        <f t="shared" si="4"/>
        <v>28.207991196000002</v>
      </c>
    </row>
    <row r="90" spans="1:5" x14ac:dyDescent="0.25">
      <c r="A90" s="10" t="s">
        <v>72</v>
      </c>
      <c r="B90" s="2">
        <v>0.73799999999999999</v>
      </c>
      <c r="C90" s="6">
        <v>6.7000000000000004E-2</v>
      </c>
      <c r="D90" s="1">
        <f t="shared" si="3"/>
        <v>0.67100000000000004</v>
      </c>
      <c r="E90" s="12">
        <f t="shared" si="4"/>
        <v>72.164459879000006</v>
      </c>
    </row>
    <row r="91" spans="1:5" x14ac:dyDescent="0.25">
      <c r="A91" s="10" t="s">
        <v>73</v>
      </c>
      <c r="B91" s="2">
        <v>0.26700000000000002</v>
      </c>
      <c r="C91" s="6">
        <v>6.7000000000000004E-2</v>
      </c>
      <c r="D91" s="1">
        <f t="shared" si="3"/>
        <v>0.2</v>
      </c>
      <c r="E91" s="12">
        <f t="shared" si="4"/>
        <v>16.020860000000003</v>
      </c>
    </row>
    <row r="92" spans="1:5" x14ac:dyDescent="0.25">
      <c r="A92" s="10" t="s">
        <v>74</v>
      </c>
      <c r="B92" s="2">
        <v>0.19500000000000001</v>
      </c>
      <c r="C92" s="6">
        <v>6.7000000000000004E-2</v>
      </c>
      <c r="D92" s="1">
        <f t="shared" si="3"/>
        <v>0.128</v>
      </c>
      <c r="E92" s="12">
        <f t="shared" si="4"/>
        <v>9.6011504959999989</v>
      </c>
    </row>
    <row r="93" spans="1:5" x14ac:dyDescent="0.25">
      <c r="A93" s="10" t="s">
        <v>75</v>
      </c>
      <c r="B93" s="2">
        <v>0.17799999999999999</v>
      </c>
      <c r="C93" s="6">
        <v>6.7000000000000004E-2</v>
      </c>
      <c r="D93" s="1">
        <f t="shared" si="3"/>
        <v>0.11099999999999999</v>
      </c>
      <c r="E93" s="12">
        <f t="shared" si="4"/>
        <v>8.169083398999998</v>
      </c>
    </row>
    <row r="94" spans="1:5" x14ac:dyDescent="0.25">
      <c r="A94" s="10" t="s">
        <v>76</v>
      </c>
      <c r="B94" s="2">
        <v>0.20600000000000002</v>
      </c>
      <c r="C94" s="6">
        <v>6.7000000000000004E-2</v>
      </c>
      <c r="D94" s="1">
        <f t="shared" si="3"/>
        <v>0.13900000000000001</v>
      </c>
      <c r="E94" s="12">
        <f t="shared" si="4"/>
        <v>10.544820399000001</v>
      </c>
    </row>
    <row r="95" spans="1:5" x14ac:dyDescent="0.25">
      <c r="A95" s="10" t="s">
        <v>77</v>
      </c>
      <c r="B95" s="2">
        <v>0.29299999999999998</v>
      </c>
      <c r="C95" s="6">
        <v>6.7000000000000004E-2</v>
      </c>
      <c r="D95" s="1">
        <f t="shared" si="3"/>
        <v>0.22599999999999998</v>
      </c>
      <c r="E95" s="12">
        <f t="shared" si="4"/>
        <v>18.480041243999999</v>
      </c>
    </row>
    <row r="96" spans="1:5" x14ac:dyDescent="0.25">
      <c r="A96" s="10" t="s">
        <v>78</v>
      </c>
      <c r="B96" s="2">
        <v>0.314</v>
      </c>
      <c r="C96" s="6">
        <v>6.7000000000000004E-2</v>
      </c>
      <c r="D96" s="1">
        <f t="shared" si="3"/>
        <v>0.247</v>
      </c>
      <c r="E96" s="12">
        <f t="shared" si="4"/>
        <v>20.520902871000004</v>
      </c>
    </row>
    <row r="97" spans="1:5" x14ac:dyDescent="0.25">
      <c r="A97" s="10" t="s">
        <v>79</v>
      </c>
      <c r="B97" s="2">
        <v>0.26900000000000002</v>
      </c>
      <c r="C97" s="6">
        <v>6.7000000000000004E-2</v>
      </c>
      <c r="D97" s="1">
        <f t="shared" ref="D97:D110" si="5">(B97-C97)</f>
        <v>0.20200000000000001</v>
      </c>
      <c r="E97" s="12">
        <f t="shared" ref="E97:E110" si="6">(55.319*D97*D97)+(71.018*D97)-(0.3955)</f>
        <v>16.207372476000003</v>
      </c>
    </row>
    <row r="98" spans="1:5" x14ac:dyDescent="0.25">
      <c r="A98" s="10" t="s">
        <v>80</v>
      </c>
      <c r="B98" s="2">
        <v>0.83100000000000007</v>
      </c>
      <c r="C98" s="6">
        <v>6.7000000000000004E-2</v>
      </c>
      <c r="D98" s="1">
        <f t="shared" si="5"/>
        <v>0.76400000000000001</v>
      </c>
      <c r="E98" s="12">
        <f t="shared" si="6"/>
        <v>86.151731024000014</v>
      </c>
    </row>
    <row r="99" spans="1:5" x14ac:dyDescent="0.25">
      <c r="A99" s="10" t="s">
        <v>81</v>
      </c>
      <c r="B99" s="2">
        <v>0.98099999999999998</v>
      </c>
      <c r="C99" s="6">
        <v>6.7000000000000004E-2</v>
      </c>
      <c r="D99" s="1">
        <f t="shared" si="5"/>
        <v>0.91399999999999992</v>
      </c>
      <c r="E99" s="12">
        <f t="shared" si="6"/>
        <v>110.728223324</v>
      </c>
    </row>
    <row r="100" spans="1:5" x14ac:dyDescent="0.25">
      <c r="A100" s="10" t="s">
        <v>82</v>
      </c>
      <c r="B100" s="2">
        <v>0.74099999999999999</v>
      </c>
      <c r="C100" s="6">
        <v>6.7000000000000004E-2</v>
      </c>
      <c r="D100" s="1">
        <f t="shared" si="5"/>
        <v>0.67399999999999993</v>
      </c>
      <c r="E100" s="12">
        <f t="shared" si="6"/>
        <v>72.600726043999998</v>
      </c>
    </row>
    <row r="101" spans="1:5" x14ac:dyDescent="0.25">
      <c r="A101" s="10" t="s">
        <v>83</v>
      </c>
      <c r="B101" s="2">
        <v>0.23100000000000001</v>
      </c>
      <c r="C101" s="6">
        <v>6.7000000000000004E-2</v>
      </c>
      <c r="D101" s="1">
        <f t="shared" si="5"/>
        <v>0.16400000000000001</v>
      </c>
      <c r="E101" s="12">
        <f t="shared" si="6"/>
        <v>12.739311824000001</v>
      </c>
    </row>
    <row r="102" spans="1:5" x14ac:dyDescent="0.25">
      <c r="A102" s="10" t="s">
        <v>84</v>
      </c>
      <c r="B102" s="2">
        <v>0.245</v>
      </c>
      <c r="C102" s="6">
        <v>6.7000000000000004E-2</v>
      </c>
      <c r="D102" s="1">
        <f t="shared" si="5"/>
        <v>0.17799999999999999</v>
      </c>
      <c r="E102" s="12">
        <f t="shared" si="6"/>
        <v>13.998431196</v>
      </c>
    </row>
    <row r="103" spans="1:5" x14ac:dyDescent="0.25">
      <c r="A103" s="10" t="s">
        <v>85</v>
      </c>
      <c r="B103" s="2">
        <v>0.24</v>
      </c>
      <c r="C103" s="6">
        <v>6.7000000000000004E-2</v>
      </c>
      <c r="D103" s="1">
        <f t="shared" si="5"/>
        <v>0.17299999999999999</v>
      </c>
      <c r="E103" s="12">
        <f t="shared" si="6"/>
        <v>13.546256350999998</v>
      </c>
    </row>
    <row r="104" spans="1:5" x14ac:dyDescent="0.25">
      <c r="A104" s="10" t="s">
        <v>86</v>
      </c>
      <c r="B104" s="2">
        <v>0.748</v>
      </c>
      <c r="C104" s="6">
        <v>6.7000000000000004E-2</v>
      </c>
      <c r="D104" s="1">
        <f t="shared" si="5"/>
        <v>0.68100000000000005</v>
      </c>
      <c r="E104" s="12">
        <f t="shared" si="6"/>
        <v>73.622552759000001</v>
      </c>
    </row>
    <row r="105" spans="1:5" x14ac:dyDescent="0.25">
      <c r="A105" s="10" t="s">
        <v>87</v>
      </c>
      <c r="B105" s="2">
        <v>0.14300000000000002</v>
      </c>
      <c r="C105" s="6">
        <v>6.7000000000000004E-2</v>
      </c>
      <c r="D105" s="1">
        <f t="shared" si="5"/>
        <v>7.6000000000000012E-2</v>
      </c>
      <c r="E105" s="12">
        <f t="shared" si="6"/>
        <v>5.3213905440000007</v>
      </c>
    </row>
    <row r="106" spans="1:5" x14ac:dyDescent="0.25">
      <c r="A106" s="10" t="s">
        <v>88</v>
      </c>
      <c r="B106" s="2">
        <v>0.41100000000000003</v>
      </c>
      <c r="C106" s="6">
        <v>6.7000000000000004E-2</v>
      </c>
      <c r="D106" s="1">
        <f t="shared" si="5"/>
        <v>0.34400000000000003</v>
      </c>
      <c r="E106" s="12">
        <f t="shared" si="6"/>
        <v>30.580921184000005</v>
      </c>
    </row>
    <row r="107" spans="1:5" x14ac:dyDescent="0.25">
      <c r="A107" s="10" t="s">
        <v>89</v>
      </c>
      <c r="B107" s="2">
        <v>0.73</v>
      </c>
      <c r="C107" s="6">
        <v>6.7000000000000004E-2</v>
      </c>
      <c r="D107" s="1">
        <f t="shared" si="5"/>
        <v>0.66300000000000003</v>
      </c>
      <c r="E107" s="12">
        <f t="shared" si="6"/>
        <v>71.005951511000006</v>
      </c>
    </row>
    <row r="108" spans="1:5" x14ac:dyDescent="0.25">
      <c r="A108" s="10" t="s">
        <v>90</v>
      </c>
      <c r="B108" s="2">
        <v>0.187</v>
      </c>
      <c r="C108" s="6">
        <v>6.7000000000000004E-2</v>
      </c>
      <c r="D108" s="1">
        <f t="shared" si="5"/>
        <v>0.12</v>
      </c>
      <c r="E108" s="12">
        <f t="shared" si="6"/>
        <v>8.9232535999999989</v>
      </c>
    </row>
    <row r="109" spans="1:5" x14ac:dyDescent="0.25">
      <c r="A109" s="10" t="s">
        <v>91</v>
      </c>
      <c r="B109" s="2">
        <v>0.33</v>
      </c>
      <c r="C109" s="6">
        <v>6.7000000000000004E-2</v>
      </c>
      <c r="D109" s="1">
        <f t="shared" si="5"/>
        <v>0.26300000000000001</v>
      </c>
      <c r="E109" s="12">
        <f t="shared" si="6"/>
        <v>22.108593911000003</v>
      </c>
    </row>
    <row r="110" spans="1:5" x14ac:dyDescent="0.25">
      <c r="A110" s="10" t="s">
        <v>92</v>
      </c>
      <c r="B110" s="2">
        <v>0.501</v>
      </c>
      <c r="C110" s="6">
        <v>6.7000000000000004E-2</v>
      </c>
      <c r="D110" s="1">
        <f t="shared" si="5"/>
        <v>0.434</v>
      </c>
      <c r="E110" s="12">
        <f t="shared" si="6"/>
        <v>40.845977564000002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9"/>
  <sheetViews>
    <sheetView topLeftCell="A49" workbookViewId="0">
      <selection activeCell="F2" sqref="F2"/>
    </sheetView>
  </sheetViews>
  <sheetFormatPr defaultRowHeight="15" x14ac:dyDescent="0.25"/>
  <cols>
    <col min="1" max="1" width="17.5703125" customWidth="1"/>
    <col min="2" max="2" width="19.28515625" customWidth="1"/>
    <col min="3" max="3" width="16.28515625" customWidth="1"/>
  </cols>
  <sheetData>
    <row r="1" spans="1:3" x14ac:dyDescent="0.25">
      <c r="A1" s="7" t="s">
        <v>97</v>
      </c>
      <c r="B1" s="7" t="s">
        <v>98</v>
      </c>
      <c r="C1" s="19" t="s">
        <v>141</v>
      </c>
    </row>
    <row r="2" spans="1:3" x14ac:dyDescent="0.25">
      <c r="A2" s="13" t="s">
        <v>15</v>
      </c>
      <c r="B2" s="3">
        <v>42.31</v>
      </c>
      <c r="C2" s="5"/>
    </row>
    <row r="3" spans="1:3" x14ac:dyDescent="0.25">
      <c r="A3" s="13" t="s">
        <v>16</v>
      </c>
      <c r="B3" s="3">
        <v>26.91</v>
      </c>
      <c r="C3" s="5"/>
    </row>
    <row r="4" spans="1:3" x14ac:dyDescent="0.25">
      <c r="A4" s="13" t="s">
        <v>17</v>
      </c>
      <c r="B4" s="3">
        <v>5.18</v>
      </c>
      <c r="C4" s="5" t="s">
        <v>142</v>
      </c>
    </row>
    <row r="5" spans="1:3" x14ac:dyDescent="0.25">
      <c r="A5" s="13" t="s">
        <v>18</v>
      </c>
      <c r="B5" s="3">
        <v>43.15</v>
      </c>
      <c r="C5" s="5" t="s">
        <v>143</v>
      </c>
    </row>
    <row r="6" spans="1:3" x14ac:dyDescent="0.25">
      <c r="A6" s="13" t="s">
        <v>19</v>
      </c>
      <c r="B6" s="3">
        <v>4.43</v>
      </c>
      <c r="C6" s="5"/>
    </row>
    <row r="7" spans="1:3" x14ac:dyDescent="0.25">
      <c r="A7" s="13" t="s">
        <v>20</v>
      </c>
      <c r="B7" s="3">
        <v>45.86</v>
      </c>
      <c r="C7" s="5"/>
    </row>
    <row r="8" spans="1:3" x14ac:dyDescent="0.25">
      <c r="A8" s="13" t="s">
        <v>21</v>
      </c>
      <c r="B8" s="3">
        <v>12.39</v>
      </c>
      <c r="C8" s="5"/>
    </row>
    <row r="9" spans="1:3" x14ac:dyDescent="0.25">
      <c r="A9" s="13" t="s">
        <v>22</v>
      </c>
      <c r="B9" s="3">
        <v>13.74</v>
      </c>
      <c r="C9" s="5" t="s">
        <v>144</v>
      </c>
    </row>
    <row r="10" spans="1:3" x14ac:dyDescent="0.25">
      <c r="A10" s="13" t="s">
        <v>23</v>
      </c>
      <c r="B10" s="3">
        <v>46.81</v>
      </c>
      <c r="C10" s="5"/>
    </row>
    <row r="11" spans="1:3" x14ac:dyDescent="0.25">
      <c r="A11" s="13" t="s">
        <v>24</v>
      </c>
      <c r="B11" s="3">
        <v>32.92</v>
      </c>
      <c r="C11" s="5"/>
    </row>
    <row r="12" spans="1:3" x14ac:dyDescent="0.25">
      <c r="A12" s="13" t="s">
        <v>25</v>
      </c>
      <c r="B12" s="3">
        <v>31.64</v>
      </c>
      <c r="C12" s="5"/>
    </row>
    <row r="13" spans="1:3" x14ac:dyDescent="0.25">
      <c r="A13" s="13" t="s">
        <v>26</v>
      </c>
      <c r="B13" s="3">
        <v>44.19</v>
      </c>
      <c r="C13" s="5"/>
    </row>
    <row r="14" spans="1:3" x14ac:dyDescent="0.25">
      <c r="A14" s="13" t="s">
        <v>27</v>
      </c>
      <c r="B14" s="3">
        <v>25.21</v>
      </c>
      <c r="C14" s="5"/>
    </row>
    <row r="15" spans="1:3" x14ac:dyDescent="0.25">
      <c r="A15" s="13" t="s">
        <v>28</v>
      </c>
      <c r="B15" s="3">
        <v>21.01</v>
      </c>
      <c r="C15" s="5"/>
    </row>
    <row r="16" spans="1:3" x14ac:dyDescent="0.25">
      <c r="A16" s="13" t="s">
        <v>29</v>
      </c>
      <c r="B16" s="3">
        <v>16.440000000000001</v>
      </c>
      <c r="C16" s="5" t="s">
        <v>143</v>
      </c>
    </row>
    <row r="17" spans="1:3" x14ac:dyDescent="0.25">
      <c r="A17" s="13" t="s">
        <v>30</v>
      </c>
      <c r="B17" s="3">
        <v>4.83</v>
      </c>
      <c r="C17" s="5"/>
    </row>
    <row r="18" spans="1:3" x14ac:dyDescent="0.25">
      <c r="A18" s="13" t="s">
        <v>31</v>
      </c>
      <c r="B18" s="3">
        <v>13.75</v>
      </c>
      <c r="C18" s="5"/>
    </row>
    <row r="19" spans="1:3" x14ac:dyDescent="0.25">
      <c r="A19" s="13" t="s">
        <v>32</v>
      </c>
      <c r="B19" s="3">
        <v>5.01</v>
      </c>
      <c r="C19" s="5"/>
    </row>
    <row r="20" spans="1:3" x14ac:dyDescent="0.25">
      <c r="A20" s="13" t="s">
        <v>33</v>
      </c>
      <c r="B20" s="3">
        <v>2.19</v>
      </c>
      <c r="C20" s="5"/>
    </row>
    <row r="21" spans="1:3" x14ac:dyDescent="0.25">
      <c r="A21" s="13" t="s">
        <v>34</v>
      </c>
      <c r="B21" s="3">
        <v>0.75</v>
      </c>
      <c r="C21" s="5"/>
    </row>
    <row r="22" spans="1:3" x14ac:dyDescent="0.25">
      <c r="A22" s="13" t="s">
        <v>35</v>
      </c>
      <c r="B22" s="3">
        <v>6.92</v>
      </c>
      <c r="C22" s="5"/>
    </row>
    <row r="23" spans="1:3" x14ac:dyDescent="0.25">
      <c r="A23" s="13" t="s">
        <v>36</v>
      </c>
      <c r="B23" s="3">
        <v>5.67</v>
      </c>
      <c r="C23" s="5"/>
    </row>
    <row r="24" spans="1:3" x14ac:dyDescent="0.25">
      <c r="A24" s="13" t="s">
        <v>37</v>
      </c>
      <c r="B24" s="3">
        <v>1.1399999999999999</v>
      </c>
      <c r="C24" s="5"/>
    </row>
    <row r="25" spans="1:3" x14ac:dyDescent="0.25">
      <c r="A25" s="13" t="s">
        <v>38</v>
      </c>
      <c r="B25" s="3">
        <v>31.52</v>
      </c>
      <c r="C25" s="5"/>
    </row>
    <row r="26" spans="1:3" x14ac:dyDescent="0.25">
      <c r="A26" s="13" t="s">
        <v>39</v>
      </c>
      <c r="B26" s="3">
        <v>39.01</v>
      </c>
      <c r="C26" s="5"/>
    </row>
    <row r="27" spans="1:3" x14ac:dyDescent="0.25">
      <c r="A27" s="13" t="s">
        <v>40</v>
      </c>
      <c r="B27" s="3">
        <v>44.3</v>
      </c>
      <c r="C27" s="5" t="s">
        <v>144</v>
      </c>
    </row>
    <row r="28" spans="1:3" x14ac:dyDescent="0.25">
      <c r="A28" s="13" t="s">
        <v>41</v>
      </c>
      <c r="B28" s="3">
        <v>17.02</v>
      </c>
      <c r="C28" s="5"/>
    </row>
    <row r="29" spans="1:3" x14ac:dyDescent="0.25">
      <c r="A29" s="13" t="s">
        <v>42</v>
      </c>
      <c r="B29" s="3">
        <v>16.809999999999999</v>
      </c>
      <c r="C29" s="5"/>
    </row>
    <row r="30" spans="1:3" x14ac:dyDescent="0.25">
      <c r="A30" s="13" t="s">
        <v>43</v>
      </c>
      <c r="B30" s="3">
        <v>17.489999999999998</v>
      </c>
      <c r="C30" s="5"/>
    </row>
    <row r="31" spans="1:3" x14ac:dyDescent="0.25">
      <c r="A31" s="13" t="s">
        <v>44</v>
      </c>
      <c r="B31" s="3">
        <v>43.46</v>
      </c>
      <c r="C31" s="5"/>
    </row>
    <row r="32" spans="1:3" x14ac:dyDescent="0.25">
      <c r="A32" s="13" t="s">
        <v>45</v>
      </c>
      <c r="B32" s="3">
        <v>40.18</v>
      </c>
      <c r="C32" s="5"/>
    </row>
    <row r="33" spans="1:3" x14ac:dyDescent="0.25">
      <c r="A33" s="13" t="s">
        <v>46</v>
      </c>
      <c r="B33" s="3">
        <v>20.11</v>
      </c>
      <c r="C33" s="5" t="s">
        <v>143</v>
      </c>
    </row>
    <row r="34" spans="1:3" x14ac:dyDescent="0.25">
      <c r="A34" s="13" t="s">
        <v>47</v>
      </c>
      <c r="B34" s="3">
        <v>28.14</v>
      </c>
      <c r="C34" s="5"/>
    </row>
    <row r="35" spans="1:3" x14ac:dyDescent="0.25">
      <c r="A35" s="13" t="s">
        <v>48</v>
      </c>
      <c r="B35" s="3">
        <v>32.67</v>
      </c>
      <c r="C35" s="5"/>
    </row>
    <row r="36" spans="1:3" x14ac:dyDescent="0.25">
      <c r="A36" s="13" t="s">
        <v>49</v>
      </c>
      <c r="B36" s="3">
        <v>2.66</v>
      </c>
      <c r="C36" s="5"/>
    </row>
    <row r="37" spans="1:3" x14ac:dyDescent="0.25">
      <c r="A37" s="13" t="s">
        <v>50</v>
      </c>
      <c r="B37" s="3">
        <v>1.69</v>
      </c>
      <c r="C37" s="5" t="s">
        <v>144</v>
      </c>
    </row>
    <row r="38" spans="1:3" x14ac:dyDescent="0.25">
      <c r="A38" s="13" t="s">
        <v>51</v>
      </c>
      <c r="B38" s="3">
        <v>42.81</v>
      </c>
      <c r="C38" s="5"/>
    </row>
    <row r="39" spans="1:3" x14ac:dyDescent="0.25">
      <c r="A39" s="13" t="s">
        <v>52</v>
      </c>
      <c r="B39" s="3">
        <v>33.01</v>
      </c>
      <c r="C39" s="5"/>
    </row>
    <row r="40" spans="1:3" x14ac:dyDescent="0.25">
      <c r="A40" s="13" t="s">
        <v>53</v>
      </c>
      <c r="B40" s="3">
        <v>44.63</v>
      </c>
      <c r="C40" s="5"/>
    </row>
    <row r="41" spans="1:3" x14ac:dyDescent="0.25">
      <c r="A41" s="13" t="s">
        <v>54</v>
      </c>
      <c r="B41" s="3">
        <v>14.18</v>
      </c>
      <c r="C41" s="5"/>
    </row>
    <row r="42" spans="1:3" x14ac:dyDescent="0.25">
      <c r="A42" s="13" t="s">
        <v>55</v>
      </c>
      <c r="B42" s="3">
        <v>4.3</v>
      </c>
      <c r="C42" s="5"/>
    </row>
    <row r="43" spans="1:3" x14ac:dyDescent="0.25">
      <c r="A43" s="13" t="s">
        <v>56</v>
      </c>
      <c r="B43" s="3">
        <v>4.2</v>
      </c>
      <c r="C43" s="5"/>
    </row>
    <row r="44" spans="1:3" x14ac:dyDescent="0.25">
      <c r="A44" s="13" t="s">
        <v>57</v>
      </c>
      <c r="B44" s="3">
        <v>1.62</v>
      </c>
      <c r="C44" s="5"/>
    </row>
    <row r="45" spans="1:3" x14ac:dyDescent="0.25">
      <c r="A45" s="13" t="s">
        <v>58</v>
      </c>
      <c r="B45" s="3">
        <v>3.85</v>
      </c>
      <c r="C45" s="5"/>
    </row>
    <row r="46" spans="1:3" x14ac:dyDescent="0.25">
      <c r="A46" s="13" t="s">
        <v>59</v>
      </c>
      <c r="B46" s="3">
        <v>2.4</v>
      </c>
      <c r="C46" s="5"/>
    </row>
    <row r="47" spans="1:3" x14ac:dyDescent="0.25">
      <c r="A47" s="13" t="s">
        <v>60</v>
      </c>
      <c r="B47" s="3">
        <v>4.66</v>
      </c>
      <c r="C47" s="5" t="s">
        <v>143</v>
      </c>
    </row>
    <row r="48" spans="1:3" x14ac:dyDescent="0.25">
      <c r="A48" s="13" t="s">
        <v>61</v>
      </c>
      <c r="B48" s="3">
        <v>0.82</v>
      </c>
      <c r="C48" s="5"/>
    </row>
    <row r="49" spans="1:3" x14ac:dyDescent="0.25">
      <c r="A49" s="13" t="s">
        <v>62</v>
      </c>
      <c r="B49" s="3">
        <v>3.72</v>
      </c>
      <c r="C49" s="5"/>
    </row>
    <row r="50" spans="1:3" x14ac:dyDescent="0.25">
      <c r="A50" s="13" t="s">
        <v>63</v>
      </c>
      <c r="B50" s="3">
        <v>26.13</v>
      </c>
      <c r="C50" s="5"/>
    </row>
    <row r="51" spans="1:3" x14ac:dyDescent="0.25">
      <c r="A51" s="13" t="s">
        <v>64</v>
      </c>
      <c r="B51" s="3">
        <v>3.98</v>
      </c>
      <c r="C51" s="5" t="s">
        <v>142</v>
      </c>
    </row>
    <row r="52" spans="1:3" x14ac:dyDescent="0.25">
      <c r="A52" s="13" t="s">
        <v>65</v>
      </c>
      <c r="B52" s="3">
        <v>3.9</v>
      </c>
      <c r="C52" s="5" t="s">
        <v>143</v>
      </c>
    </row>
    <row r="53" spans="1:3" x14ac:dyDescent="0.25">
      <c r="A53" s="13" t="s">
        <v>66</v>
      </c>
      <c r="B53" s="3">
        <v>1.06</v>
      </c>
      <c r="C53" s="5"/>
    </row>
    <row r="54" spans="1:3" x14ac:dyDescent="0.25">
      <c r="A54" s="13" t="s">
        <v>67</v>
      </c>
      <c r="B54" s="3">
        <v>40.090000000000003</v>
      </c>
      <c r="C54" s="5"/>
    </row>
    <row r="55" spans="1:3" x14ac:dyDescent="0.25">
      <c r="A55" s="13" t="s">
        <v>68</v>
      </c>
      <c r="B55" s="3">
        <v>38.82</v>
      </c>
      <c r="C55" s="5"/>
    </row>
    <row r="56" spans="1:3" x14ac:dyDescent="0.25">
      <c r="A56" s="13" t="s">
        <v>69</v>
      </c>
      <c r="B56" s="3">
        <v>0.99</v>
      </c>
      <c r="C56" s="5"/>
    </row>
    <row r="57" spans="1:3" x14ac:dyDescent="0.25">
      <c r="A57" s="13" t="s">
        <v>70</v>
      </c>
      <c r="B57" s="3">
        <v>7.06</v>
      </c>
      <c r="C57" s="5"/>
    </row>
    <row r="58" spans="1:3" x14ac:dyDescent="0.25">
      <c r="A58" s="13" t="s">
        <v>71</v>
      </c>
      <c r="B58" s="3">
        <v>10.39</v>
      </c>
      <c r="C58" s="5"/>
    </row>
    <row r="59" spans="1:3" x14ac:dyDescent="0.25">
      <c r="A59" s="13" t="s">
        <v>72</v>
      </c>
      <c r="B59" s="3">
        <v>14.3</v>
      </c>
      <c r="C59" s="5"/>
    </row>
    <row r="60" spans="1:3" x14ac:dyDescent="0.25">
      <c r="A60" s="13" t="s">
        <v>73</v>
      </c>
      <c r="B60" s="3">
        <v>24.04</v>
      </c>
      <c r="C60" s="5"/>
    </row>
    <row r="61" spans="1:3" x14ac:dyDescent="0.25">
      <c r="A61" s="13" t="s">
        <v>74</v>
      </c>
      <c r="B61" s="3">
        <v>18.989999999999998</v>
      </c>
      <c r="C61" s="5"/>
    </row>
    <row r="62" spans="1:3" x14ac:dyDescent="0.25">
      <c r="A62" s="13" t="s">
        <v>75</v>
      </c>
      <c r="B62" s="3">
        <v>1.39</v>
      </c>
      <c r="C62" s="5"/>
    </row>
    <row r="63" spans="1:3" x14ac:dyDescent="0.25">
      <c r="A63" s="13" t="s">
        <v>76</v>
      </c>
      <c r="B63" s="3">
        <v>38.79</v>
      </c>
      <c r="C63" s="5"/>
    </row>
    <row r="64" spans="1:3" x14ac:dyDescent="0.25">
      <c r="A64" s="13" t="s">
        <v>77</v>
      </c>
      <c r="B64" s="3">
        <v>14.93</v>
      </c>
      <c r="C64" s="5"/>
    </row>
    <row r="65" spans="1:3" x14ac:dyDescent="0.25">
      <c r="A65" s="13" t="s">
        <v>78</v>
      </c>
      <c r="B65" s="3">
        <v>28.9</v>
      </c>
      <c r="C65" s="5"/>
    </row>
    <row r="66" spans="1:3" x14ac:dyDescent="0.25">
      <c r="A66" s="13" t="s">
        <v>79</v>
      </c>
      <c r="B66" s="3">
        <v>3.16</v>
      </c>
      <c r="C66" s="5"/>
    </row>
    <row r="67" spans="1:3" x14ac:dyDescent="0.25">
      <c r="A67" s="13" t="s">
        <v>80</v>
      </c>
      <c r="B67" s="3">
        <v>45.82</v>
      </c>
      <c r="C67" s="5"/>
    </row>
    <row r="68" spans="1:3" x14ac:dyDescent="0.25">
      <c r="A68" s="13" t="s">
        <v>81</v>
      </c>
      <c r="B68" s="3">
        <v>2.0699999999999998</v>
      </c>
      <c r="C68" s="5"/>
    </row>
    <row r="69" spans="1:3" x14ac:dyDescent="0.25">
      <c r="A69" s="13" t="s">
        <v>82</v>
      </c>
      <c r="B69" s="3">
        <v>6.36</v>
      </c>
      <c r="C69" s="5"/>
    </row>
    <row r="70" spans="1:3" x14ac:dyDescent="0.25">
      <c r="A70" s="13" t="s">
        <v>83</v>
      </c>
      <c r="B70" s="3">
        <v>6.17</v>
      </c>
      <c r="C70" s="5"/>
    </row>
    <row r="71" spans="1:3" x14ac:dyDescent="0.25">
      <c r="A71" s="13" t="s">
        <v>84</v>
      </c>
      <c r="B71" s="3">
        <v>7.25</v>
      </c>
      <c r="C71" s="5"/>
    </row>
    <row r="72" spans="1:3" x14ac:dyDescent="0.25">
      <c r="A72" s="13" t="s">
        <v>85</v>
      </c>
      <c r="B72" s="3">
        <v>39.840000000000003</v>
      </c>
      <c r="C72" s="5" t="s">
        <v>145</v>
      </c>
    </row>
    <row r="73" spans="1:3" x14ac:dyDescent="0.25">
      <c r="A73" s="13" t="s">
        <v>86</v>
      </c>
      <c r="B73" s="3">
        <v>8.82</v>
      </c>
      <c r="C73" s="5"/>
    </row>
    <row r="74" spans="1:3" x14ac:dyDescent="0.25">
      <c r="A74" s="13" t="s">
        <v>87</v>
      </c>
      <c r="B74" s="3">
        <v>2.37</v>
      </c>
      <c r="C74" s="5"/>
    </row>
    <row r="75" spans="1:3" x14ac:dyDescent="0.25">
      <c r="A75" s="13" t="s">
        <v>88</v>
      </c>
      <c r="B75" s="3">
        <v>1.45</v>
      </c>
      <c r="C75" s="5"/>
    </row>
    <row r="76" spans="1:3" x14ac:dyDescent="0.25">
      <c r="A76" s="13" t="s">
        <v>89</v>
      </c>
      <c r="B76" s="3">
        <v>37.049999999999997</v>
      </c>
      <c r="C76" s="5"/>
    </row>
    <row r="77" spans="1:3" x14ac:dyDescent="0.25">
      <c r="A77" s="13" t="s">
        <v>90</v>
      </c>
      <c r="B77" s="3">
        <v>9.4499999999999993</v>
      </c>
      <c r="C77" s="5" t="s">
        <v>143</v>
      </c>
    </row>
    <row r="78" spans="1:3" x14ac:dyDescent="0.25">
      <c r="A78" s="13" t="s">
        <v>91</v>
      </c>
      <c r="B78" s="3">
        <v>8.8699999999999992</v>
      </c>
      <c r="C78" s="5" t="s">
        <v>143</v>
      </c>
    </row>
    <row r="79" spans="1:3" x14ac:dyDescent="0.25">
      <c r="A79" s="13" t="s">
        <v>92</v>
      </c>
      <c r="B79" s="3">
        <v>25.95</v>
      </c>
      <c r="C79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6"/>
  <sheetViews>
    <sheetView tabSelected="1" workbookViewId="0">
      <selection activeCell="H13" sqref="H13"/>
    </sheetView>
  </sheetViews>
  <sheetFormatPr defaultRowHeight="15" x14ac:dyDescent="0.25"/>
  <cols>
    <col min="1" max="1" width="27.5703125" customWidth="1"/>
    <col min="2" max="2" width="16.7109375" customWidth="1"/>
    <col min="3" max="3" width="17.5703125" customWidth="1"/>
    <col min="4" max="4" width="18.7109375" customWidth="1"/>
    <col min="5" max="5" width="19.140625" customWidth="1"/>
    <col min="6" max="6" width="22.85546875" customWidth="1"/>
    <col min="7" max="7" width="63.42578125" customWidth="1"/>
  </cols>
  <sheetData>
    <row r="1" spans="1:7" ht="16.5" thickTop="1" thickBot="1" x14ac:dyDescent="0.3">
      <c r="A1" s="14" t="s">
        <v>99</v>
      </c>
      <c r="B1" s="14" t="s">
        <v>100</v>
      </c>
      <c r="C1" s="14" t="s">
        <v>101</v>
      </c>
      <c r="D1" s="14" t="s">
        <v>111</v>
      </c>
      <c r="E1" s="14" t="s">
        <v>102</v>
      </c>
      <c r="F1" s="14" t="s">
        <v>103</v>
      </c>
      <c r="G1" s="14" t="s">
        <v>104</v>
      </c>
    </row>
    <row r="2" spans="1:7" ht="16.5" thickTop="1" thickBot="1" x14ac:dyDescent="0.3">
      <c r="A2" s="15" t="s">
        <v>108</v>
      </c>
      <c r="B2" s="16" t="s">
        <v>109</v>
      </c>
      <c r="C2" s="17" t="s">
        <v>116</v>
      </c>
      <c r="D2" s="17" t="s">
        <v>112</v>
      </c>
      <c r="E2" s="17" t="s">
        <v>110</v>
      </c>
      <c r="F2" s="17" t="s">
        <v>107</v>
      </c>
      <c r="G2" s="17" t="s">
        <v>148</v>
      </c>
    </row>
    <row r="3" spans="1:7" ht="16.5" thickTop="1" thickBot="1" x14ac:dyDescent="0.3">
      <c r="A3" s="15" t="s">
        <v>113</v>
      </c>
      <c r="B3" s="16" t="s">
        <v>109</v>
      </c>
      <c r="C3" s="17" t="s">
        <v>116</v>
      </c>
      <c r="D3" s="17" t="s">
        <v>112</v>
      </c>
      <c r="E3" s="17" t="s">
        <v>118</v>
      </c>
      <c r="F3" s="17" t="s">
        <v>107</v>
      </c>
      <c r="G3" s="17" t="s">
        <v>149</v>
      </c>
    </row>
    <row r="4" spans="1:7" ht="16.5" thickTop="1" thickBot="1" x14ac:dyDescent="0.3">
      <c r="A4" s="15" t="s">
        <v>114</v>
      </c>
      <c r="B4" s="16" t="s">
        <v>109</v>
      </c>
      <c r="C4" s="17" t="s">
        <v>117</v>
      </c>
      <c r="D4" s="17" t="s">
        <v>112</v>
      </c>
      <c r="E4" s="17" t="s">
        <v>119</v>
      </c>
      <c r="F4" s="17" t="s">
        <v>107</v>
      </c>
      <c r="G4" s="17" t="s">
        <v>149</v>
      </c>
    </row>
    <row r="5" spans="1:7" ht="16.5" thickTop="1" thickBot="1" x14ac:dyDescent="0.3">
      <c r="A5" s="15" t="s">
        <v>115</v>
      </c>
      <c r="B5" s="16" t="s">
        <v>109</v>
      </c>
      <c r="C5" s="17" t="s">
        <v>147</v>
      </c>
      <c r="D5" s="17" t="s">
        <v>112</v>
      </c>
      <c r="E5" s="17" t="s">
        <v>146</v>
      </c>
      <c r="F5" s="17" t="s">
        <v>105</v>
      </c>
      <c r="G5" s="17" t="s">
        <v>106</v>
      </c>
    </row>
    <row r="6" spans="1:7" ht="15.75" thickTop="1" x14ac:dyDescent="0.25"/>
    <row r="82" spans="1:3" x14ac:dyDescent="0.25">
      <c r="A82" s="9" t="s">
        <v>120</v>
      </c>
      <c r="B82" s="9"/>
      <c r="C82" s="9"/>
    </row>
    <row r="83" spans="1:3" x14ac:dyDescent="0.25">
      <c r="A83" t="s">
        <v>121</v>
      </c>
    </row>
    <row r="84" spans="1:3" x14ac:dyDescent="0.25">
      <c r="A84" t="s">
        <v>122</v>
      </c>
    </row>
    <row r="85" spans="1:3" x14ac:dyDescent="0.25">
      <c r="A85" t="s">
        <v>123</v>
      </c>
    </row>
    <row r="86" spans="1:3" x14ac:dyDescent="0.25">
      <c r="A86" t="s">
        <v>124</v>
      </c>
    </row>
    <row r="87" spans="1:3" x14ac:dyDescent="0.25">
      <c r="A87" t="s">
        <v>125</v>
      </c>
    </row>
    <row r="88" spans="1:3" x14ac:dyDescent="0.25">
      <c r="A88" t="s">
        <v>126</v>
      </c>
    </row>
    <row r="90" spans="1:3" x14ac:dyDescent="0.25">
      <c r="A90" s="9" t="s">
        <v>127</v>
      </c>
      <c r="B90" s="9"/>
      <c r="C90" s="9"/>
    </row>
    <row r="91" spans="1:3" x14ac:dyDescent="0.25">
      <c r="A91" t="s">
        <v>128</v>
      </c>
    </row>
    <row r="92" spans="1:3" x14ac:dyDescent="0.25">
      <c r="A92" t="s">
        <v>122</v>
      </c>
    </row>
    <row r="93" spans="1:3" x14ac:dyDescent="0.25">
      <c r="A93" t="s">
        <v>129</v>
      </c>
    </row>
    <row r="94" spans="1:3" x14ac:dyDescent="0.25">
      <c r="A94" t="s">
        <v>131</v>
      </c>
    </row>
    <row r="95" spans="1:3" x14ac:dyDescent="0.25">
      <c r="A95" t="s">
        <v>130</v>
      </c>
    </row>
    <row r="96" spans="1:3" x14ac:dyDescent="0.25">
      <c r="A96" t="s">
        <v>132</v>
      </c>
    </row>
    <row r="98" spans="1:1" x14ac:dyDescent="0.25">
      <c r="A98" s="18" t="s">
        <v>133</v>
      </c>
    </row>
    <row r="99" spans="1:1" x14ac:dyDescent="0.25">
      <c r="A99" t="s">
        <v>135</v>
      </c>
    </row>
    <row r="100" spans="1:1" x14ac:dyDescent="0.25">
      <c r="A100" t="s">
        <v>136</v>
      </c>
    </row>
    <row r="101" spans="1:1" x14ac:dyDescent="0.25">
      <c r="A101" t="s">
        <v>137</v>
      </c>
    </row>
    <row r="102" spans="1:1" x14ac:dyDescent="0.25">
      <c r="A102" t="s">
        <v>134</v>
      </c>
    </row>
    <row r="104" spans="1:1" x14ac:dyDescent="0.25">
      <c r="A104" s="9" t="s">
        <v>138</v>
      </c>
    </row>
    <row r="105" spans="1:1" x14ac:dyDescent="0.25">
      <c r="A105" t="s">
        <v>139</v>
      </c>
    </row>
    <row r="106" spans="1:1" x14ac:dyDescent="0.25">
      <c r="A106" t="s">
        <v>140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TNF-ALFA</vt:lpstr>
      <vt:lpstr>IL-1BETA</vt:lpstr>
      <vt:lpstr>IL-6</vt:lpstr>
      <vt:lpstr>Hs-CRP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2023-03-14T14:45:27Z</dcterms:created>
  <dcterms:modified xsi:type="dcterms:W3CDTF">2023-03-16T04:29:11Z</dcterms:modified>
</cp:coreProperties>
</file>