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NF-A" sheetId="1" r:id="rId1"/>
    <sheet name="NFKB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61" i="2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30" i="2"/>
  <c r="E30" i="2" s="1"/>
  <c r="E13" i="2"/>
  <c r="C18" i="2"/>
  <c r="E18" i="2" s="1"/>
  <c r="C17" i="2"/>
  <c r="E17" i="2" s="1"/>
  <c r="C16" i="2"/>
  <c r="E16" i="2" s="1"/>
  <c r="C15" i="2"/>
  <c r="E15" i="2" s="1"/>
  <c r="C14" i="2"/>
  <c r="E14" i="2" s="1"/>
  <c r="C13" i="2"/>
  <c r="E55" i="1"/>
  <c r="E58" i="1"/>
  <c r="E59" i="1"/>
  <c r="E69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D30" i="1"/>
  <c r="E30" i="1" s="1"/>
  <c r="E12" i="1"/>
  <c r="E11" i="1"/>
  <c r="C16" i="1"/>
  <c r="E16" i="1" s="1"/>
  <c r="C15" i="1"/>
  <c r="E15" i="1" s="1"/>
  <c r="C14" i="1"/>
  <c r="E14" i="1" s="1"/>
  <c r="C13" i="1"/>
  <c r="E13" i="1" s="1"/>
  <c r="C12" i="1"/>
  <c r="C11" i="1"/>
</calcChain>
</file>

<file path=xl/sharedStrings.xml><?xml version="1.0" encoding="utf-8"?>
<sst xmlns="http://schemas.openxmlformats.org/spreadsheetml/2006/main" count="140" uniqueCount="79">
  <si>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</si>
  <si>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</si>
  <si>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</si>
  <si>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</si>
  <si>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</si>
  <si>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</si>
  <si>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</si>
  <si>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</si>
  <si>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</si>
  <si>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</si>
  <si>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(ng/L)</t>
  </si>
  <si>
    <t>Numune</t>
  </si>
  <si>
    <t>absorbans</t>
  </si>
  <si>
    <t>result(ng/L)</t>
  </si>
  <si>
    <t>K-1</t>
  </si>
  <si>
    <t>K-2</t>
  </si>
  <si>
    <t>K-3</t>
  </si>
  <si>
    <t>K-4</t>
  </si>
  <si>
    <t>K-5</t>
  </si>
  <si>
    <t>K-6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</si>
  <si>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</si>
  <si>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</si>
  <si>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</si>
  <si>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</si>
  <si>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</si>
  <si>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</si>
  <si>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</si>
  <si>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</si>
  <si>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</si>
  <si>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</si>
  <si>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</si>
  <si>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</si>
  <si>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</si>
  <si>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</si>
  <si>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</si>
  <si>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</si>
  <si>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</si>
  <si>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</si>
  <si>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</si>
  <si>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</si>
  <si>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</si>
  <si>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</si>
  <si>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</si>
  <si>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</si>
  <si>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</si>
  <si>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</si>
  <si>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</si>
  <si>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</si>
  <si>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</si>
  <si>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</si>
  <si>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</si>
  <si>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</si>
  <si>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</si>
  <si>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</si>
  <si>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concentratıon (ng/ml)</t>
  </si>
  <si>
    <t>result(ng/ml)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</si>
  <si>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</si>
  <si>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</si>
  <si>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</si>
  <si>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</si>
  <si>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</si>
  <si>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</si>
  <si>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</si>
  <si>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BT</t>
  </si>
  <si>
    <t>ELİSA</t>
  </si>
  <si>
    <t>Mıcroplate reader: BIO-TEK EL X 800-Aotu strıp washer:BIO TEK EL X 50</t>
  </si>
  <si>
    <t>Rat</t>
  </si>
  <si>
    <t>Nuclear factor-kappa B</t>
  </si>
  <si>
    <t>E0764Ra</t>
  </si>
  <si>
    <t>E0287Ra</t>
  </si>
  <si>
    <t xml:space="preserve"> The reaction is terminated by addition of acidic stop solution and absorbance is measured at 450 nm. 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</si>
  <si>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</si>
  <si>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</si>
  <si>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</si>
  <si>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>Rat TNF-Alfa Assay Principle</t>
  </si>
  <si>
    <t>This kit is an Enzyme-Linked Immunosorbent Assay (ELISA). The plate has been pre-coated with Rat NF-KB antibody. NF-KB present in the sample is added and binds to antibodies coated on the wells.</t>
  </si>
  <si>
    <t>And then biotinylated Rat NF-KB Antibody is added and binds to NF-KB in the sample. Then Streptavidin-HRP is added and binds to the Biotinylated NF-KB antibody.</t>
  </si>
  <si>
    <t>After incubation unbound Streptavidin-HRP is washed away during a washing step. Substrate solution is then added and color develops in proportion to the amount of Rat NF-KB.</t>
  </si>
  <si>
    <t>Ra NF-KB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</si>
</sst>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9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637970253718284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'TNF-A'!$C$11:$C$16</c:f>
              <c:numCache>
                <c:formatCode>General</c:formatCode>
                <c:ptCount val="6"/>
                <c:pt idx="0">
                  <c:v>2.0129999999999999</c:v>
                </c:pt>
                <c:pt idx="1">
                  <c:v>1.1860000000000002</c:v>
                </c:pt>
                <c:pt idx="2">
                  <c:v>0.67700000000000005</c:v>
                </c:pt>
                <c:pt idx="3">
                  <c:v>0.34399999999999997</c:v>
                </c:pt>
                <c:pt idx="4">
                  <c:v>0.19500000000000001</c:v>
                </c:pt>
                <c:pt idx="5">
                  <c:v>0</c:v>
                </c:pt>
              </c:numCache>
            </c:numRef>
          </c:xVal>
          <c:yVal>
            <c:numRef>
              <c:f>'TNF-A'!$D$11:$D$16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6-454E-B5BD-ECD7ED58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56424"/>
        <c:axId val="395163640"/>
      </c:scatterChart>
      <c:valAx>
        <c:axId val="3951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163640"/>
        <c:crosses val="autoZero"/>
        <c:crossBetween val="midCat"/>
      </c:valAx>
      <c:valAx>
        <c:axId val="3951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15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234076990376203"/>
                  <c:y val="0.1220002187226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NFKB!$C$13:$C$18</c:f>
              <c:numCache>
                <c:formatCode>General</c:formatCode>
                <c:ptCount val="6"/>
                <c:pt idx="0">
                  <c:v>2.177</c:v>
                </c:pt>
                <c:pt idx="1">
                  <c:v>1.325</c:v>
                </c:pt>
                <c:pt idx="2">
                  <c:v>0.7360000000000001</c:v>
                </c:pt>
                <c:pt idx="3">
                  <c:v>0.40499999999999997</c:v>
                </c:pt>
                <c:pt idx="4">
                  <c:v>0.26799999999999996</c:v>
                </c:pt>
                <c:pt idx="5">
                  <c:v>0</c:v>
                </c:pt>
              </c:numCache>
            </c:numRef>
          </c:xVal>
          <c:yVal>
            <c:numRef>
              <c:f>NFKB!$D$13:$D$18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F-488F-B84F-A50FFB31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58720"/>
        <c:axId val="395161344"/>
      </c:scatterChart>
      <c:valAx>
        <c:axId val="395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161344"/>
        <c:crosses val="autoZero"/>
        <c:crossBetween val="midCat"/>
      </c:valAx>
      <c:valAx>
        <c:axId val="3951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30480</xdr:rowOff>
    </xdr:from>
    <xdr:to>
      <xdr:col>13</xdr:col>
      <xdr:colOff>152400</xdr:colOff>
      <xdr:row>23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22860</xdr:rowOff>
    </xdr:from>
    <xdr:to>
      <xdr:col>15</xdr:col>
      <xdr:colOff>38100</xdr:colOff>
      <xdr:row>22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1188720</xdr:colOff>
      <xdr:row>56</xdr:row>
      <xdr:rowOff>110302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72400" cy="9620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9"/>
  <sheetViews>
    <sheetView tabSelected="1" workbookViewId="0">
      <selection activeCell="O12" sqref="O12"/>
    </sheetView>
  </sheetViews>
  <sheetFormatPr defaultRowHeight="14.4" x14ac:dyDescent="0.3"/>
  <cols>
    <col min="1" max="1" width="13.21875" customWidth="1"/>
    <col min="2" max="2" width="12.33203125" customWidth="1"/>
    <col min="3" max="3" width="10.6640625" customWidth="1"/>
    <col min="4" max="4" width="11.5546875" customWidth="1"/>
    <col min="5" max="5" width="17.44140625" customWidth="1"/>
  </cols>
  <sheetData>
    <row r="2" spans="1:12" x14ac:dyDescent="0.3">
      <c r="A2" s="2">
        <v>2.0859999999999999</v>
      </c>
      <c r="B2" s="2">
        <v>0.26800000000000002</v>
      </c>
      <c r="C2" s="4">
        <v>0.379</v>
      </c>
      <c r="D2" s="4">
        <v>0.316</v>
      </c>
      <c r="E2" s="4">
        <v>0.34100000000000003</v>
      </c>
      <c r="F2" s="4">
        <v>0.29499999999999998</v>
      </c>
      <c r="G2" s="4">
        <v>0.36599999999999999</v>
      </c>
      <c r="H2" s="4">
        <v>0.36099999999999999</v>
      </c>
      <c r="I2" s="4">
        <v>0.38</v>
      </c>
      <c r="J2" s="4">
        <v>0.34800000000000003</v>
      </c>
      <c r="K2" s="4">
        <v>0.316</v>
      </c>
      <c r="L2" s="4">
        <v>0.33800000000000002</v>
      </c>
    </row>
    <row r="3" spans="1:12" x14ac:dyDescent="0.3">
      <c r="A3" s="2">
        <v>1.2590000000000001</v>
      </c>
      <c r="B3" s="3">
        <v>7.2999999999999995E-2</v>
      </c>
      <c r="C3" s="4">
        <v>0.34400000000000003</v>
      </c>
      <c r="D3" s="4">
        <v>0.38200000000000001</v>
      </c>
      <c r="E3" s="4">
        <v>0.33</v>
      </c>
      <c r="F3" s="4">
        <v>0.38700000000000001</v>
      </c>
      <c r="G3" s="4">
        <v>0.436</v>
      </c>
      <c r="H3" s="4">
        <v>0.35499999999999998</v>
      </c>
      <c r="I3" s="4">
        <v>0.33</v>
      </c>
      <c r="J3" s="4">
        <v>0.35799999999999998</v>
      </c>
      <c r="K3" s="4">
        <v>0.33800000000000002</v>
      </c>
      <c r="L3" s="4">
        <v>0.36499999999999999</v>
      </c>
    </row>
    <row r="4" spans="1:12" x14ac:dyDescent="0.3">
      <c r="A4" s="2">
        <v>0.75</v>
      </c>
      <c r="B4" s="1">
        <v>8.7000000000000008E-2</v>
      </c>
      <c r="C4" s="4">
        <v>0.36499999999999999</v>
      </c>
      <c r="D4" s="4">
        <v>0.35599999999999998</v>
      </c>
      <c r="E4" s="4">
        <v>0.39100000000000001</v>
      </c>
      <c r="F4" s="4">
        <v>0.40100000000000002</v>
      </c>
      <c r="G4" s="4">
        <v>0.41200000000000003</v>
      </c>
      <c r="H4" s="4">
        <v>0.502</v>
      </c>
      <c r="I4" s="4">
        <v>0.372</v>
      </c>
      <c r="J4" s="4">
        <v>0.36199999999999999</v>
      </c>
      <c r="K4" s="4">
        <v>0.44500000000000001</v>
      </c>
      <c r="L4" s="4">
        <v>0.38300000000000001</v>
      </c>
    </row>
    <row r="5" spans="1:12" x14ac:dyDescent="0.3">
      <c r="A5" s="2">
        <v>0.41699999999999998</v>
      </c>
      <c r="B5" s="1">
        <v>7.9000000000000001E-2</v>
      </c>
      <c r="C5" s="4">
        <v>0.19500000000000001</v>
      </c>
      <c r="D5" s="4">
        <v>0.28100000000000003</v>
      </c>
      <c r="E5" s="4">
        <v>0.311</v>
      </c>
      <c r="F5" s="4">
        <v>0.311</v>
      </c>
      <c r="G5" s="4">
        <v>0.39</v>
      </c>
      <c r="H5" s="4">
        <v>0.435</v>
      </c>
      <c r="I5" s="4">
        <v>0.36799999999999999</v>
      </c>
      <c r="J5" s="4">
        <v>0.32900000000000001</v>
      </c>
      <c r="K5" s="4">
        <v>0.33500000000000002</v>
      </c>
      <c r="L5" s="4">
        <v>0.36199999999999999</v>
      </c>
    </row>
    <row r="10" spans="1:12" x14ac:dyDescent="0.3">
      <c r="B10" s="5" t="s">
        <v>6</v>
      </c>
      <c r="C10" s="5" t="s">
        <v>7</v>
      </c>
      <c r="D10" s="5" t="s">
        <v>8</v>
      </c>
      <c r="E10" s="5" t="s">
        <v>9</v>
      </c>
    </row>
    <row r="11" spans="1:12" x14ac:dyDescent="0.3">
      <c r="A11" t="s">
        <v>0</v>
      </c>
      <c r="B11" s="2">
        <v>2.0859999999999999</v>
      </c>
      <c r="C11" s="1">
        <f>B11-B16</f>
        <v>2.0129999999999999</v>
      </c>
      <c r="D11" s="1">
        <v>640</v>
      </c>
      <c r="E11" s="6">
        <f>(58.801*C11*C11)+(199.32*C11)+(0.4813)</f>
        <v>639.98404936899999</v>
      </c>
    </row>
    <row r="12" spans="1:12" x14ac:dyDescent="0.3">
      <c r="A12" t="s">
        <v>1</v>
      </c>
      <c r="B12" s="2">
        <v>1.2590000000000001</v>
      </c>
      <c r="C12" s="1">
        <f>B12-B16</f>
        <v>1.1860000000000002</v>
      </c>
      <c r="D12" s="1">
        <v>320</v>
      </c>
      <c r="E12" s="6">
        <f t="shared" ref="E12:E69" si="0">(58.801*C12*C12)+(199.32*C12)+(0.4813)</f>
        <v>319.58407139600001</v>
      </c>
    </row>
    <row r="13" spans="1:12" x14ac:dyDescent="0.3">
      <c r="A13" t="s">
        <v>2</v>
      </c>
      <c r="B13" s="2">
        <v>0.75</v>
      </c>
      <c r="C13" s="1">
        <f>B13-B16</f>
        <v>0.67700000000000005</v>
      </c>
      <c r="D13" s="1">
        <v>160</v>
      </c>
      <c r="E13" s="6">
        <f t="shared" si="0"/>
        <v>162.37114352899999</v>
      </c>
    </row>
    <row r="14" spans="1:12" x14ac:dyDescent="0.3">
      <c r="A14" t="s">
        <v>3</v>
      </c>
      <c r="B14" s="2">
        <v>0.41699999999999998</v>
      </c>
      <c r="C14" s="1">
        <f>B14-B16</f>
        <v>0.34399999999999997</v>
      </c>
      <c r="D14" s="1">
        <v>80</v>
      </c>
      <c r="E14" s="6">
        <f t="shared" si="0"/>
        <v>76.005655135999987</v>
      </c>
    </row>
    <row r="15" spans="1:12" x14ac:dyDescent="0.3">
      <c r="A15" t="s">
        <v>4</v>
      </c>
      <c r="B15" s="2">
        <v>0.26800000000000002</v>
      </c>
      <c r="C15" s="1">
        <f>B15-B16</f>
        <v>0.19500000000000001</v>
      </c>
      <c r="D15" s="1">
        <v>40</v>
      </c>
      <c r="E15" s="6">
        <f t="shared" si="0"/>
        <v>41.584608025000001</v>
      </c>
    </row>
    <row r="16" spans="1:12" x14ac:dyDescent="0.3">
      <c r="A16" t="s">
        <v>5</v>
      </c>
      <c r="B16" s="3">
        <v>7.2999999999999995E-2</v>
      </c>
      <c r="C16" s="1">
        <f>B16-B16</f>
        <v>0</v>
      </c>
      <c r="D16" s="1">
        <v>0</v>
      </c>
      <c r="E16" s="6">
        <f t="shared" si="0"/>
        <v>0.48130000000000001</v>
      </c>
    </row>
    <row r="24" spans="1:10" x14ac:dyDescent="0.3">
      <c r="I24" s="7" t="s">
        <v>10</v>
      </c>
      <c r="J24" s="7"/>
    </row>
    <row r="29" spans="1:10" x14ac:dyDescent="0.3">
      <c r="A29" s="8" t="s">
        <v>11</v>
      </c>
      <c r="B29" s="4" t="s">
        <v>12</v>
      </c>
      <c r="C29" s="9" t="s">
        <v>5</v>
      </c>
      <c r="D29" s="1" t="s">
        <v>7</v>
      </c>
      <c r="E29" s="5" t="s">
        <v>13</v>
      </c>
    </row>
    <row r="30" spans="1:10" x14ac:dyDescent="0.3">
      <c r="A30" s="8" t="s">
        <v>14</v>
      </c>
      <c r="B30" s="4">
        <v>0.379</v>
      </c>
      <c r="C30" s="3">
        <v>7.2999999999999995E-2</v>
      </c>
      <c r="D30" s="1">
        <f>(B30-C30)</f>
        <v>0.30599999999999999</v>
      </c>
      <c r="E30" s="6">
        <f>(58.801*D30*D30)+(199.32*D30)+(0.4813)</f>
        <v>66.979110435999999</v>
      </c>
    </row>
    <row r="31" spans="1:10" x14ac:dyDescent="0.3">
      <c r="A31" s="8" t="s">
        <v>15</v>
      </c>
      <c r="B31" s="4">
        <v>0.34400000000000003</v>
      </c>
      <c r="C31" s="3">
        <v>7.2999999999999995E-2</v>
      </c>
      <c r="D31" s="1">
        <f>(B31-C31)</f>
        <v>0.27100000000000002</v>
      </c>
      <c r="E31" s="6">
        <f>(58.801*D31*D31)+(199.32*D31)+(0.4813)</f>
        <v>58.815424241000002</v>
      </c>
    </row>
    <row r="32" spans="1:10" x14ac:dyDescent="0.3">
      <c r="A32" s="8" t="s">
        <v>16</v>
      </c>
      <c r="B32" s="4">
        <v>0.36499999999999999</v>
      </c>
      <c r="C32" s="3">
        <v>7.2999999999999995E-2</v>
      </c>
      <c r="D32" s="1">
        <f>(B32-C32)</f>
        <v>0.29199999999999998</v>
      </c>
      <c r="E32" s="6">
        <f>(58.801*D32*D32)+(199.32*D32)+(0.4813)</f>
        <v>63.696348463999989</v>
      </c>
    </row>
    <row r="33" spans="1:5" x14ac:dyDescent="0.3">
      <c r="A33" s="8" t="s">
        <v>17</v>
      </c>
      <c r="B33" s="4">
        <v>0.19500000000000001</v>
      </c>
      <c r="C33" s="3">
        <v>7.2999999999999995E-2</v>
      </c>
      <c r="D33" s="1">
        <f>(B33-C33)</f>
        <v>0.12200000000000001</v>
      </c>
      <c r="E33" s="6">
        <f>(58.801*D33*D33)+(199.32*D33)+(0.4813)</f>
        <v>25.673534084000003</v>
      </c>
    </row>
    <row r="34" spans="1:5" x14ac:dyDescent="0.3">
      <c r="A34" s="8" t="s">
        <v>18</v>
      </c>
      <c r="B34" s="4">
        <v>0.316</v>
      </c>
      <c r="C34" s="3">
        <v>7.2999999999999995E-2</v>
      </c>
      <c r="D34" s="1">
        <f>(B34-C34)</f>
        <v>0.24299999999999999</v>
      </c>
      <c r="E34" s="6">
        <f>(58.801*D34*D34)+(199.32*D34)+(0.4813)</f>
        <v>52.388200248999993</v>
      </c>
    </row>
    <row r="35" spans="1:5" x14ac:dyDescent="0.3">
      <c r="A35" s="8" t="s">
        <v>19</v>
      </c>
      <c r="B35" s="4">
        <v>0.38200000000000001</v>
      </c>
      <c r="C35" s="3">
        <v>7.2999999999999995E-2</v>
      </c>
      <c r="D35" s="1">
        <f>(B35-C35)</f>
        <v>0.309</v>
      </c>
      <c r="E35" s="6">
        <f>(58.801*D35*D35)+(199.32*D35)+(0.4813)</f>
        <v>67.685558280999999</v>
      </c>
    </row>
    <row r="36" spans="1:5" x14ac:dyDescent="0.3">
      <c r="A36" s="8" t="s">
        <v>20</v>
      </c>
      <c r="B36" s="4">
        <v>0.35599999999999998</v>
      </c>
      <c r="C36" s="3">
        <v>7.2999999999999995E-2</v>
      </c>
      <c r="D36" s="1">
        <f>(B36-C36)</f>
        <v>0.28299999999999997</v>
      </c>
      <c r="E36" s="6">
        <f>(58.801*D36*D36)+(199.32*D36)+(0.4813)</f>
        <v>61.598173288999988</v>
      </c>
    </row>
    <row r="37" spans="1:5" x14ac:dyDescent="0.3">
      <c r="A37" s="8" t="s">
        <v>21</v>
      </c>
      <c r="B37" s="4">
        <v>0.28100000000000003</v>
      </c>
      <c r="C37" s="3">
        <v>7.2999999999999995E-2</v>
      </c>
      <c r="D37" s="1">
        <f>(B37-C37)</f>
        <v>0.20800000000000002</v>
      </c>
      <c r="E37" s="6">
        <f>(58.801*D37*D37)+(199.32*D37)+(0.4813)</f>
        <v>44.483826464000003</v>
      </c>
    </row>
    <row r="38" spans="1:5" x14ac:dyDescent="0.3">
      <c r="A38" s="8" t="s">
        <v>22</v>
      </c>
      <c r="B38" s="4">
        <v>0.34100000000000003</v>
      </c>
      <c r="C38" s="3">
        <v>7.2999999999999995E-2</v>
      </c>
      <c r="D38" s="1">
        <f>(B38-C38)</f>
        <v>0.26800000000000002</v>
      </c>
      <c r="E38" s="6">
        <f>(58.801*D38*D38)+(199.32*D38)+(0.4813)</f>
        <v>58.122383024000001</v>
      </c>
    </row>
    <row r="39" spans="1:5" x14ac:dyDescent="0.3">
      <c r="A39" s="8" t="s">
        <v>23</v>
      </c>
      <c r="B39" s="4">
        <v>0.33</v>
      </c>
      <c r="C39" s="3">
        <v>7.2999999999999995E-2</v>
      </c>
      <c r="D39" s="1">
        <f>(B39-C39)</f>
        <v>0.25700000000000001</v>
      </c>
      <c r="E39" s="6">
        <f>(58.801*D39*D39)+(199.32*D39)+(0.4813)</f>
        <v>55.590287248999999</v>
      </c>
    </row>
    <row r="40" spans="1:5" x14ac:dyDescent="0.3">
      <c r="A40" s="8" t="s">
        <v>24</v>
      </c>
      <c r="B40" s="4">
        <v>0.39100000000000001</v>
      </c>
      <c r="C40" s="3">
        <v>7.2999999999999995E-2</v>
      </c>
      <c r="D40" s="1">
        <f>(B40-C40)</f>
        <v>0.318</v>
      </c>
      <c r="E40" s="6">
        <f>(58.801*D40*D40)+(199.32*D40)+(0.4813)</f>
        <v>69.811252324000009</v>
      </c>
    </row>
    <row r="41" spans="1:5" x14ac:dyDescent="0.3">
      <c r="A41" s="8" t="s">
        <v>25</v>
      </c>
      <c r="B41" s="4">
        <v>0.311</v>
      </c>
      <c r="C41" s="3">
        <v>7.2999999999999995E-2</v>
      </c>
      <c r="D41" s="1">
        <f>(B41-C41)</f>
        <v>0.23799999999999999</v>
      </c>
      <c r="E41" s="6">
        <f>(58.801*D41*D41)+(199.32*D41)+(0.4813)</f>
        <v>51.250183843999991</v>
      </c>
    </row>
    <row r="42" spans="1:5" x14ac:dyDescent="0.3">
      <c r="A42" s="8" t="s">
        <v>26</v>
      </c>
      <c r="B42" s="4">
        <v>0.29499999999999998</v>
      </c>
      <c r="C42" s="3">
        <v>7.2999999999999995E-2</v>
      </c>
      <c r="D42" s="1">
        <f>(B42-C42)</f>
        <v>0.22199999999999998</v>
      </c>
      <c r="E42" s="6">
        <f>(58.801*D42*D42)+(199.32*D42)+(0.4813)</f>
        <v>47.628288483999988</v>
      </c>
    </row>
    <row r="43" spans="1:5" x14ac:dyDescent="0.3">
      <c r="A43" s="8" t="s">
        <v>27</v>
      </c>
      <c r="B43" s="4">
        <v>0.38700000000000001</v>
      </c>
      <c r="C43" s="3">
        <v>7.2999999999999995E-2</v>
      </c>
      <c r="D43" s="1">
        <f>(B43-C43)</f>
        <v>0.314</v>
      </c>
      <c r="E43" s="6">
        <f>(58.801*D43*D43)+(199.32*D43)+(0.4813)</f>
        <v>68.865323396000008</v>
      </c>
    </row>
    <row r="44" spans="1:5" x14ac:dyDescent="0.3">
      <c r="A44" s="8" t="s">
        <v>28</v>
      </c>
      <c r="B44" s="4">
        <v>0.40100000000000002</v>
      </c>
      <c r="C44" s="3">
        <v>7.2999999999999995E-2</v>
      </c>
      <c r="D44" s="1">
        <f>(B44-C44)</f>
        <v>0.32800000000000001</v>
      </c>
      <c r="E44" s="6">
        <f>(58.801*D44*D44)+(199.32*D44)+(0.4813)</f>
        <v>72.184306784</v>
      </c>
    </row>
    <row r="45" spans="1:5" x14ac:dyDescent="0.3">
      <c r="A45" s="8" t="s">
        <v>29</v>
      </c>
      <c r="B45" s="4">
        <v>0.311</v>
      </c>
      <c r="C45" s="3">
        <v>7.2999999999999995E-2</v>
      </c>
      <c r="D45" s="1">
        <f>(B45-C45)</f>
        <v>0.23799999999999999</v>
      </c>
      <c r="E45" s="6">
        <f>(58.801*D45*D45)+(199.32*D45)+(0.4813)</f>
        <v>51.250183843999991</v>
      </c>
    </row>
    <row r="46" spans="1:5" x14ac:dyDescent="0.3">
      <c r="A46" s="8" t="s">
        <v>30</v>
      </c>
      <c r="B46" s="4">
        <v>0.36599999999999999</v>
      </c>
      <c r="C46" s="3">
        <v>7.2999999999999995E-2</v>
      </c>
      <c r="D46" s="1">
        <f>(B46-C46)</f>
        <v>0.29299999999999998</v>
      </c>
      <c r="E46" s="6">
        <f>(58.801*D46*D46)+(199.32*D46)+(0.4813)</f>
        <v>63.930067048999987</v>
      </c>
    </row>
    <row r="47" spans="1:5" x14ac:dyDescent="0.3">
      <c r="A47" s="8" t="s">
        <v>31</v>
      </c>
      <c r="B47" s="4">
        <v>0.436</v>
      </c>
      <c r="C47" s="3">
        <v>7.2999999999999995E-2</v>
      </c>
      <c r="D47" s="1">
        <f>(B47-C47)</f>
        <v>0.36299999999999999</v>
      </c>
      <c r="E47" s="6">
        <f>(58.801*D47*D47)+(199.32*D47)+(0.4813)</f>
        <v>80.582608968999992</v>
      </c>
    </row>
    <row r="48" spans="1:5" x14ac:dyDescent="0.3">
      <c r="A48" s="8" t="s">
        <v>32</v>
      </c>
      <c r="B48" s="4">
        <v>0.41200000000000003</v>
      </c>
      <c r="C48" s="3">
        <v>7.2999999999999995E-2</v>
      </c>
      <c r="D48" s="1">
        <f>(B48-C48)</f>
        <v>0.33900000000000002</v>
      </c>
      <c r="E48" s="6">
        <f>(58.801*D48*D48)+(199.32*D48)+(0.4813)</f>
        <v>74.80824972100001</v>
      </c>
    </row>
    <row r="49" spans="1:5" x14ac:dyDescent="0.3">
      <c r="A49" s="8" t="s">
        <v>33</v>
      </c>
      <c r="B49" s="4">
        <v>0.39</v>
      </c>
      <c r="C49" s="3">
        <v>7.2999999999999995E-2</v>
      </c>
      <c r="D49" s="1">
        <f>(B49-C49)</f>
        <v>0.317</v>
      </c>
      <c r="E49" s="6">
        <f>(58.801*D49*D49)+(199.32*D49)+(0.4813)</f>
        <v>69.574593689000011</v>
      </c>
    </row>
    <row r="50" spans="1:5" x14ac:dyDescent="0.3">
      <c r="A50" s="8" t="s">
        <v>34</v>
      </c>
      <c r="B50" s="4">
        <v>0.36099999999999999</v>
      </c>
      <c r="C50" s="3">
        <v>7.2999999999999995E-2</v>
      </c>
      <c r="D50" s="1">
        <f>(B50-C50)</f>
        <v>0.28799999999999998</v>
      </c>
      <c r="E50" s="6">
        <f>(58.801*D50*D50)+(199.32*D50)+(0.4813)</f>
        <v>62.762650143999984</v>
      </c>
    </row>
    <row r="51" spans="1:5" x14ac:dyDescent="0.3">
      <c r="A51" s="8" t="s">
        <v>35</v>
      </c>
      <c r="B51" s="4">
        <v>0.35499999999999998</v>
      </c>
      <c r="C51" s="3">
        <v>7.2999999999999995E-2</v>
      </c>
      <c r="D51" s="1">
        <f>(B51-C51)</f>
        <v>0.28199999999999997</v>
      </c>
      <c r="E51" s="6">
        <f>(58.801*D51*D51)+(199.32*D51)+(0.4813)</f>
        <v>61.365630723999985</v>
      </c>
    </row>
    <row r="52" spans="1:5" x14ac:dyDescent="0.3">
      <c r="A52" s="8" t="s">
        <v>36</v>
      </c>
      <c r="B52" s="4">
        <v>0.502</v>
      </c>
      <c r="C52" s="3">
        <v>7.2999999999999995E-2</v>
      </c>
      <c r="D52" s="1">
        <f>(B52-C52)</f>
        <v>0.42899999999999999</v>
      </c>
      <c r="E52" s="6">
        <f>(58.801*D52*D52)+(199.32*D52)+(0.4813)</f>
        <v>96.811374841000003</v>
      </c>
    </row>
    <row r="53" spans="1:5" x14ac:dyDescent="0.3">
      <c r="A53" s="8" t="s">
        <v>37</v>
      </c>
      <c r="B53" s="4">
        <v>0.435</v>
      </c>
      <c r="C53" s="3">
        <v>7.2999999999999995E-2</v>
      </c>
      <c r="D53" s="1">
        <f>(B53-C53)</f>
        <v>0.36199999999999999</v>
      </c>
      <c r="E53" s="6">
        <f>(58.801*D53*D53)+(199.32*D53)+(0.4813)</f>
        <v>80.340658243999997</v>
      </c>
    </row>
    <row r="54" spans="1:5" x14ac:dyDescent="0.3">
      <c r="A54" s="8" t="s">
        <v>38</v>
      </c>
      <c r="B54" s="4">
        <v>0.38</v>
      </c>
      <c r="C54" s="3">
        <v>7.2999999999999995E-2</v>
      </c>
      <c r="D54" s="1">
        <f>(B54-C54)</f>
        <v>0.307</v>
      </c>
      <c r="E54" s="6">
        <f>(58.801*D54*D54)+(199.32*D54)+(0.4813)</f>
        <v>67.214475448999991</v>
      </c>
    </row>
    <row r="55" spans="1:5" x14ac:dyDescent="0.3">
      <c r="A55" s="8" t="s">
        <v>39</v>
      </c>
      <c r="B55" s="4">
        <v>0.33</v>
      </c>
      <c r="C55" s="3">
        <v>7.2999999999999995E-2</v>
      </c>
      <c r="D55" s="1">
        <f>(B55-C55)</f>
        <v>0.25700000000000001</v>
      </c>
      <c r="E55" s="6">
        <f>(58.801*D55*D55)+(199.32*D55)+(0.4813)</f>
        <v>55.590287248999999</v>
      </c>
    </row>
    <row r="56" spans="1:5" x14ac:dyDescent="0.3">
      <c r="A56" s="8" t="s">
        <v>40</v>
      </c>
      <c r="B56" s="4">
        <v>0.372</v>
      </c>
      <c r="C56" s="3">
        <v>7.2999999999999995E-2</v>
      </c>
      <c r="D56" s="1">
        <f>(B56-C56)</f>
        <v>0.29899999999999999</v>
      </c>
      <c r="E56" s="6">
        <f>(58.801*D56*D56)+(199.32*D56)+(0.4813)</f>
        <v>65.334848201</v>
      </c>
    </row>
    <row r="57" spans="1:5" x14ac:dyDescent="0.3">
      <c r="A57" s="8" t="s">
        <v>41</v>
      </c>
      <c r="B57" s="4">
        <v>0.36799999999999999</v>
      </c>
      <c r="C57" s="3">
        <v>7.2999999999999995E-2</v>
      </c>
      <c r="D57" s="1">
        <f>(B57-C57)</f>
        <v>0.29499999999999998</v>
      </c>
      <c r="E57" s="6">
        <f>(58.801*D57*D57)+(199.32*D57)+(0.4813)</f>
        <v>64.397857024999993</v>
      </c>
    </row>
    <row r="58" spans="1:5" x14ac:dyDescent="0.3">
      <c r="A58" s="8" t="s">
        <v>42</v>
      </c>
      <c r="B58" s="4">
        <v>0.34800000000000003</v>
      </c>
      <c r="C58" s="3">
        <v>7.2999999999999995E-2</v>
      </c>
      <c r="D58" s="1">
        <f>(B58-C58)</f>
        <v>0.27500000000000002</v>
      </c>
      <c r="E58" s="6">
        <f>(58.801*D58*D58)+(199.32*D58)+(0.4813)</f>
        <v>59.741125625000002</v>
      </c>
    </row>
    <row r="59" spans="1:5" x14ac:dyDescent="0.3">
      <c r="A59" s="8" t="s">
        <v>43</v>
      </c>
      <c r="B59" s="4">
        <v>0.35799999999999998</v>
      </c>
      <c r="C59" s="3">
        <v>7.2999999999999995E-2</v>
      </c>
      <c r="D59" s="1">
        <f>(B59-C59)</f>
        <v>0.28499999999999998</v>
      </c>
      <c r="E59" s="6">
        <f>(58.801*D59*D59)+(199.32*D59)+(0.4813)</f>
        <v>62.063611224999988</v>
      </c>
    </row>
    <row r="60" spans="1:5" x14ac:dyDescent="0.3">
      <c r="A60" s="8" t="s">
        <v>44</v>
      </c>
      <c r="B60" s="4">
        <v>0.36199999999999999</v>
      </c>
      <c r="C60" s="3">
        <v>7.2999999999999995E-2</v>
      </c>
      <c r="D60" s="1">
        <f>(B60-C60)</f>
        <v>0.28899999999999998</v>
      </c>
      <c r="E60" s="6">
        <f>(58.801*D60*D60)+(199.32*D60)+(0.4813)</f>
        <v>62.995898320999991</v>
      </c>
    </row>
    <row r="61" spans="1:5" x14ac:dyDescent="0.3">
      <c r="A61" s="8" t="s">
        <v>45</v>
      </c>
      <c r="B61" s="4">
        <v>0.32900000000000001</v>
      </c>
      <c r="C61" s="3">
        <v>7.2999999999999995E-2</v>
      </c>
      <c r="D61" s="1">
        <f>(B61-C61)</f>
        <v>0.25600000000000001</v>
      </c>
      <c r="E61" s="6">
        <f>(58.801*D61*D61)+(199.32*D61)+(0.4813)</f>
        <v>55.360802335999999</v>
      </c>
    </row>
    <row r="62" spans="1:5" x14ac:dyDescent="0.3">
      <c r="A62" s="8" t="s">
        <v>46</v>
      </c>
      <c r="B62" s="4">
        <v>0.316</v>
      </c>
      <c r="C62" s="3">
        <v>7.2999999999999995E-2</v>
      </c>
      <c r="D62" s="1">
        <f>(B62-C62)</f>
        <v>0.24299999999999999</v>
      </c>
      <c r="E62" s="6">
        <f>(58.801*D62*D62)+(199.32*D62)+(0.4813)</f>
        <v>52.388200248999993</v>
      </c>
    </row>
    <row r="63" spans="1:5" x14ac:dyDescent="0.3">
      <c r="A63" s="8" t="s">
        <v>47</v>
      </c>
      <c r="B63" s="4">
        <v>0.33800000000000002</v>
      </c>
      <c r="C63" s="3">
        <v>7.2999999999999995E-2</v>
      </c>
      <c r="D63" s="1">
        <f>(B63-C63)</f>
        <v>0.26500000000000001</v>
      </c>
      <c r="E63" s="6">
        <f>(58.801*D63*D63)+(199.32*D63)+(0.4813)</f>
        <v>57.430400225</v>
      </c>
    </row>
    <row r="64" spans="1:5" x14ac:dyDescent="0.3">
      <c r="A64" s="8" t="s">
        <v>48</v>
      </c>
      <c r="B64" s="4">
        <v>0.44500000000000001</v>
      </c>
      <c r="C64" s="3">
        <v>7.2999999999999995E-2</v>
      </c>
      <c r="D64" s="1">
        <f>(B64-C64)</f>
        <v>0.372</v>
      </c>
      <c r="E64" s="6">
        <f>(58.801*D64*D64)+(199.32*D64)+(0.4813)</f>
        <v>82.765457583999989</v>
      </c>
    </row>
    <row r="65" spans="1:5" x14ac:dyDescent="0.3">
      <c r="A65" s="8" t="s">
        <v>49</v>
      </c>
      <c r="B65" s="4">
        <v>0.33500000000000002</v>
      </c>
      <c r="C65" s="3">
        <v>7.2999999999999995E-2</v>
      </c>
      <c r="D65" s="1">
        <f>(B65-C65)</f>
        <v>0.26200000000000001</v>
      </c>
      <c r="E65" s="6">
        <f>(58.801*D65*D65)+(199.32*D65)+(0.4813)</f>
        <v>56.739475843999998</v>
      </c>
    </row>
    <row r="66" spans="1:5" x14ac:dyDescent="0.3">
      <c r="A66" s="8" t="s">
        <v>50</v>
      </c>
      <c r="B66" s="4">
        <v>0.33800000000000002</v>
      </c>
      <c r="C66" s="3">
        <v>7.2999999999999995E-2</v>
      </c>
      <c r="D66" s="1">
        <f>(B66-C66)</f>
        <v>0.26500000000000001</v>
      </c>
      <c r="E66" s="6">
        <f>(58.801*D66*D66)+(199.32*D66)+(0.4813)</f>
        <v>57.430400225</v>
      </c>
    </row>
    <row r="67" spans="1:5" x14ac:dyDescent="0.3">
      <c r="A67" s="8" t="s">
        <v>51</v>
      </c>
      <c r="B67" s="4">
        <v>0.36499999999999999</v>
      </c>
      <c r="C67" s="3">
        <v>7.2999999999999995E-2</v>
      </c>
      <c r="D67" s="1">
        <f>(B67-C67)</f>
        <v>0.29199999999999998</v>
      </c>
      <c r="E67" s="6">
        <f>(58.801*D67*D67)+(199.32*D67)+(0.4813)</f>
        <v>63.696348463999989</v>
      </c>
    </row>
    <row r="68" spans="1:5" x14ac:dyDescent="0.3">
      <c r="A68" s="8" t="s">
        <v>52</v>
      </c>
      <c r="B68" s="4">
        <v>0.38300000000000001</v>
      </c>
      <c r="C68" s="3">
        <v>7.2999999999999995E-2</v>
      </c>
      <c r="D68" s="1">
        <f>(B68-C68)</f>
        <v>0.31</v>
      </c>
      <c r="E68" s="6">
        <f>(58.801*D68*D68)+(199.32*D68)+(0.4813)</f>
        <v>67.9212761</v>
      </c>
    </row>
    <row r="69" spans="1:5" x14ac:dyDescent="0.3">
      <c r="A69" s="8" t="s">
        <v>53</v>
      </c>
      <c r="B69" s="4">
        <v>0.36199999999999999</v>
      </c>
      <c r="C69" s="3">
        <v>7.2999999999999995E-2</v>
      </c>
      <c r="D69" s="1">
        <f>(B69-C69)</f>
        <v>0.28899999999999998</v>
      </c>
      <c r="E69" s="6">
        <f>(58.801*D69*D69)+(199.32*D69)+(0.4813)</f>
        <v>62.995898320999991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workbookViewId="0">
      <selection activeCell="R5" sqref="R5"/>
    </sheetView>
  </sheetViews>
  <sheetFormatPr defaultRowHeight="14.4" x14ac:dyDescent="0.3"/>
  <cols>
    <col min="1" max="1" width="13.33203125" customWidth="1"/>
    <col min="2" max="2" width="11.44140625" customWidth="1"/>
    <col min="3" max="3" width="10.88671875" customWidth="1"/>
    <col min="4" max="4" width="10.77734375" customWidth="1"/>
    <col min="5" max="5" width="13.44140625" customWidth="1"/>
  </cols>
  <sheetData>
    <row r="2" spans="1:12" x14ac:dyDescent="0.3">
      <c r="A2" s="2">
        <v>2.2549999999999999</v>
      </c>
      <c r="B2" s="2">
        <v>0.34599999999999997</v>
      </c>
      <c r="C2" s="4">
        <v>0.37</v>
      </c>
      <c r="D2" s="4">
        <v>0.32200000000000001</v>
      </c>
      <c r="E2" s="4">
        <v>0.33</v>
      </c>
      <c r="F2" s="4">
        <v>0.26600000000000001</v>
      </c>
      <c r="G2" s="4">
        <v>0.28600000000000003</v>
      </c>
      <c r="H2" s="4">
        <v>0.27500000000000002</v>
      </c>
      <c r="I2" s="4">
        <v>0.23200000000000001</v>
      </c>
      <c r="J2" s="4">
        <v>0.253</v>
      </c>
      <c r="K2" s="4">
        <v>0.23900000000000002</v>
      </c>
      <c r="L2" s="4">
        <v>0.214</v>
      </c>
    </row>
    <row r="3" spans="1:12" x14ac:dyDescent="0.3">
      <c r="A3" s="2">
        <v>1.403</v>
      </c>
      <c r="B3" s="3">
        <v>7.8E-2</v>
      </c>
      <c r="C3" s="4">
        <v>0.36799999999999999</v>
      </c>
      <c r="D3" s="4">
        <v>0.40400000000000003</v>
      </c>
      <c r="E3" s="4">
        <v>0.34</v>
      </c>
      <c r="F3" s="4">
        <v>0.33100000000000002</v>
      </c>
      <c r="G3" s="4">
        <v>0.312</v>
      </c>
      <c r="H3" s="4">
        <v>0.33900000000000002</v>
      </c>
      <c r="I3" s="4">
        <v>0.36799999999999999</v>
      </c>
      <c r="J3" s="4">
        <v>0.30299999999999999</v>
      </c>
      <c r="K3" s="4">
        <v>0.26</v>
      </c>
      <c r="L3" s="4">
        <v>0.28200000000000003</v>
      </c>
    </row>
    <row r="4" spans="1:12" x14ac:dyDescent="0.3">
      <c r="A4" s="2">
        <v>0.81400000000000006</v>
      </c>
      <c r="B4" s="11">
        <v>8.4000000000000005E-2</v>
      </c>
      <c r="C4" s="4">
        <v>0.371</v>
      </c>
      <c r="D4" s="4">
        <v>0.33900000000000002</v>
      </c>
      <c r="E4" s="4">
        <v>0.35000000000000003</v>
      </c>
      <c r="F4" s="4">
        <v>0.30299999999999999</v>
      </c>
      <c r="G4" s="4">
        <v>0.30299999999999999</v>
      </c>
      <c r="H4" s="4">
        <v>0.30599999999999999</v>
      </c>
      <c r="I4" s="4">
        <v>0.29599999999999999</v>
      </c>
      <c r="J4" s="4">
        <v>0.32200000000000001</v>
      </c>
      <c r="K4" s="4">
        <v>0.28400000000000003</v>
      </c>
      <c r="L4" s="4">
        <v>0.27100000000000002</v>
      </c>
    </row>
    <row r="5" spans="1:12" x14ac:dyDescent="0.3">
      <c r="A5" s="2">
        <v>0.48299999999999998</v>
      </c>
      <c r="B5" s="11">
        <v>7.0000000000000007E-2</v>
      </c>
      <c r="C5" s="4">
        <v>0.25900000000000001</v>
      </c>
      <c r="D5" s="4">
        <v>0.28000000000000003</v>
      </c>
      <c r="E5" s="4">
        <v>0.31900000000000001</v>
      </c>
      <c r="F5" s="4">
        <v>0.313</v>
      </c>
      <c r="G5" s="4">
        <v>0.3</v>
      </c>
      <c r="H5" s="4">
        <v>0.29599999999999999</v>
      </c>
      <c r="I5" s="4">
        <v>0.307</v>
      </c>
      <c r="J5" s="4">
        <v>0.27500000000000002</v>
      </c>
      <c r="K5" s="4">
        <v>0.27200000000000002</v>
      </c>
      <c r="L5" s="4">
        <v>0.26300000000000001</v>
      </c>
    </row>
    <row r="12" spans="1:12" x14ac:dyDescent="0.3">
      <c r="A12" s="10"/>
      <c r="B12" s="5" t="s">
        <v>6</v>
      </c>
      <c r="C12" s="5" t="s">
        <v>7</v>
      </c>
      <c r="D12" s="5" t="s">
        <v>8</v>
      </c>
      <c r="E12" s="5" t="s">
        <v>9</v>
      </c>
    </row>
    <row r="13" spans="1:12" x14ac:dyDescent="0.3">
      <c r="A13" s="10" t="s">
        <v>0</v>
      </c>
      <c r="B13" s="2">
        <v>2.2549999999999999</v>
      </c>
      <c r="C13" s="1">
        <f>B13-B18</f>
        <v>2.177</v>
      </c>
      <c r="D13" s="1">
        <v>12</v>
      </c>
      <c r="E13" s="6">
        <f>(1.069*C13*C13)+(3.1941*C13)-(0.0351)</f>
        <v>11.984798401000001</v>
      </c>
    </row>
    <row r="14" spans="1:12" x14ac:dyDescent="0.3">
      <c r="A14" s="10" t="s">
        <v>1</v>
      </c>
      <c r="B14" s="2">
        <v>1.403</v>
      </c>
      <c r="C14" s="1">
        <f>B14-B18</f>
        <v>1.325</v>
      </c>
      <c r="D14" s="1">
        <v>6</v>
      </c>
      <c r="E14" s="6">
        <f t="shared" ref="E14:E69" si="0">(1.069*C14*C14)+(3.1941*C14)-(0.0351)</f>
        <v>6.0738456250000006</v>
      </c>
    </row>
    <row r="15" spans="1:12" x14ac:dyDescent="0.3">
      <c r="A15" s="10" t="s">
        <v>2</v>
      </c>
      <c r="B15" s="2">
        <v>0.81400000000000006</v>
      </c>
      <c r="C15" s="1">
        <f>B15-B18</f>
        <v>0.7360000000000001</v>
      </c>
      <c r="D15" s="1">
        <v>3</v>
      </c>
      <c r="E15" s="6">
        <f t="shared" si="0"/>
        <v>2.8948306240000008</v>
      </c>
    </row>
    <row r="16" spans="1:12" x14ac:dyDescent="0.3">
      <c r="A16" s="10" t="s">
        <v>3</v>
      </c>
      <c r="B16" s="2">
        <v>0.48299999999999998</v>
      </c>
      <c r="C16" s="1">
        <f>B16-B18</f>
        <v>0.40499999999999997</v>
      </c>
      <c r="D16" s="1">
        <v>1.5</v>
      </c>
      <c r="E16" s="6">
        <f t="shared" si="0"/>
        <v>1.433853225</v>
      </c>
    </row>
    <row r="17" spans="1:13" x14ac:dyDescent="0.3">
      <c r="A17" s="10" t="s">
        <v>4</v>
      </c>
      <c r="B17" s="2">
        <v>0.34599999999999997</v>
      </c>
      <c r="C17" s="1">
        <f>B17-B18</f>
        <v>0.26799999999999996</v>
      </c>
      <c r="D17" s="1">
        <v>0.75</v>
      </c>
      <c r="E17" s="6">
        <f t="shared" si="0"/>
        <v>0.89769865599999987</v>
      </c>
    </row>
    <row r="18" spans="1:13" x14ac:dyDescent="0.3">
      <c r="A18" s="10" t="s">
        <v>5</v>
      </c>
      <c r="B18" s="3">
        <v>7.8E-2</v>
      </c>
      <c r="C18" s="1">
        <f>B18-B18</f>
        <v>0</v>
      </c>
      <c r="D18" s="1">
        <v>0</v>
      </c>
      <c r="E18" s="6">
        <f t="shared" si="0"/>
        <v>-3.5099999999999999E-2</v>
      </c>
    </row>
    <row r="23" spans="1:13" x14ac:dyDescent="0.3">
      <c r="K23" s="7" t="s">
        <v>54</v>
      </c>
      <c r="L23" s="7"/>
      <c r="M23" s="7"/>
    </row>
    <row r="29" spans="1:13" x14ac:dyDescent="0.3">
      <c r="A29" s="8" t="s">
        <v>11</v>
      </c>
      <c r="B29" s="4" t="s">
        <v>12</v>
      </c>
      <c r="C29" s="9" t="s">
        <v>5</v>
      </c>
      <c r="D29" s="1" t="s">
        <v>7</v>
      </c>
      <c r="E29" s="5" t="s">
        <v>55</v>
      </c>
    </row>
    <row r="30" spans="1:13" x14ac:dyDescent="0.3">
      <c r="A30" s="8" t="s">
        <v>14</v>
      </c>
      <c r="B30" s="4">
        <v>0.37</v>
      </c>
      <c r="C30" s="3">
        <v>7.8E-2</v>
      </c>
      <c r="D30" s="1">
        <f>(B30-C30)</f>
        <v>0.29199999999999998</v>
      </c>
      <c r="E30" s="6">
        <f>(1.069*D30*D30)+(3.1941*D30)-(0.0351)</f>
        <v>0.98872441600000005</v>
      </c>
    </row>
    <row r="31" spans="1:13" x14ac:dyDescent="0.3">
      <c r="A31" s="8" t="s">
        <v>15</v>
      </c>
      <c r="B31" s="4">
        <v>0.36799999999999999</v>
      </c>
      <c r="C31" s="3">
        <v>7.8E-2</v>
      </c>
      <c r="D31" s="1">
        <f>(B31-C31)</f>
        <v>0.28999999999999998</v>
      </c>
      <c r="E31" s="6">
        <f>(1.069*D31*D31)+(3.1941*D31)-(0.0351)</f>
        <v>0.98109189999999991</v>
      </c>
    </row>
    <row r="32" spans="1:13" x14ac:dyDescent="0.3">
      <c r="A32" s="8" t="s">
        <v>16</v>
      </c>
      <c r="B32" s="4">
        <v>0.371</v>
      </c>
      <c r="C32" s="3">
        <v>7.8E-2</v>
      </c>
      <c r="D32" s="1">
        <f>(B32-C32)</f>
        <v>0.29299999999999998</v>
      </c>
      <c r="E32" s="6">
        <f>(1.069*D32*D32)+(3.1941*D32)-(0.0351)</f>
        <v>0.99254388099999991</v>
      </c>
    </row>
    <row r="33" spans="1:5" x14ac:dyDescent="0.3">
      <c r="A33" s="8" t="s">
        <v>17</v>
      </c>
      <c r="B33" s="4">
        <v>0.25900000000000001</v>
      </c>
      <c r="C33" s="3">
        <v>7.8E-2</v>
      </c>
      <c r="D33" s="1">
        <f>(B33-C33)</f>
        <v>0.18099999999999999</v>
      </c>
      <c r="E33" s="6">
        <f>(1.069*D33*D33)+(3.1941*D33)-(0.0351)</f>
        <v>0.57805360900000002</v>
      </c>
    </row>
    <row r="34" spans="1:5" x14ac:dyDescent="0.3">
      <c r="A34" s="8" t="s">
        <v>18</v>
      </c>
      <c r="B34" s="4">
        <v>0.32200000000000001</v>
      </c>
      <c r="C34" s="3">
        <v>7.8E-2</v>
      </c>
      <c r="D34" s="1">
        <f>(B34-C34)</f>
        <v>0.24399999999999999</v>
      </c>
      <c r="E34" s="6">
        <f>(1.069*D34*D34)+(3.1941*D34)-(0.0351)</f>
        <v>0.80790438400000009</v>
      </c>
    </row>
    <row r="35" spans="1:5" x14ac:dyDescent="0.3">
      <c r="A35" s="8" t="s">
        <v>19</v>
      </c>
      <c r="B35" s="4">
        <v>0.40400000000000003</v>
      </c>
      <c r="C35" s="3">
        <v>7.8E-2</v>
      </c>
      <c r="D35" s="1">
        <f>(B35-C35)</f>
        <v>0.32600000000000001</v>
      </c>
      <c r="E35" s="6">
        <f>(1.069*D35*D35)+(3.1941*D35)-(0.0351)</f>
        <v>1.119785644</v>
      </c>
    </row>
    <row r="36" spans="1:5" x14ac:dyDescent="0.3">
      <c r="A36" s="8" t="s">
        <v>20</v>
      </c>
      <c r="B36" s="4">
        <v>0.33900000000000002</v>
      </c>
      <c r="C36" s="3">
        <v>7.8E-2</v>
      </c>
      <c r="D36" s="1">
        <f>(B36-C36)</f>
        <v>0.26100000000000001</v>
      </c>
      <c r="E36" s="6">
        <f>(1.069*D36*D36)+(3.1941*D36)-(0.0351)</f>
        <v>0.87138144900000014</v>
      </c>
    </row>
    <row r="37" spans="1:5" x14ac:dyDescent="0.3">
      <c r="A37" s="8" t="s">
        <v>21</v>
      </c>
      <c r="B37" s="4">
        <v>0.28000000000000003</v>
      </c>
      <c r="C37" s="3">
        <v>7.8E-2</v>
      </c>
      <c r="D37" s="1">
        <f>(B37-C37)</f>
        <v>0.20200000000000001</v>
      </c>
      <c r="E37" s="6">
        <f>(1.069*D37*D37)+(3.1941*D37)-(0.0351)</f>
        <v>0.65372767600000015</v>
      </c>
    </row>
    <row r="38" spans="1:5" x14ac:dyDescent="0.3">
      <c r="A38" s="8" t="s">
        <v>22</v>
      </c>
      <c r="B38" s="4">
        <v>0.33</v>
      </c>
      <c r="C38" s="3">
        <v>7.8E-2</v>
      </c>
      <c r="D38" s="1">
        <f>(B38-C38)</f>
        <v>0.252</v>
      </c>
      <c r="E38" s="6">
        <f>(1.069*D38*D38)+(3.1941*D38)-(0.0351)</f>
        <v>0.83769897599999998</v>
      </c>
    </row>
    <row r="39" spans="1:5" x14ac:dyDescent="0.3">
      <c r="A39" s="8" t="s">
        <v>23</v>
      </c>
      <c r="B39" s="4">
        <v>0.34</v>
      </c>
      <c r="C39" s="3">
        <v>7.8E-2</v>
      </c>
      <c r="D39" s="1">
        <f>(B39-C39)</f>
        <v>0.26200000000000001</v>
      </c>
      <c r="E39" s="6">
        <f>(1.069*D39*D39)+(3.1941*D39)-(0.0351)</f>
        <v>0.87513463600000008</v>
      </c>
    </row>
    <row r="40" spans="1:5" x14ac:dyDescent="0.3">
      <c r="A40" s="8" t="s">
        <v>24</v>
      </c>
      <c r="B40" s="4">
        <v>0.35000000000000003</v>
      </c>
      <c r="C40" s="3">
        <v>7.8E-2</v>
      </c>
      <c r="D40" s="1">
        <f>(B40-C40)</f>
        <v>0.27200000000000002</v>
      </c>
      <c r="E40" s="6">
        <f>(1.069*D40*D40)+(3.1941*D40)-(0.0351)</f>
        <v>0.9127840960000001</v>
      </c>
    </row>
    <row r="41" spans="1:5" x14ac:dyDescent="0.3">
      <c r="A41" s="8" t="s">
        <v>25</v>
      </c>
      <c r="B41" s="4">
        <v>0.31900000000000001</v>
      </c>
      <c r="C41" s="3">
        <v>7.8E-2</v>
      </c>
      <c r="D41" s="1">
        <f>(B41-C41)</f>
        <v>0.24099999999999999</v>
      </c>
      <c r="E41" s="6">
        <f>(1.069*D41*D41)+(3.1941*D41)-(0.0351)</f>
        <v>0.79676668900000003</v>
      </c>
    </row>
    <row r="42" spans="1:5" x14ac:dyDescent="0.3">
      <c r="A42" s="8" t="s">
        <v>26</v>
      </c>
      <c r="B42" s="4">
        <v>0.26600000000000001</v>
      </c>
      <c r="C42" s="3">
        <v>7.8E-2</v>
      </c>
      <c r="D42" s="1">
        <f>(B42-C42)</f>
        <v>0.188</v>
      </c>
      <c r="E42" s="6">
        <f>(1.069*D42*D42)+(3.1941*D42)-(0.0351)</f>
        <v>0.60317353600000001</v>
      </c>
    </row>
    <row r="43" spans="1:5" x14ac:dyDescent="0.3">
      <c r="A43" s="8" t="s">
        <v>27</v>
      </c>
      <c r="B43" s="4">
        <v>0.33100000000000002</v>
      </c>
      <c r="C43" s="3">
        <v>7.8E-2</v>
      </c>
      <c r="D43" s="1">
        <f>(B43-C43)</f>
        <v>0.253</v>
      </c>
      <c r="E43" s="6">
        <f>(1.069*D43*D43)+(3.1941*D43)-(0.0351)</f>
        <v>0.84143292100000011</v>
      </c>
    </row>
    <row r="44" spans="1:5" x14ac:dyDescent="0.3">
      <c r="A44" s="8" t="s">
        <v>28</v>
      </c>
      <c r="B44" s="4">
        <v>0.30299999999999999</v>
      </c>
      <c r="C44" s="3">
        <v>7.8E-2</v>
      </c>
      <c r="D44" s="1">
        <f>(B44-C44)</f>
        <v>0.22499999999999998</v>
      </c>
      <c r="E44" s="6">
        <f>(1.069*D44*D44)+(3.1941*D44)-(0.0351)</f>
        <v>0.73769062499999993</v>
      </c>
    </row>
    <row r="45" spans="1:5" x14ac:dyDescent="0.3">
      <c r="A45" s="8" t="s">
        <v>29</v>
      </c>
      <c r="B45" s="4">
        <v>0.313</v>
      </c>
      <c r="C45" s="3">
        <v>7.8E-2</v>
      </c>
      <c r="D45" s="1">
        <f>(B45-C45)</f>
        <v>0.23499999999999999</v>
      </c>
      <c r="E45" s="6">
        <f>(1.069*D45*D45)+(3.1941*D45)-(0.0351)</f>
        <v>0.774549025</v>
      </c>
    </row>
    <row r="46" spans="1:5" x14ac:dyDescent="0.3">
      <c r="A46" s="8" t="s">
        <v>30</v>
      </c>
      <c r="B46" s="4">
        <v>0.28600000000000003</v>
      </c>
      <c r="C46" s="3">
        <v>7.8E-2</v>
      </c>
      <c r="D46" s="1">
        <f>(B46-C46)</f>
        <v>0.20800000000000002</v>
      </c>
      <c r="E46" s="6">
        <f>(1.069*D46*D46)+(3.1941*D46)-(0.0351)</f>
        <v>0.67552201600000006</v>
      </c>
    </row>
    <row r="47" spans="1:5" x14ac:dyDescent="0.3">
      <c r="A47" s="8" t="s">
        <v>31</v>
      </c>
      <c r="B47" s="4">
        <v>0.312</v>
      </c>
      <c r="C47" s="3">
        <v>7.8E-2</v>
      </c>
      <c r="D47" s="1">
        <f>(B47-C47)</f>
        <v>0.23399999999999999</v>
      </c>
      <c r="E47" s="6">
        <f>(1.069*D47*D47)+(3.1941*D47)-(0.0351)</f>
        <v>0.77085356399999994</v>
      </c>
    </row>
    <row r="48" spans="1:5" x14ac:dyDescent="0.3">
      <c r="A48" s="8" t="s">
        <v>32</v>
      </c>
      <c r="B48" s="4">
        <v>0.30299999999999999</v>
      </c>
      <c r="C48" s="3">
        <v>7.8E-2</v>
      </c>
      <c r="D48" s="1">
        <f>(B48-C48)</f>
        <v>0.22499999999999998</v>
      </c>
      <c r="E48" s="6">
        <f>(1.069*D48*D48)+(3.1941*D48)-(0.0351)</f>
        <v>0.73769062499999993</v>
      </c>
    </row>
    <row r="49" spans="1:5" x14ac:dyDescent="0.3">
      <c r="A49" s="8" t="s">
        <v>33</v>
      </c>
      <c r="B49" s="4">
        <v>0.3</v>
      </c>
      <c r="C49" s="3">
        <v>7.8E-2</v>
      </c>
      <c r="D49" s="1">
        <f>(B49-C49)</f>
        <v>0.22199999999999998</v>
      </c>
      <c r="E49" s="6">
        <f>(1.069*D49*D49)+(3.1941*D49)-(0.0351)</f>
        <v>0.72667479599999996</v>
      </c>
    </row>
    <row r="50" spans="1:5" x14ac:dyDescent="0.3">
      <c r="A50" s="8" t="s">
        <v>34</v>
      </c>
      <c r="B50" s="4">
        <v>0.27500000000000002</v>
      </c>
      <c r="C50" s="3">
        <v>7.8E-2</v>
      </c>
      <c r="D50" s="1">
        <f>(B50-C50)</f>
        <v>0.19700000000000001</v>
      </c>
      <c r="E50" s="6">
        <f>(1.069*D50*D50)+(3.1941*D50)-(0.0351)</f>
        <v>0.635624521</v>
      </c>
    </row>
    <row r="51" spans="1:5" x14ac:dyDescent="0.3">
      <c r="A51" s="8" t="s">
        <v>35</v>
      </c>
      <c r="B51" s="4">
        <v>0.33900000000000002</v>
      </c>
      <c r="C51" s="3">
        <v>7.8E-2</v>
      </c>
      <c r="D51" s="1">
        <f>(B51-C51)</f>
        <v>0.26100000000000001</v>
      </c>
      <c r="E51" s="6">
        <f>(1.069*D51*D51)+(3.1941*D51)-(0.0351)</f>
        <v>0.87138144900000014</v>
      </c>
    </row>
    <row r="52" spans="1:5" x14ac:dyDescent="0.3">
      <c r="A52" s="8" t="s">
        <v>36</v>
      </c>
      <c r="B52" s="4">
        <v>0.30599999999999999</v>
      </c>
      <c r="C52" s="3">
        <v>7.8E-2</v>
      </c>
      <c r="D52" s="1">
        <f>(B52-C52)</f>
        <v>0.22799999999999998</v>
      </c>
      <c r="E52" s="6">
        <f>(1.069*D52*D52)+(3.1941*D52)-(0.0351)</f>
        <v>0.74872569599999994</v>
      </c>
    </row>
    <row r="53" spans="1:5" x14ac:dyDescent="0.3">
      <c r="A53" s="8" t="s">
        <v>37</v>
      </c>
      <c r="B53" s="4">
        <v>0.29599999999999999</v>
      </c>
      <c r="C53" s="3">
        <v>7.8E-2</v>
      </c>
      <c r="D53" s="1">
        <f>(B53-C53)</f>
        <v>0.21799999999999997</v>
      </c>
      <c r="E53" s="6">
        <f>(1.069*D53*D53)+(3.1941*D53)-(0.0351)</f>
        <v>0.71201695599999992</v>
      </c>
    </row>
    <row r="54" spans="1:5" x14ac:dyDescent="0.3">
      <c r="A54" s="8" t="s">
        <v>38</v>
      </c>
      <c r="B54" s="4">
        <v>0.23200000000000001</v>
      </c>
      <c r="C54" s="3">
        <v>7.8E-2</v>
      </c>
      <c r="D54" s="1">
        <f>(B54-C54)</f>
        <v>0.15400000000000003</v>
      </c>
      <c r="E54" s="6">
        <f>(1.069*D54*D54)+(3.1941*D54)-(0.0351)</f>
        <v>0.48214380400000012</v>
      </c>
    </row>
    <row r="55" spans="1:5" x14ac:dyDescent="0.3">
      <c r="A55" s="8" t="s">
        <v>39</v>
      </c>
      <c r="B55" s="4">
        <v>0.36799999999999999</v>
      </c>
      <c r="C55" s="3">
        <v>7.8E-2</v>
      </c>
      <c r="D55" s="1">
        <f>(B55-C55)</f>
        <v>0.28999999999999998</v>
      </c>
      <c r="E55" s="6">
        <f>(1.069*D55*D55)+(3.1941*D55)-(0.0351)</f>
        <v>0.98109189999999991</v>
      </c>
    </row>
    <row r="56" spans="1:5" x14ac:dyDescent="0.3">
      <c r="A56" s="8" t="s">
        <v>40</v>
      </c>
      <c r="B56" s="4">
        <v>0.29599999999999999</v>
      </c>
      <c r="C56" s="3">
        <v>7.8E-2</v>
      </c>
      <c r="D56" s="1">
        <f>(B56-C56)</f>
        <v>0.21799999999999997</v>
      </c>
      <c r="E56" s="6">
        <f>(1.069*D56*D56)+(3.1941*D56)-(0.0351)</f>
        <v>0.71201695599999992</v>
      </c>
    </row>
    <row r="57" spans="1:5" x14ac:dyDescent="0.3">
      <c r="A57" s="8" t="s">
        <v>41</v>
      </c>
      <c r="B57" s="4">
        <v>0.307</v>
      </c>
      <c r="C57" s="3">
        <v>7.8E-2</v>
      </c>
      <c r="D57" s="1">
        <f>(B57-C57)</f>
        <v>0.22899999999999998</v>
      </c>
      <c r="E57" s="6">
        <f>(1.069*D57*D57)+(3.1941*D57)-(0.0351)</f>
        <v>0.75240832899999988</v>
      </c>
    </row>
    <row r="58" spans="1:5" x14ac:dyDescent="0.3">
      <c r="A58" s="8" t="s">
        <v>42</v>
      </c>
      <c r="B58" s="4">
        <v>0.253</v>
      </c>
      <c r="C58" s="3">
        <v>7.8E-2</v>
      </c>
      <c r="D58" s="1">
        <f>(B58-C58)</f>
        <v>0.17499999999999999</v>
      </c>
      <c r="E58" s="6">
        <f>(1.069*D58*D58)+(3.1941*D58)-(0.0351)</f>
        <v>0.55660562499999988</v>
      </c>
    </row>
    <row r="59" spans="1:5" x14ac:dyDescent="0.3">
      <c r="A59" s="8" t="s">
        <v>43</v>
      </c>
      <c r="B59" s="4">
        <v>0.30299999999999999</v>
      </c>
      <c r="C59" s="3">
        <v>7.8E-2</v>
      </c>
      <c r="D59" s="1">
        <f>(B59-C59)</f>
        <v>0.22499999999999998</v>
      </c>
      <c r="E59" s="6">
        <f>(1.069*D59*D59)+(3.1941*D59)-(0.0351)</f>
        <v>0.73769062499999993</v>
      </c>
    </row>
    <row r="60" spans="1:5" x14ac:dyDescent="0.3">
      <c r="A60" s="8" t="s">
        <v>44</v>
      </c>
      <c r="B60" s="4">
        <v>0.32200000000000001</v>
      </c>
      <c r="C60" s="3">
        <v>7.8E-2</v>
      </c>
      <c r="D60" s="1">
        <f>(B60-C60)</f>
        <v>0.24399999999999999</v>
      </c>
      <c r="E60" s="6">
        <f>(1.069*D60*D60)+(3.1941*D60)-(0.0351)</f>
        <v>0.80790438400000009</v>
      </c>
    </row>
    <row r="61" spans="1:5" x14ac:dyDescent="0.3">
      <c r="A61" s="8" t="s">
        <v>45</v>
      </c>
      <c r="B61" s="4">
        <v>0.27500000000000002</v>
      </c>
      <c r="C61" s="3">
        <v>7.8E-2</v>
      </c>
      <c r="D61" s="1">
        <f>(B61-C61)</f>
        <v>0.19700000000000001</v>
      </c>
      <c r="E61" s="6">
        <f>(1.069*D61*D61)+(3.1941*D61)-(0.0351)</f>
        <v>0.635624521</v>
      </c>
    </row>
    <row r="62" spans="1:5" x14ac:dyDescent="0.3">
      <c r="A62" s="8" t="s">
        <v>46</v>
      </c>
      <c r="B62" s="4">
        <v>0.23900000000000002</v>
      </c>
      <c r="C62" s="3">
        <v>7.8E-2</v>
      </c>
      <c r="D62" s="1">
        <f>(B62-C62)</f>
        <v>0.16100000000000003</v>
      </c>
      <c r="E62" s="6">
        <f>(1.069*D62*D62)+(3.1941*D62)-(0.0351)</f>
        <v>0.50685964900000013</v>
      </c>
    </row>
    <row r="63" spans="1:5" x14ac:dyDescent="0.3">
      <c r="A63" s="8" t="s">
        <v>47</v>
      </c>
      <c r="B63" s="4">
        <v>0.26</v>
      </c>
      <c r="C63" s="3">
        <v>7.8E-2</v>
      </c>
      <c r="D63" s="1">
        <f>(B63-C63)</f>
        <v>0.182</v>
      </c>
      <c r="E63" s="6">
        <f>(1.069*D63*D63)+(3.1941*D63)-(0.0351)</f>
        <v>0.58163575599999995</v>
      </c>
    </row>
    <row r="64" spans="1:5" x14ac:dyDescent="0.3">
      <c r="A64" s="8" t="s">
        <v>48</v>
      </c>
      <c r="B64" s="4">
        <v>0.28400000000000003</v>
      </c>
      <c r="C64" s="3">
        <v>7.8E-2</v>
      </c>
      <c r="D64" s="1">
        <f>(B64-C64)</f>
        <v>0.20600000000000002</v>
      </c>
      <c r="E64" s="6">
        <f>(1.069*D64*D64)+(3.1941*D64)-(0.0351)</f>
        <v>0.66824868400000004</v>
      </c>
    </row>
    <row r="65" spans="1:5" x14ac:dyDescent="0.3">
      <c r="A65" s="8" t="s">
        <v>49</v>
      </c>
      <c r="B65" s="4">
        <v>0.27200000000000002</v>
      </c>
      <c r="C65" s="3">
        <v>7.8E-2</v>
      </c>
      <c r="D65" s="1">
        <f>(B65-C65)</f>
        <v>0.19400000000000001</v>
      </c>
      <c r="E65" s="6">
        <f>(1.069*D65*D65)+(3.1941*D65)-(0.0351)</f>
        <v>0.62478828400000008</v>
      </c>
    </row>
    <row r="66" spans="1:5" x14ac:dyDescent="0.3">
      <c r="A66" s="8" t="s">
        <v>50</v>
      </c>
      <c r="B66" s="4">
        <v>0.214</v>
      </c>
      <c r="C66" s="3">
        <v>7.8E-2</v>
      </c>
      <c r="D66" s="1">
        <f>(B66-C66)</f>
        <v>0.13600000000000001</v>
      </c>
      <c r="E66" s="6">
        <f>(1.069*D66*D66)+(3.1941*D66)-(0.0351)</f>
        <v>0.41906982400000004</v>
      </c>
    </row>
    <row r="67" spans="1:5" x14ac:dyDescent="0.3">
      <c r="A67" s="8" t="s">
        <v>51</v>
      </c>
      <c r="B67" s="4">
        <v>0.28200000000000003</v>
      </c>
      <c r="C67" s="3">
        <v>7.8E-2</v>
      </c>
      <c r="D67" s="1">
        <f>(B67-C67)</f>
        <v>0.20400000000000001</v>
      </c>
      <c r="E67" s="6">
        <f>(1.069*D67*D67)+(3.1941*D67)-(0.0351)</f>
        <v>0.66098390400000007</v>
      </c>
    </row>
    <row r="68" spans="1:5" x14ac:dyDescent="0.3">
      <c r="A68" s="8" t="s">
        <v>52</v>
      </c>
      <c r="B68" s="4">
        <v>0.27100000000000002</v>
      </c>
      <c r="C68" s="3">
        <v>7.8E-2</v>
      </c>
      <c r="D68" s="1">
        <f>(B68-C68)</f>
        <v>0.193</v>
      </c>
      <c r="E68" s="6">
        <f>(1.069*D68*D68)+(3.1941*D68)-(0.0351)</f>
        <v>0.62118048100000012</v>
      </c>
    </row>
    <row r="69" spans="1:5" x14ac:dyDescent="0.3">
      <c r="A69" s="8" t="s">
        <v>53</v>
      </c>
      <c r="B69" s="4">
        <v>0.26300000000000001</v>
      </c>
      <c r="C69" s="3">
        <v>7.8E-2</v>
      </c>
      <c r="D69" s="1">
        <f>(B69-C69)</f>
        <v>0.185</v>
      </c>
      <c r="E69" s="6">
        <f>(1.069*D69*D69)+(3.1941*D69)-(0.0351)</f>
        <v>0.59239502500000008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F8" sqref="F8"/>
    </sheetView>
  </sheetViews>
  <sheetFormatPr defaultRowHeight="14.4" x14ac:dyDescent="0.3"/>
  <cols>
    <col min="1" max="1" width="37.5546875" customWidth="1"/>
    <col min="2" max="2" width="12.77734375" customWidth="1"/>
    <col min="3" max="3" width="13.77734375" customWidth="1"/>
    <col min="4" max="4" width="17.6640625" customWidth="1"/>
    <col min="5" max="5" width="14.21875" customWidth="1"/>
    <col min="6" max="6" width="65.88671875" customWidth="1"/>
  </cols>
  <sheetData>
    <row r="1" spans="1:6" ht="15.6" thickTop="1" thickBot="1" x14ac:dyDescent="0.35">
      <c r="A1" s="12" t="s">
        <v>56</v>
      </c>
      <c r="B1" s="12" t="s">
        <v>57</v>
      </c>
      <c r="C1" s="12" t="s">
        <v>58</v>
      </c>
      <c r="D1" s="12" t="s">
        <v>59</v>
      </c>
      <c r="E1" s="12" t="s">
        <v>60</v>
      </c>
      <c r="F1" s="12" t="s">
        <v>61</v>
      </c>
    </row>
    <row r="2" spans="1:6" ht="15.6" thickTop="1" thickBot="1" x14ac:dyDescent="0.35">
      <c r="A2" s="13" t="s">
        <v>62</v>
      </c>
      <c r="B2" s="14" t="s">
        <v>66</v>
      </c>
      <c r="C2" s="15" t="s">
        <v>63</v>
      </c>
      <c r="D2" s="15" t="s">
        <v>68</v>
      </c>
      <c r="E2" s="15" t="s">
        <v>64</v>
      </c>
      <c r="F2" s="15" t="s">
        <v>65</v>
      </c>
    </row>
    <row r="3" spans="1:6" ht="15.6" thickTop="1" thickBot="1" x14ac:dyDescent="0.35">
      <c r="A3" s="13" t="s">
        <v>67</v>
      </c>
      <c r="B3" s="14" t="s">
        <v>66</v>
      </c>
      <c r="C3" s="15" t="s">
        <v>63</v>
      </c>
      <c r="D3" s="15" t="s">
        <v>69</v>
      </c>
      <c r="E3" s="15" t="s">
        <v>64</v>
      </c>
      <c r="F3" s="15" t="s">
        <v>65</v>
      </c>
    </row>
    <row r="4" spans="1:6" ht="15" thickTop="1" x14ac:dyDescent="0.3"/>
    <row r="63" spans="1:6" x14ac:dyDescent="0.3">
      <c r="A63" s="16" t="s">
        <v>74</v>
      </c>
      <c r="B63" s="10"/>
      <c r="C63" s="10"/>
      <c r="D63" s="10"/>
      <c r="E63" s="10"/>
      <c r="F63" s="10"/>
    </row>
    <row r="64" spans="1:6" x14ac:dyDescent="0.3">
      <c r="A64" s="10" t="s">
        <v>71</v>
      </c>
      <c r="B64" s="10"/>
      <c r="C64" s="10"/>
      <c r="D64" s="10"/>
      <c r="E64" s="10"/>
      <c r="F64" s="10"/>
    </row>
    <row r="65" spans="1:6" x14ac:dyDescent="0.3">
      <c r="A65" s="10" t="s">
        <v>72</v>
      </c>
      <c r="B65" s="10"/>
      <c r="C65" s="10"/>
      <c r="D65" s="10"/>
      <c r="E65" s="10"/>
      <c r="F65" s="10"/>
    </row>
    <row r="66" spans="1:6" x14ac:dyDescent="0.3">
      <c r="A66" s="10" t="s">
        <v>73</v>
      </c>
      <c r="B66" s="10"/>
      <c r="C66" s="10"/>
      <c r="D66" s="10"/>
      <c r="E66" s="10"/>
      <c r="F66" s="10"/>
    </row>
    <row r="67" spans="1:6" x14ac:dyDescent="0.3">
      <c r="A67" s="10" t="s">
        <v>70</v>
      </c>
      <c r="B67" s="10"/>
      <c r="C67" s="10"/>
      <c r="D67" s="10"/>
      <c r="E67" s="10"/>
      <c r="F67" s="10"/>
    </row>
    <row r="72" spans="1:6" x14ac:dyDescent="0.3">
      <c r="A72" s="16" t="s">
        <v>78</v>
      </c>
      <c r="B72" s="10"/>
      <c r="C72" s="10"/>
      <c r="D72" s="10"/>
      <c r="E72" s="10"/>
      <c r="F72" s="10"/>
    </row>
    <row r="73" spans="1:6" x14ac:dyDescent="0.3">
      <c r="A73" s="10" t="s">
        <v>75</v>
      </c>
      <c r="B73" s="10"/>
      <c r="C73" s="10"/>
      <c r="D73" s="10"/>
      <c r="E73" s="10"/>
      <c r="F73" s="10"/>
    </row>
    <row r="74" spans="1:6" x14ac:dyDescent="0.3">
      <c r="A74" s="10" t="s">
        <v>76</v>
      </c>
      <c r="B74" s="10"/>
      <c r="C74" s="10"/>
      <c r="D74" s="10"/>
      <c r="E74" s="10"/>
      <c r="F74" s="10"/>
    </row>
    <row r="75" spans="1:6" x14ac:dyDescent="0.3">
      <c r="A75" s="10" t="s">
        <v>77</v>
      </c>
      <c r="B75" s="10"/>
      <c r="C75" s="10"/>
      <c r="D75" s="10"/>
      <c r="E75" s="10"/>
      <c r="F75" s="10"/>
    </row>
    <row r="76" spans="1:6" x14ac:dyDescent="0.3">
      <c r="A76" s="10" t="s">
        <v>70</v>
      </c>
      <c r="B76" s="10"/>
      <c r="C76" s="10"/>
      <c r="D76" s="10"/>
      <c r="E76" s="10"/>
      <c r="F7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TNF-A</vt:lpstr>
      <vt:lpstr>NFKB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2022-02-10T12:30:09Z</dcterms:created>
  <dcterms:modified xsi:type="dcterms:W3CDTF">2022-02-10T13:38:55Z</dcterms:modified>
</cp:coreProperties>
</file>