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15345" windowHeight="6435"/>
  </bookViews>
  <sheets>
    <sheet name="MANF" sheetId="1" r:id="rId1"/>
    <sheet name="ANGPTL6" sheetId="2" r:id="rId2"/>
    <sheet name="Materyal-metod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2" i="2" l="1"/>
  <c r="E122" i="2" s="1"/>
  <c r="D121" i="2"/>
  <c r="E121" i="2" s="1"/>
  <c r="D120" i="2"/>
  <c r="E120" i="2" s="1"/>
  <c r="D119" i="2"/>
  <c r="E119" i="2" s="1"/>
  <c r="D118" i="2"/>
  <c r="E118" i="2" s="1"/>
  <c r="D117" i="2"/>
  <c r="E117" i="2" s="1"/>
  <c r="D116" i="2"/>
  <c r="E116" i="2" s="1"/>
  <c r="D115" i="2"/>
  <c r="E115" i="2" s="1"/>
  <c r="D114" i="2"/>
  <c r="E114" i="2" s="1"/>
  <c r="D113" i="2"/>
  <c r="E113" i="2" s="1"/>
  <c r="D112" i="2"/>
  <c r="E112" i="2" s="1"/>
  <c r="D111" i="2"/>
  <c r="E111" i="2" s="1"/>
  <c r="D110" i="2"/>
  <c r="E110" i="2" s="1"/>
  <c r="D109" i="2"/>
  <c r="E109" i="2" s="1"/>
  <c r="D108" i="2"/>
  <c r="E108" i="2" s="1"/>
  <c r="D107" i="2"/>
  <c r="E107" i="2" s="1"/>
  <c r="D106" i="2"/>
  <c r="E106" i="2" s="1"/>
  <c r="D105" i="2"/>
  <c r="E105" i="2" s="1"/>
  <c r="D104" i="2"/>
  <c r="E104" i="2" s="1"/>
  <c r="D103" i="2"/>
  <c r="E103" i="2" s="1"/>
  <c r="D102" i="2"/>
  <c r="E102" i="2" s="1"/>
  <c r="D101" i="2"/>
  <c r="E101" i="2" s="1"/>
  <c r="D100" i="2"/>
  <c r="E100" i="2" s="1"/>
  <c r="D99" i="2"/>
  <c r="E99" i="2" s="1"/>
  <c r="D98" i="2"/>
  <c r="E98" i="2" s="1"/>
  <c r="D97" i="2"/>
  <c r="E97" i="2" s="1"/>
  <c r="D96" i="2"/>
  <c r="E96" i="2" s="1"/>
  <c r="D95" i="2"/>
  <c r="E95" i="2" s="1"/>
  <c r="D94" i="2"/>
  <c r="E94" i="2" s="1"/>
  <c r="D93" i="2"/>
  <c r="E93" i="2" s="1"/>
  <c r="D92" i="2"/>
  <c r="E92" i="2" s="1"/>
  <c r="D91" i="2"/>
  <c r="E91" i="2" s="1"/>
  <c r="D90" i="2"/>
  <c r="E90" i="2" s="1"/>
  <c r="D89" i="2"/>
  <c r="E89" i="2" s="1"/>
  <c r="D88" i="2"/>
  <c r="E88" i="2" s="1"/>
  <c r="D87" i="2"/>
  <c r="E87" i="2" s="1"/>
  <c r="D86" i="2"/>
  <c r="E86" i="2" s="1"/>
  <c r="D85" i="2"/>
  <c r="E85" i="2" s="1"/>
  <c r="D84" i="2"/>
  <c r="E84" i="2" s="1"/>
  <c r="D83" i="2"/>
  <c r="E83" i="2" s="1"/>
  <c r="D82" i="2"/>
  <c r="E82" i="2" s="1"/>
  <c r="D81" i="2"/>
  <c r="E81" i="2" s="1"/>
  <c r="D80" i="2"/>
  <c r="E80" i="2" s="1"/>
  <c r="D79" i="2"/>
  <c r="E79" i="2" s="1"/>
  <c r="D78" i="2"/>
  <c r="E78" i="2" s="1"/>
  <c r="D77" i="2"/>
  <c r="E77" i="2" s="1"/>
  <c r="D76" i="2"/>
  <c r="E76" i="2" s="1"/>
  <c r="D75" i="2"/>
  <c r="E75" i="2" s="1"/>
  <c r="D74" i="2"/>
  <c r="E74" i="2" s="1"/>
  <c r="D73" i="2"/>
  <c r="E73" i="2" s="1"/>
  <c r="D72" i="2"/>
  <c r="E72" i="2" s="1"/>
  <c r="D71" i="2"/>
  <c r="E71" i="2" s="1"/>
  <c r="D70" i="2"/>
  <c r="E70" i="2" s="1"/>
  <c r="D69" i="2"/>
  <c r="E69" i="2" s="1"/>
  <c r="D68" i="2"/>
  <c r="E68" i="2" s="1"/>
  <c r="D67" i="2"/>
  <c r="E67" i="2" s="1"/>
  <c r="D66" i="2"/>
  <c r="E66" i="2" s="1"/>
  <c r="D65" i="2"/>
  <c r="E65" i="2" s="1"/>
  <c r="D64" i="2"/>
  <c r="E64" i="2" s="1"/>
  <c r="D63" i="2"/>
  <c r="E63" i="2" s="1"/>
  <c r="D62" i="2"/>
  <c r="E62" i="2" s="1"/>
  <c r="D61" i="2"/>
  <c r="E61" i="2" s="1"/>
  <c r="D60" i="2"/>
  <c r="E60" i="2" s="1"/>
  <c r="D59" i="2"/>
  <c r="E59" i="2" s="1"/>
  <c r="D58" i="2"/>
  <c r="E58" i="2" s="1"/>
  <c r="D57" i="2"/>
  <c r="E57" i="2" s="1"/>
  <c r="D56" i="2"/>
  <c r="E56" i="2" s="1"/>
  <c r="D55" i="2"/>
  <c r="E55" i="2" s="1"/>
  <c r="D54" i="2"/>
  <c r="E54" i="2" s="1"/>
  <c r="D53" i="2"/>
  <c r="E53" i="2" s="1"/>
  <c r="D52" i="2"/>
  <c r="E52" i="2" s="1"/>
  <c r="D51" i="2"/>
  <c r="E51" i="2" s="1"/>
  <c r="D50" i="2"/>
  <c r="E50" i="2" s="1"/>
  <c r="D49" i="2"/>
  <c r="E49" i="2" s="1"/>
  <c r="D48" i="2"/>
  <c r="E48" i="2" s="1"/>
  <c r="D47" i="2"/>
  <c r="E47" i="2" s="1"/>
  <c r="D46" i="2"/>
  <c r="E46" i="2" s="1"/>
  <c r="D45" i="2"/>
  <c r="E45" i="2" s="1"/>
  <c r="D44" i="2"/>
  <c r="E44" i="2" s="1"/>
  <c r="D43" i="2"/>
  <c r="E43" i="2" s="1"/>
  <c r="D42" i="2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C21" i="2"/>
  <c r="E21" i="2" s="1"/>
  <c r="C20" i="2"/>
  <c r="E20" i="2" s="1"/>
  <c r="C19" i="2"/>
  <c r="E19" i="2" s="1"/>
  <c r="C18" i="2"/>
  <c r="E18" i="2" s="1"/>
  <c r="C17" i="2"/>
  <c r="E17" i="2" s="1"/>
  <c r="C16" i="2"/>
  <c r="E16" i="2" s="1"/>
  <c r="C15" i="2"/>
  <c r="E15" i="2" s="1"/>
  <c r="C14" i="2"/>
  <c r="E14" i="2" s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D35" i="1"/>
  <c r="E35" i="1" s="1"/>
  <c r="D36" i="1"/>
  <c r="E36" i="1" s="1"/>
  <c r="D37" i="1"/>
  <c r="D38" i="1"/>
  <c r="E38" i="1" s="1"/>
  <c r="D39" i="1"/>
  <c r="E39" i="1" s="1"/>
  <c r="D40" i="1"/>
  <c r="E40" i="1" s="1"/>
  <c r="D41" i="1"/>
  <c r="D42" i="1"/>
  <c r="E42" i="1" s="1"/>
  <c r="D43" i="1"/>
  <c r="E43" i="1" s="1"/>
  <c r="D44" i="1"/>
  <c r="E44" i="1" s="1"/>
  <c r="D45" i="1"/>
  <c r="D46" i="1"/>
  <c r="E46" i="1" s="1"/>
  <c r="D47" i="1"/>
  <c r="E47" i="1" s="1"/>
  <c r="D48" i="1"/>
  <c r="E48" i="1" s="1"/>
  <c r="D49" i="1"/>
  <c r="D50" i="1"/>
  <c r="E50" i="1" s="1"/>
  <c r="D51" i="1"/>
  <c r="E51" i="1" s="1"/>
  <c r="D52" i="1"/>
  <c r="E52" i="1" s="1"/>
  <c r="D53" i="1"/>
  <c r="D54" i="1"/>
  <c r="E54" i="1" s="1"/>
  <c r="D55" i="1"/>
  <c r="E55" i="1" s="1"/>
  <c r="D56" i="1"/>
  <c r="E56" i="1" s="1"/>
  <c r="D57" i="1"/>
  <c r="D58" i="1"/>
  <c r="E58" i="1" s="1"/>
  <c r="D59" i="1"/>
  <c r="E59" i="1" s="1"/>
  <c r="D60" i="1"/>
  <c r="E60" i="1" s="1"/>
  <c r="D61" i="1"/>
  <c r="D62" i="1"/>
  <c r="E62" i="1" s="1"/>
  <c r="D63" i="1"/>
  <c r="E63" i="1" s="1"/>
  <c r="D64" i="1"/>
  <c r="E64" i="1" s="1"/>
  <c r="D65" i="1"/>
  <c r="D66" i="1"/>
  <c r="E66" i="1" s="1"/>
  <c r="D67" i="1"/>
  <c r="E67" i="1" s="1"/>
  <c r="D68" i="1"/>
  <c r="E68" i="1" s="1"/>
  <c r="D69" i="1"/>
  <c r="D70" i="1"/>
  <c r="E70" i="1" s="1"/>
  <c r="D71" i="1"/>
  <c r="E71" i="1" s="1"/>
  <c r="D72" i="1"/>
  <c r="E72" i="1" s="1"/>
  <c r="D73" i="1"/>
  <c r="D74" i="1"/>
  <c r="E74" i="1" s="1"/>
  <c r="D75" i="1"/>
  <c r="E75" i="1" s="1"/>
  <c r="D76" i="1"/>
  <c r="E76" i="1" s="1"/>
  <c r="D77" i="1"/>
  <c r="D78" i="1"/>
  <c r="E78" i="1" s="1"/>
  <c r="D79" i="1"/>
  <c r="E79" i="1" s="1"/>
  <c r="D80" i="1"/>
  <c r="E80" i="1" s="1"/>
  <c r="D81" i="1"/>
  <c r="D82" i="1"/>
  <c r="E82" i="1" s="1"/>
  <c r="D83" i="1"/>
  <c r="E83" i="1" s="1"/>
  <c r="D84" i="1"/>
  <c r="E84" i="1" s="1"/>
  <c r="D85" i="1"/>
  <c r="D86" i="1"/>
  <c r="E86" i="1" s="1"/>
  <c r="D87" i="1"/>
  <c r="E87" i="1" s="1"/>
  <c r="D88" i="1"/>
  <c r="E88" i="1" s="1"/>
  <c r="D89" i="1"/>
  <c r="D90" i="1"/>
  <c r="E90" i="1" s="1"/>
  <c r="D91" i="1"/>
  <c r="E91" i="1" s="1"/>
  <c r="D92" i="1"/>
  <c r="E92" i="1" s="1"/>
  <c r="D93" i="1"/>
  <c r="D94" i="1"/>
  <c r="E94" i="1" s="1"/>
  <c r="D95" i="1"/>
  <c r="E95" i="1" s="1"/>
  <c r="D96" i="1"/>
  <c r="E96" i="1" s="1"/>
  <c r="D97" i="1"/>
  <c r="D98" i="1"/>
  <c r="E98" i="1" s="1"/>
  <c r="D99" i="1"/>
  <c r="E99" i="1" s="1"/>
  <c r="D100" i="1"/>
  <c r="E100" i="1" s="1"/>
  <c r="D101" i="1"/>
  <c r="D102" i="1"/>
  <c r="E102" i="1" s="1"/>
  <c r="D103" i="1"/>
  <c r="E103" i="1" s="1"/>
  <c r="D104" i="1"/>
  <c r="E104" i="1" s="1"/>
  <c r="D105" i="1"/>
  <c r="D106" i="1"/>
  <c r="E106" i="1" s="1"/>
  <c r="D107" i="1"/>
  <c r="E107" i="1" s="1"/>
  <c r="D108" i="1"/>
  <c r="E108" i="1" s="1"/>
  <c r="D109" i="1"/>
  <c r="D110" i="1"/>
  <c r="E110" i="1" s="1"/>
  <c r="D111" i="1"/>
  <c r="E111" i="1" s="1"/>
  <c r="D112" i="1"/>
  <c r="E112" i="1" s="1"/>
  <c r="D113" i="1"/>
  <c r="D114" i="1"/>
  <c r="E114" i="1" s="1"/>
  <c r="D115" i="1"/>
  <c r="E115" i="1" s="1"/>
  <c r="D116" i="1"/>
  <c r="E116" i="1" s="1"/>
  <c r="D117" i="1"/>
  <c r="D118" i="1"/>
  <c r="E118" i="1" s="1"/>
  <c r="D119" i="1"/>
  <c r="E119" i="1" s="1"/>
  <c r="D120" i="1"/>
  <c r="E120" i="1" s="1"/>
  <c r="D121" i="1"/>
  <c r="D34" i="1"/>
  <c r="E34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</calcChain>
</file>

<file path=xl/sharedStrings.xml><?xml version="1.0" encoding="utf-8"?>
<sst xmlns="http://schemas.openxmlformats.org/spreadsheetml/2006/main" count="246" uniqueCount="135">
  <si>
    <t xml:space="preserve"> </t>
  </si>
  <si>
    <t>std1</t>
  </si>
  <si>
    <t>std2</t>
  </si>
  <si>
    <t>std3</t>
  </si>
  <si>
    <t>std4</t>
  </si>
  <si>
    <t>std5</t>
  </si>
  <si>
    <t>std6</t>
  </si>
  <si>
    <t>std7</t>
  </si>
  <si>
    <t>blank</t>
  </si>
  <si>
    <t>abs</t>
  </si>
  <si>
    <t>abs-blank</t>
  </si>
  <si>
    <t>expected</t>
  </si>
  <si>
    <t>result</t>
  </si>
  <si>
    <t>concentratıon (pg/ml)</t>
  </si>
  <si>
    <t>Numune</t>
  </si>
  <si>
    <t>absorbans</t>
  </si>
  <si>
    <t>Suat Yılmaz</t>
  </si>
  <si>
    <t>Yeter Yıldırım</t>
  </si>
  <si>
    <t>Nuriye Eltaş</t>
  </si>
  <si>
    <t>Arife Pınar</t>
  </si>
  <si>
    <t>Zeynep Kılıçoğlu</t>
  </si>
  <si>
    <t>Ünal Mutlu</t>
  </si>
  <si>
    <t>Haydar Erdemir</t>
  </si>
  <si>
    <t>Semiha Görgülü</t>
  </si>
  <si>
    <t>Hüseyin Köksal</t>
  </si>
  <si>
    <t>Halis Ekici</t>
  </si>
  <si>
    <t>Sultan Akdoğan</t>
  </si>
  <si>
    <t>Süleyman Demircan</t>
  </si>
  <si>
    <t>Ömer Demircan</t>
  </si>
  <si>
    <t>Melahat Zabah</t>
  </si>
  <si>
    <t>Şifa Zabah</t>
  </si>
  <si>
    <t>Muazzez Erturan</t>
  </si>
  <si>
    <t>Gülcan Ökse</t>
  </si>
  <si>
    <t>Shafiqa Qaderi</t>
  </si>
  <si>
    <t>Çelebi Sarıca</t>
  </si>
  <si>
    <t>Nazır Ahmet</t>
  </si>
  <si>
    <t>Aynur Doğanay</t>
  </si>
  <si>
    <t>Yener Gürbüz</t>
  </si>
  <si>
    <t>Müzeyyen Yılmaz</t>
  </si>
  <si>
    <t>Yusuf Toklucu</t>
  </si>
  <si>
    <t>Ayşe Sayın</t>
  </si>
  <si>
    <t>Yusuf Denli</t>
  </si>
  <si>
    <t>Ender Saraç</t>
  </si>
  <si>
    <t>İsmail Mert</t>
  </si>
  <si>
    <t>Nazire Akbaş</t>
  </si>
  <si>
    <t>Mehmet Tekbaş</t>
  </si>
  <si>
    <t>Gamze Ertek</t>
  </si>
  <si>
    <t>Necla Korkmaz</t>
  </si>
  <si>
    <t>Latife Navvabi</t>
  </si>
  <si>
    <t>Mercan Ardıç</t>
  </si>
  <si>
    <t>Selver İlhan</t>
  </si>
  <si>
    <t>Hava Oruç</t>
  </si>
  <si>
    <t>Hayriye Memiş Deli</t>
  </si>
  <si>
    <t>Esme Geyikci</t>
  </si>
  <si>
    <t>Ceylan Seçilmiş</t>
  </si>
  <si>
    <t>Döndü Akşahin</t>
  </si>
  <si>
    <t>Sebati Bektaş</t>
  </si>
  <si>
    <t>Abdullah Çoban</t>
  </si>
  <si>
    <t>Emrillah Onat</t>
  </si>
  <si>
    <t>Safiye Sütçü</t>
  </si>
  <si>
    <t>Elid Daşkın</t>
  </si>
  <si>
    <t>Şengül İnan</t>
  </si>
  <si>
    <t>Bedriye Yılmaz</t>
  </si>
  <si>
    <t>İbrahim Yılmaz</t>
  </si>
  <si>
    <t>Fatma Topçu</t>
  </si>
  <si>
    <t>Gürcü Çetin</t>
  </si>
  <si>
    <t>Ali Doğaner</t>
  </si>
  <si>
    <t>Hidayet Ünsal</t>
  </si>
  <si>
    <t>Mehmet Ali Çelebi</t>
  </si>
  <si>
    <t>Yeter Yıldız</t>
  </si>
  <si>
    <t>Türkan Çetin</t>
  </si>
  <si>
    <t>Mahmut Çetin</t>
  </si>
  <si>
    <t>Mehmet Doğan</t>
  </si>
  <si>
    <t>Esme Cihan</t>
  </si>
  <si>
    <t>Hüseyin Yerlikaya</t>
  </si>
  <si>
    <t>Osman Göktürk</t>
  </si>
  <si>
    <t>İlker Aykanat</t>
  </si>
  <si>
    <t>Güsemin Gül</t>
  </si>
  <si>
    <t>Zeynep Yılmaz</t>
  </si>
  <si>
    <t>Wazir Bibi</t>
  </si>
  <si>
    <t>Yasemin Bahadır</t>
  </si>
  <si>
    <t>Fikret Cebe</t>
  </si>
  <si>
    <t>Fatma Esen</t>
  </si>
  <si>
    <t>Feride Turcan</t>
  </si>
  <si>
    <t>Hasan Balcı</t>
  </si>
  <si>
    <t>Dönüş Ay</t>
  </si>
  <si>
    <t>Murat Eroğlu</t>
  </si>
  <si>
    <t>Ayşe Taş</t>
  </si>
  <si>
    <t>Fatma Köksal</t>
  </si>
  <si>
    <t>Döndü Öztürk</t>
  </si>
  <si>
    <t>Zeliha Çüftçi</t>
  </si>
  <si>
    <t>Nuriye Kara</t>
  </si>
  <si>
    <t>Leeda Muhatab</t>
  </si>
  <si>
    <t>Solmaz Türkyılmaz</t>
  </si>
  <si>
    <t>Mehmet Ceylan</t>
  </si>
  <si>
    <t>Kumru Kaya</t>
  </si>
  <si>
    <t>Özgür Tosun</t>
  </si>
  <si>
    <t>Latife Ceylan</t>
  </si>
  <si>
    <t>Üçler Aydın</t>
  </si>
  <si>
    <t>Hürmüz Doğan</t>
  </si>
  <si>
    <t>Zehra Bak</t>
  </si>
  <si>
    <t>İmdat Akbey</t>
  </si>
  <si>
    <t>Sibel Çekiç</t>
  </si>
  <si>
    <t>Suna Özbağ</t>
  </si>
  <si>
    <t>concentratıon (ng/ml)</t>
  </si>
  <si>
    <t>Nazik Kılıç</t>
  </si>
  <si>
    <t>İnayet Aktaş</t>
  </si>
  <si>
    <t>KİT ADI</t>
  </si>
  <si>
    <t>TÜR</t>
  </si>
  <si>
    <t>MARKA</t>
  </si>
  <si>
    <t>LOT</t>
  </si>
  <si>
    <t>CAT. NO</t>
  </si>
  <si>
    <t>Yöntem</t>
  </si>
  <si>
    <t>Elisa</t>
  </si>
  <si>
    <t>Centrifuge: HETTICH Mıcro 200-R</t>
  </si>
  <si>
    <t>Microplate Reader: BIO-TEK EL X 800</t>
  </si>
  <si>
    <t>Auto Strip Washer: BIO-TEK EL X 50</t>
  </si>
  <si>
    <t>Mesencephalic Astrocyte Derived Neurotrophic Factor</t>
  </si>
  <si>
    <t>Human</t>
  </si>
  <si>
    <t>Elabscıence</t>
  </si>
  <si>
    <t>Angiopoietin Like Protein 6</t>
  </si>
  <si>
    <t>AGG9UZM2IC</t>
  </si>
  <si>
    <t>E-EL-H0504</t>
  </si>
  <si>
    <t>2B25YPER91</t>
  </si>
  <si>
    <t>E-EL-H0338</t>
  </si>
  <si>
    <t>Hemolizli Olduğu İçin Çalışmadan Çıkarılan Numuneler</t>
  </si>
  <si>
    <t>7- Yusuf Kaplan</t>
  </si>
  <si>
    <t>20-Hakkı Doğan</t>
  </si>
  <si>
    <t>36-Nasrın Zahir</t>
  </si>
  <si>
    <t>50-Melek Yılmaz</t>
  </si>
  <si>
    <t>52-Dijla Gürler</t>
  </si>
  <si>
    <t>58-Ayşe Bilge</t>
  </si>
  <si>
    <t>67-Yaşar Özsevgiç</t>
  </si>
  <si>
    <t>82-Zeynep Uzun</t>
  </si>
  <si>
    <t>96-Döndü Erdem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</si>
</sst>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0" xfId="0" applyFont="1"/>
    <xf numFmtId="0" fontId="1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7" borderId="2" xfId="0" applyFont="1" applyFill="1" applyBorder="1"/>
    <xf numFmtId="0" fontId="2" fillId="9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9" borderId="2" xfId="0" applyFont="1" applyFill="1" applyBorder="1"/>
    <xf numFmtId="0" fontId="2" fillId="5" borderId="1" xfId="0" applyFont="1" applyFill="1" applyBorder="1"/>
    <xf numFmtId="0" fontId="0" fillId="5" borderId="1" xfId="0" applyFill="1" applyBorder="1"/>
    <xf numFmtId="0" fontId="2" fillId="6" borderId="1" xfId="0" applyFont="1" applyFill="1" applyBorder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MANF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993788276465443"/>
                  <c:y val="-0.210140347039953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MANF!$C$13:$C$20</c:f>
              <c:numCache>
                <c:formatCode>General</c:formatCode>
                <c:ptCount val="8"/>
                <c:pt idx="0">
                  <c:v>2.2469999999999999</c:v>
                </c:pt>
                <c:pt idx="1">
                  <c:v>1.284</c:v>
                </c:pt>
                <c:pt idx="2">
                  <c:v>0.76300000000000001</c:v>
                </c:pt>
                <c:pt idx="3">
                  <c:v>0.34599999999999997</c:v>
                </c:pt>
                <c:pt idx="4">
                  <c:v>0.19900000000000001</c:v>
                </c:pt>
                <c:pt idx="5">
                  <c:v>9.8999999999999991E-2</c:v>
                </c:pt>
                <c:pt idx="6">
                  <c:v>4.2999999999999997E-2</c:v>
                </c:pt>
                <c:pt idx="7">
                  <c:v>0</c:v>
                </c:pt>
              </c:numCache>
            </c:numRef>
          </c:xVal>
          <c:yVal>
            <c:numRef>
              <c:f>MANF!$D$13:$D$20</c:f>
              <c:numCache>
                <c:formatCode>General</c:formatCode>
                <c:ptCount val="8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62.5</c:v>
                </c:pt>
                <c:pt idx="5">
                  <c:v>31.25</c:v>
                </c:pt>
                <c:pt idx="6">
                  <c:v>15.63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8-42D7-86EF-814FC238F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734176"/>
        <c:axId val="1780731680"/>
      </c:scatterChart>
      <c:valAx>
        <c:axId val="178073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80731680"/>
        <c:crosses val="autoZero"/>
        <c:crossBetween val="midCat"/>
      </c:valAx>
      <c:valAx>
        <c:axId val="178073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8073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ANGPTL6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9670822397200348E-2"/>
                  <c:y val="-0.194097404491105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[1]Sayfa1!$C$14:$C$21</c:f>
              <c:numCache>
                <c:formatCode>General</c:formatCode>
                <c:ptCount val="8"/>
                <c:pt idx="0">
                  <c:v>1.6640000000000001</c:v>
                </c:pt>
                <c:pt idx="1">
                  <c:v>0.86899999999999999</c:v>
                </c:pt>
                <c:pt idx="2">
                  <c:v>0.4</c:v>
                </c:pt>
                <c:pt idx="3">
                  <c:v>0.19800000000000001</c:v>
                </c:pt>
                <c:pt idx="4">
                  <c:v>0.10800000000000001</c:v>
                </c:pt>
                <c:pt idx="5">
                  <c:v>6.9000000000000006E-2</c:v>
                </c:pt>
                <c:pt idx="6">
                  <c:v>5.3000000000000005E-2</c:v>
                </c:pt>
                <c:pt idx="7">
                  <c:v>0</c:v>
                </c:pt>
              </c:numCache>
            </c:numRef>
          </c:xVal>
          <c:yVal>
            <c:numRef>
              <c:f>[1]Sayfa1!$D$14:$D$21</c:f>
              <c:numCache>
                <c:formatCode>General</c:formatCode>
                <c:ptCount val="8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3.13</c:v>
                </c:pt>
                <c:pt idx="6">
                  <c:v>1.56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8-42B8-8F2A-C1DA8D7B9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237328"/>
        <c:axId val="1788229840"/>
      </c:scatterChart>
      <c:valAx>
        <c:axId val="178823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88229840"/>
        <c:crosses val="autoZero"/>
        <c:crossBetween val="midCat"/>
      </c:valAx>
      <c:valAx>
        <c:axId val="178822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8823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11</xdr:row>
      <xdr:rowOff>142875</xdr:rowOff>
    </xdr:from>
    <xdr:to>
      <xdr:col>13</xdr:col>
      <xdr:colOff>590550</xdr:colOff>
      <xdr:row>25</xdr:row>
      <xdr:rowOff>180975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11</xdr:row>
      <xdr:rowOff>133350</xdr:rowOff>
    </xdr:from>
    <xdr:to>
      <xdr:col>14</xdr:col>
      <xdr:colOff>57150</xdr:colOff>
      <xdr:row>26</xdr:row>
      <xdr:rowOff>19050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190499</xdr:rowOff>
    </xdr:from>
    <xdr:to>
      <xdr:col>3</xdr:col>
      <xdr:colOff>8669</xdr:colOff>
      <xdr:row>50</xdr:row>
      <xdr:rowOff>9524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067174"/>
          <a:ext cx="5676044" cy="5534025"/>
        </a:xfrm>
        <a:prstGeom prst="rect">
          <a:avLst/>
        </a:prstGeom>
      </xdr:spPr>
    </xdr:pic>
    <xdr:clientData/>
  </xdr:twoCellAnchor>
  <xdr:twoCellAnchor editAs="oneCell">
    <xdr:from>
      <xdr:col>3</xdr:col>
      <xdr:colOff>7361</xdr:colOff>
      <xdr:row>20</xdr:row>
      <xdr:rowOff>189857</xdr:rowOff>
    </xdr:from>
    <xdr:to>
      <xdr:col>10</xdr:col>
      <xdr:colOff>276225</xdr:colOff>
      <xdr:row>62</xdr:row>
      <xdr:rowOff>135588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4736" y="4066532"/>
          <a:ext cx="6412489" cy="794673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nan%20G&#252;&#231;l&#252;-ANGPTL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4">
          <cell r="C14">
            <v>1.6640000000000001</v>
          </cell>
          <cell r="D14">
            <v>100</v>
          </cell>
        </row>
        <row r="15">
          <cell r="C15">
            <v>0.86899999999999999</v>
          </cell>
          <cell r="D15">
            <v>50</v>
          </cell>
        </row>
        <row r="16">
          <cell r="C16">
            <v>0.4</v>
          </cell>
          <cell r="D16">
            <v>25</v>
          </cell>
        </row>
        <row r="17">
          <cell r="C17">
            <v>0.19800000000000001</v>
          </cell>
          <cell r="D17">
            <v>12.5</v>
          </cell>
        </row>
        <row r="18">
          <cell r="C18">
            <v>0.10800000000000001</v>
          </cell>
          <cell r="D18">
            <v>6.25</v>
          </cell>
        </row>
        <row r="19">
          <cell r="C19">
            <v>6.9000000000000006E-2</v>
          </cell>
          <cell r="D19">
            <v>3.13</v>
          </cell>
        </row>
        <row r="20">
          <cell r="C20">
            <v>5.3000000000000005E-2</v>
          </cell>
          <cell r="D20">
            <v>1.56</v>
          </cell>
        </row>
        <row r="21">
          <cell r="C21">
            <v>0</v>
          </cell>
          <cell r="D2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1"/>
  <sheetViews>
    <sheetView tabSelected="1" workbookViewId="0">
      <selection activeCell="J117" sqref="J117"/>
    </sheetView>
  </sheetViews>
  <sheetFormatPr defaultRowHeight="15" x14ac:dyDescent="0.25"/>
  <cols>
    <col min="1" max="1" width="19.42578125" customWidth="1"/>
    <col min="2" max="2" width="11.5703125" customWidth="1"/>
    <col min="3" max="3" width="10.7109375" customWidth="1"/>
    <col min="4" max="4" width="10.28515625" customWidth="1"/>
    <col min="5" max="5" width="10.85546875" customWidth="1"/>
  </cols>
  <sheetData>
    <row r="2" spans="1:12" x14ac:dyDescent="0.25">
      <c r="A2" s="4">
        <v>2.331</v>
      </c>
      <c r="B2" s="2">
        <v>1.3029999999999999</v>
      </c>
      <c r="C2" s="2">
        <v>0.98899999999999999</v>
      </c>
      <c r="D2" s="2">
        <v>2.677</v>
      </c>
      <c r="E2" s="2">
        <v>2.1630000000000003</v>
      </c>
      <c r="F2" s="2">
        <v>2.4159999999999999</v>
      </c>
      <c r="G2" s="2">
        <v>1.093</v>
      </c>
      <c r="H2" s="2">
        <v>0.79</v>
      </c>
      <c r="I2" s="2">
        <v>1.131</v>
      </c>
      <c r="J2" s="2">
        <v>1.2530000000000001</v>
      </c>
      <c r="K2" s="2">
        <v>0.86199999999999999</v>
      </c>
      <c r="L2" s="2">
        <v>1.5549999999999999</v>
      </c>
    </row>
    <row r="3" spans="1:12" x14ac:dyDescent="0.25">
      <c r="A3" s="4">
        <v>1.3680000000000001</v>
      </c>
      <c r="B3" s="2">
        <v>0.81600000000000006</v>
      </c>
      <c r="C3" s="2">
        <v>0.86099999999999999</v>
      </c>
      <c r="D3" s="2">
        <v>1.323</v>
      </c>
      <c r="E3" s="2">
        <v>0.46500000000000002</v>
      </c>
      <c r="F3" s="2">
        <v>1.24</v>
      </c>
      <c r="G3" s="2">
        <v>1.79</v>
      </c>
      <c r="H3" s="2">
        <v>1.0680000000000001</v>
      </c>
      <c r="I3" s="2">
        <v>1.1779999999999999</v>
      </c>
      <c r="J3" s="2">
        <v>0.71799999999999997</v>
      </c>
      <c r="K3" s="2">
        <v>1.6220000000000001</v>
      </c>
      <c r="L3" s="2">
        <v>0.28500000000000003</v>
      </c>
    </row>
    <row r="4" spans="1:12" x14ac:dyDescent="0.25">
      <c r="A4" s="4">
        <v>0.84699999999999998</v>
      </c>
      <c r="B4" s="2">
        <v>0.62</v>
      </c>
      <c r="C4" s="2">
        <v>0.85099999999999998</v>
      </c>
      <c r="D4" s="2">
        <v>2.4630000000000001</v>
      </c>
      <c r="E4" s="2">
        <v>1.0369999999999999</v>
      </c>
      <c r="F4" s="2">
        <v>1.6679999999999999</v>
      </c>
      <c r="G4" s="2">
        <v>0.72</v>
      </c>
      <c r="H4" s="2">
        <v>0.27700000000000002</v>
      </c>
      <c r="I4" s="2">
        <v>1.6440000000000001</v>
      </c>
      <c r="J4" s="2">
        <v>0.99099999999999999</v>
      </c>
      <c r="K4" s="2">
        <v>0.26900000000000002</v>
      </c>
      <c r="L4" s="2">
        <v>1.597</v>
      </c>
    </row>
    <row r="5" spans="1:12" x14ac:dyDescent="0.25">
      <c r="A5" s="4">
        <v>0.43</v>
      </c>
      <c r="B5" s="2">
        <v>1.7230000000000001</v>
      </c>
      <c r="C5" s="2">
        <v>1.345</v>
      </c>
      <c r="D5" s="2">
        <v>1.909</v>
      </c>
      <c r="E5" s="2">
        <v>1.498</v>
      </c>
      <c r="F5" s="2">
        <v>0.94000000000000006</v>
      </c>
      <c r="G5" s="2">
        <v>0.79300000000000004</v>
      </c>
      <c r="H5" s="2">
        <v>0.48799999999999999</v>
      </c>
      <c r="I5" s="2">
        <v>1.577</v>
      </c>
      <c r="J5" s="2">
        <v>0.86399999999999999</v>
      </c>
      <c r="K5" s="2">
        <v>1.2550000000000001</v>
      </c>
      <c r="L5" s="2">
        <v>1.762</v>
      </c>
    </row>
    <row r="6" spans="1:12" x14ac:dyDescent="0.25">
      <c r="A6" s="4">
        <v>0.28300000000000003</v>
      </c>
      <c r="B6" s="2">
        <v>1.244</v>
      </c>
      <c r="C6" s="2">
        <v>1.6919999999999999</v>
      </c>
      <c r="D6" s="2">
        <v>1.748</v>
      </c>
      <c r="E6" s="2">
        <v>1.097</v>
      </c>
      <c r="F6" s="2">
        <v>0.89700000000000002</v>
      </c>
      <c r="G6" s="2">
        <v>0.879</v>
      </c>
      <c r="H6" s="2">
        <v>1.079</v>
      </c>
      <c r="I6" s="2">
        <v>0.98099999999999998</v>
      </c>
      <c r="J6" s="2">
        <v>1.206</v>
      </c>
      <c r="K6" s="2">
        <v>1.853</v>
      </c>
      <c r="L6" s="2">
        <v>1.1040000000000001</v>
      </c>
    </row>
    <row r="7" spans="1:12" x14ac:dyDescent="0.25">
      <c r="A7" s="4">
        <v>0.183</v>
      </c>
      <c r="B7" s="2">
        <v>1.1839999999999999</v>
      </c>
      <c r="C7" s="2">
        <v>1.393</v>
      </c>
      <c r="D7" s="2">
        <v>1.4870000000000001</v>
      </c>
      <c r="E7" s="2">
        <v>1.1040000000000001</v>
      </c>
      <c r="F7" s="2">
        <v>0.84299999999999997</v>
      </c>
      <c r="G7" s="2">
        <v>0.92200000000000004</v>
      </c>
      <c r="H7" s="2">
        <v>0.93100000000000005</v>
      </c>
      <c r="I7" s="2">
        <v>0.63800000000000001</v>
      </c>
      <c r="J7" s="2">
        <v>1.319</v>
      </c>
      <c r="K7" s="2">
        <v>1.099</v>
      </c>
      <c r="L7" s="2">
        <v>1.5369999999999999</v>
      </c>
    </row>
    <row r="8" spans="1:12" x14ac:dyDescent="0.25">
      <c r="A8" s="4">
        <v>0.127</v>
      </c>
      <c r="B8" s="2">
        <v>0.79700000000000004</v>
      </c>
      <c r="C8" s="2">
        <v>0.61899999999999999</v>
      </c>
      <c r="D8" s="2">
        <v>0.79700000000000004</v>
      </c>
      <c r="E8" s="2">
        <v>0.42799999999999999</v>
      </c>
      <c r="F8" s="2">
        <v>0.45500000000000002</v>
      </c>
      <c r="G8" s="2">
        <v>0.24399999999999999</v>
      </c>
      <c r="H8" s="2">
        <v>0.32100000000000001</v>
      </c>
      <c r="I8" s="2">
        <v>0.51600000000000001</v>
      </c>
      <c r="J8" s="2">
        <v>1.2590000000000001</v>
      </c>
      <c r="K8" s="2">
        <v>1.2110000000000001</v>
      </c>
      <c r="L8" s="2">
        <v>2.2530000000000001</v>
      </c>
    </row>
    <row r="9" spans="1:12" x14ac:dyDescent="0.25">
      <c r="A9" s="5">
        <v>8.4000000000000005E-2</v>
      </c>
      <c r="B9" s="2">
        <v>1.2530000000000001</v>
      </c>
      <c r="C9" s="2">
        <v>0.745</v>
      </c>
      <c r="D9" s="2">
        <v>1.4910000000000001</v>
      </c>
      <c r="E9" s="2">
        <v>1.0249999999999999</v>
      </c>
      <c r="F9" s="2">
        <v>1.2430000000000001</v>
      </c>
      <c r="G9" s="2">
        <v>1.042</v>
      </c>
      <c r="H9" s="2">
        <v>0.95900000000000007</v>
      </c>
      <c r="I9" s="2">
        <v>0.40900000000000003</v>
      </c>
      <c r="J9" s="2">
        <v>1.145</v>
      </c>
      <c r="K9" s="2">
        <v>0.72599999999999998</v>
      </c>
      <c r="L9" s="2">
        <v>0.92200000000000004</v>
      </c>
    </row>
    <row r="12" spans="1:12" x14ac:dyDescent="0.25">
      <c r="A12" t="s">
        <v>0</v>
      </c>
      <c r="B12" s="7" t="s">
        <v>9</v>
      </c>
      <c r="C12" s="7" t="s">
        <v>10</v>
      </c>
      <c r="D12" s="7" t="s">
        <v>11</v>
      </c>
      <c r="E12" s="7" t="s">
        <v>12</v>
      </c>
    </row>
    <row r="13" spans="1:12" x14ac:dyDescent="0.25">
      <c r="A13" t="s">
        <v>1</v>
      </c>
      <c r="B13" s="4">
        <v>2.331</v>
      </c>
      <c r="C13" s="1">
        <f>B13-B20</f>
        <v>2.2469999999999999</v>
      </c>
      <c r="D13" s="1">
        <v>1000</v>
      </c>
      <c r="E13" s="9">
        <f>(66.285*C13*C13)+(295.68*C13)+(2.2142)</f>
        <v>1001.2807215649999</v>
      </c>
    </row>
    <row r="14" spans="1:12" x14ac:dyDescent="0.25">
      <c r="A14" t="s">
        <v>2</v>
      </c>
      <c r="B14" s="4">
        <v>1.3680000000000001</v>
      </c>
      <c r="C14" s="1">
        <f>B14-B20</f>
        <v>1.284</v>
      </c>
      <c r="D14" s="1">
        <v>500</v>
      </c>
      <c r="E14" s="9">
        <f t="shared" ref="E14:E77" si="0">(66.285*C14*C14)+(295.68*C14)+(2.2142)</f>
        <v>491.14848296000002</v>
      </c>
    </row>
    <row r="15" spans="1:12" x14ac:dyDescent="0.25">
      <c r="A15" t="s">
        <v>3</v>
      </c>
      <c r="B15" s="4">
        <v>0.84699999999999998</v>
      </c>
      <c r="C15" s="1">
        <f>B15-B20</f>
        <v>0.76300000000000001</v>
      </c>
      <c r="D15" s="1">
        <v>250</v>
      </c>
      <c r="E15" s="9">
        <f t="shared" si="0"/>
        <v>266.407112165</v>
      </c>
    </row>
    <row r="16" spans="1:12" ht="15" customHeight="1" x14ac:dyDescent="0.25">
      <c r="A16" t="s">
        <v>4</v>
      </c>
      <c r="B16" s="4">
        <v>0.43</v>
      </c>
      <c r="C16" s="1">
        <f>B16-B20</f>
        <v>0.34599999999999997</v>
      </c>
      <c r="D16" s="1">
        <v>125</v>
      </c>
      <c r="E16" s="9">
        <f t="shared" si="0"/>
        <v>112.45485506</v>
      </c>
    </row>
    <row r="17" spans="1:12" ht="15.75" customHeight="1" x14ac:dyDescent="0.25">
      <c r="A17" t="s">
        <v>5</v>
      </c>
      <c r="B17" s="4">
        <v>0.28300000000000003</v>
      </c>
      <c r="C17" s="1">
        <f>B17-B20</f>
        <v>0.19900000000000001</v>
      </c>
      <c r="D17" s="1">
        <v>62.5</v>
      </c>
      <c r="E17" s="9">
        <f t="shared" si="0"/>
        <v>63.679472285000003</v>
      </c>
    </row>
    <row r="18" spans="1:12" ht="14.25" customHeight="1" x14ac:dyDescent="0.25">
      <c r="A18" t="s">
        <v>6</v>
      </c>
      <c r="B18" s="4">
        <v>0.183</v>
      </c>
      <c r="C18" s="1">
        <f>B18-B20</f>
        <v>9.8999999999999991E-2</v>
      </c>
      <c r="D18" s="1">
        <v>31.25</v>
      </c>
      <c r="E18" s="9">
        <f t="shared" si="0"/>
        <v>32.136179284999997</v>
      </c>
    </row>
    <row r="19" spans="1:12" ht="13.5" customHeight="1" x14ac:dyDescent="0.25">
      <c r="A19" t="s">
        <v>7</v>
      </c>
      <c r="B19" s="4">
        <v>0.127</v>
      </c>
      <c r="C19" s="1">
        <f>B19-B20</f>
        <v>4.2999999999999997E-2</v>
      </c>
      <c r="D19" s="1">
        <v>15.63</v>
      </c>
      <c r="E19" s="9">
        <f t="shared" si="0"/>
        <v>15.051000964999998</v>
      </c>
    </row>
    <row r="20" spans="1:12" ht="15.75" customHeight="1" x14ac:dyDescent="0.25">
      <c r="A20" t="s">
        <v>8</v>
      </c>
      <c r="B20" s="5">
        <v>8.4000000000000005E-2</v>
      </c>
      <c r="C20" s="1">
        <f>B20-B20</f>
        <v>0</v>
      </c>
      <c r="D20" s="1">
        <v>0</v>
      </c>
      <c r="E20" s="9">
        <f t="shared" si="0"/>
        <v>2.2141999999999999</v>
      </c>
    </row>
    <row r="21" spans="1:12" ht="17.25" customHeight="1" x14ac:dyDescent="0.25"/>
    <row r="27" spans="1:12" x14ac:dyDescent="0.25">
      <c r="H27" s="6"/>
      <c r="J27" s="6" t="s">
        <v>13</v>
      </c>
      <c r="K27" s="6"/>
      <c r="L27" s="6"/>
    </row>
    <row r="33" spans="1:5" x14ac:dyDescent="0.25">
      <c r="A33" s="11" t="s">
        <v>14</v>
      </c>
      <c r="B33" s="2" t="s">
        <v>15</v>
      </c>
      <c r="C33" s="3" t="s">
        <v>8</v>
      </c>
      <c r="D33" s="1" t="s">
        <v>10</v>
      </c>
      <c r="E33" s="8" t="s">
        <v>12</v>
      </c>
    </row>
    <row r="34" spans="1:5" x14ac:dyDescent="0.25">
      <c r="A34" s="11" t="s">
        <v>16</v>
      </c>
      <c r="B34" s="2">
        <v>1.3029999999999999</v>
      </c>
      <c r="C34" s="5">
        <v>8.4000000000000005E-2</v>
      </c>
      <c r="D34" s="1">
        <f>(B34-C34)</f>
        <v>1.2189999999999999</v>
      </c>
      <c r="E34" s="9">
        <f>(66.285*D34*D34)+(295.68*D34)+(2.2142)</f>
        <v>461.14504488499995</v>
      </c>
    </row>
    <row r="35" spans="1:5" x14ac:dyDescent="0.25">
      <c r="A35" s="11" t="s">
        <v>17</v>
      </c>
      <c r="B35" s="2">
        <v>0.81600000000000006</v>
      </c>
      <c r="C35" s="5">
        <v>8.4000000000000005E-2</v>
      </c>
      <c r="D35" s="1">
        <f>(B35-C35)</f>
        <v>0.7320000000000001</v>
      </c>
      <c r="E35" s="9">
        <f>(66.285*D35*D35)+(295.68*D35)+(2.2142)</f>
        <v>254.16905384000003</v>
      </c>
    </row>
    <row r="36" spans="1:5" x14ac:dyDescent="0.25">
      <c r="A36" s="11" t="s">
        <v>18</v>
      </c>
      <c r="B36" s="2">
        <v>0.62</v>
      </c>
      <c r="C36" s="5">
        <v>8.4000000000000005E-2</v>
      </c>
      <c r="D36" s="1">
        <f>(B36-C36)</f>
        <v>0.53600000000000003</v>
      </c>
      <c r="E36" s="9">
        <f>(66.285*D36*D36)+(295.68*D36)+(2.2142)</f>
        <v>179.74209536000004</v>
      </c>
    </row>
    <row r="37" spans="1:5" x14ac:dyDescent="0.25">
      <c r="A37" s="11" t="s">
        <v>19</v>
      </c>
      <c r="B37" s="2">
        <v>1.7230000000000001</v>
      </c>
      <c r="C37" s="5">
        <v>8.4000000000000005E-2</v>
      </c>
      <c r="D37" s="1">
        <f>(B37-C37)</f>
        <v>1.639</v>
      </c>
      <c r="E37" s="9">
        <f>(66.285*D37*D37)+(295.68*D37)+(2.2142)</f>
        <v>664.89650748500003</v>
      </c>
    </row>
    <row r="38" spans="1:5" x14ac:dyDescent="0.25">
      <c r="A38" s="11" t="s">
        <v>20</v>
      </c>
      <c r="B38" s="2">
        <v>1.244</v>
      </c>
      <c r="C38" s="5">
        <v>8.4000000000000005E-2</v>
      </c>
      <c r="D38" s="1">
        <f>(B38-C38)</f>
        <v>1.1599999999999999</v>
      </c>
      <c r="E38" s="9">
        <f>(66.285*D38*D38)+(295.68*D38)+(2.2142)</f>
        <v>434.39609599999994</v>
      </c>
    </row>
    <row r="39" spans="1:5" x14ac:dyDescent="0.25">
      <c r="A39" s="11" t="s">
        <v>21</v>
      </c>
      <c r="B39" s="2">
        <v>1.1839999999999999</v>
      </c>
      <c r="C39" s="5">
        <v>8.4000000000000005E-2</v>
      </c>
      <c r="D39" s="1">
        <f>(B39-C39)</f>
        <v>1.0999999999999999</v>
      </c>
      <c r="E39" s="9">
        <f>(66.285*D39*D39)+(295.68*D39)+(2.2142)</f>
        <v>407.66704999999996</v>
      </c>
    </row>
    <row r="40" spans="1:5" x14ac:dyDescent="0.25">
      <c r="A40" s="11" t="s">
        <v>22</v>
      </c>
      <c r="B40" s="2">
        <v>0.79700000000000004</v>
      </c>
      <c r="C40" s="5">
        <v>8.4000000000000005E-2</v>
      </c>
      <c r="D40" s="1">
        <f>(B40-C40)</f>
        <v>0.71300000000000008</v>
      </c>
      <c r="E40" s="9">
        <f>(66.285*D40*D40)+(295.68*D40)+(2.2142)</f>
        <v>246.73127916500005</v>
      </c>
    </row>
    <row r="41" spans="1:5" x14ac:dyDescent="0.25">
      <c r="A41" s="11" t="s">
        <v>23</v>
      </c>
      <c r="B41" s="2">
        <v>1.2530000000000001</v>
      </c>
      <c r="C41" s="5">
        <v>8.4000000000000005E-2</v>
      </c>
      <c r="D41" s="1">
        <f>(B41-C41)</f>
        <v>1.169</v>
      </c>
      <c r="E41" s="9">
        <f>(66.285*D41*D41)+(295.68*D41)+(2.2142)</f>
        <v>438.44661588500003</v>
      </c>
    </row>
    <row r="42" spans="1:5" x14ac:dyDescent="0.25">
      <c r="A42" s="11" t="s">
        <v>24</v>
      </c>
      <c r="B42" s="2">
        <v>0.98899999999999999</v>
      </c>
      <c r="C42" s="5">
        <v>8.4000000000000005E-2</v>
      </c>
      <c r="D42" s="1">
        <f>(B42-C42)</f>
        <v>0.90500000000000003</v>
      </c>
      <c r="E42" s="9">
        <f>(66.285*D42*D42)+(295.68*D42)+(2.2142)</f>
        <v>324.09367212500001</v>
      </c>
    </row>
    <row r="43" spans="1:5" x14ac:dyDescent="0.25">
      <c r="A43" s="11" t="s">
        <v>25</v>
      </c>
      <c r="B43" s="2">
        <v>0.86099999999999999</v>
      </c>
      <c r="C43" s="5">
        <v>8.4000000000000005E-2</v>
      </c>
      <c r="D43" s="1">
        <f>(B43-C43)</f>
        <v>0.77700000000000002</v>
      </c>
      <c r="E43" s="9">
        <f>(66.285*D43*D43)+(295.68*D43)+(2.2142)</f>
        <v>271.97573676500002</v>
      </c>
    </row>
    <row r="44" spans="1:5" x14ac:dyDescent="0.25">
      <c r="A44" s="11" t="s">
        <v>26</v>
      </c>
      <c r="B44" s="2">
        <v>0.85099999999999998</v>
      </c>
      <c r="C44" s="5">
        <v>8.4000000000000005E-2</v>
      </c>
      <c r="D44" s="1">
        <f>(B44-C44)</f>
        <v>0.76700000000000002</v>
      </c>
      <c r="E44" s="9">
        <f>(66.285*D44*D44)+(295.68*D44)+(2.2142)</f>
        <v>267.99549636500001</v>
      </c>
    </row>
    <row r="45" spans="1:5" x14ac:dyDescent="0.25">
      <c r="A45" s="11" t="s">
        <v>27</v>
      </c>
      <c r="B45" s="2">
        <v>1.345</v>
      </c>
      <c r="C45" s="5">
        <v>8.4000000000000005E-2</v>
      </c>
      <c r="D45" s="1">
        <f>(B45-C45)</f>
        <v>1.2609999999999999</v>
      </c>
      <c r="E45" s="9">
        <f>(66.285*D45*D45)+(295.68*D45)+(2.2142)</f>
        <v>480.46785048499993</v>
      </c>
    </row>
    <row r="46" spans="1:5" x14ac:dyDescent="0.25">
      <c r="A46" s="11" t="s">
        <v>28</v>
      </c>
      <c r="B46" s="2">
        <v>1.6919999999999999</v>
      </c>
      <c r="C46" s="5">
        <v>8.4000000000000005E-2</v>
      </c>
      <c r="D46" s="1">
        <f>(B46-C46)</f>
        <v>1.6079999999999999</v>
      </c>
      <c r="E46" s="9">
        <f>(66.285*D46*D46)+(295.68*D46)+(2.2142)</f>
        <v>649.05837824000002</v>
      </c>
    </row>
    <row r="47" spans="1:5" x14ac:dyDescent="0.25">
      <c r="A47" s="11" t="s">
        <v>29</v>
      </c>
      <c r="B47" s="2">
        <v>1.393</v>
      </c>
      <c r="C47" s="5">
        <v>8.4000000000000005E-2</v>
      </c>
      <c r="D47" s="1">
        <f>(B47-C47)</f>
        <v>1.3089999999999999</v>
      </c>
      <c r="E47" s="9">
        <f>(66.285*D47*D47)+(295.68*D47)+(2.2142)</f>
        <v>502.83740808499999</v>
      </c>
    </row>
    <row r="48" spans="1:5" x14ac:dyDescent="0.25">
      <c r="A48" s="11" t="s">
        <v>30</v>
      </c>
      <c r="B48" s="2">
        <v>0.61899999999999999</v>
      </c>
      <c r="C48" s="5">
        <v>8.4000000000000005E-2</v>
      </c>
      <c r="D48" s="1">
        <f>(B48-C48)</f>
        <v>0.53500000000000003</v>
      </c>
      <c r="E48" s="9">
        <f>(66.285*D48*D48)+(295.68*D48)+(2.2142)</f>
        <v>179.37542412500002</v>
      </c>
    </row>
    <row r="49" spans="1:5" x14ac:dyDescent="0.25">
      <c r="A49" s="11" t="s">
        <v>31</v>
      </c>
      <c r="B49" s="2">
        <v>0.745</v>
      </c>
      <c r="C49" s="5">
        <v>8.4000000000000005E-2</v>
      </c>
      <c r="D49" s="1">
        <f>(B49-C49)</f>
        <v>0.66100000000000003</v>
      </c>
      <c r="E49" s="9">
        <f>(66.285*D49*D49)+(295.68*D49)+(2.2142)</f>
        <v>226.61998848500002</v>
      </c>
    </row>
    <row r="50" spans="1:5" x14ac:dyDescent="0.25">
      <c r="A50" s="11" t="s">
        <v>32</v>
      </c>
      <c r="B50" s="2">
        <v>2.677</v>
      </c>
      <c r="C50" s="5">
        <v>8.4000000000000005E-2</v>
      </c>
      <c r="D50" s="1">
        <f>(B50-C50)</f>
        <v>2.593</v>
      </c>
      <c r="E50" s="9">
        <f>(66.285*D50*D50)+(295.68*D50)+(2.2142)</f>
        <v>1214.5895139649999</v>
      </c>
    </row>
    <row r="51" spans="1:5" x14ac:dyDescent="0.25">
      <c r="A51" s="11" t="s">
        <v>33</v>
      </c>
      <c r="B51" s="2">
        <v>1.323</v>
      </c>
      <c r="C51" s="5">
        <v>8.4000000000000005E-2</v>
      </c>
      <c r="D51" s="1">
        <f>(B51-C51)</f>
        <v>1.2389999999999999</v>
      </c>
      <c r="E51" s="9">
        <f>(66.285*D51*D51)+(295.68*D51)+(2.2142)</f>
        <v>470.31721548499996</v>
      </c>
    </row>
    <row r="52" spans="1:5" x14ac:dyDescent="0.25">
      <c r="A52" s="11" t="s">
        <v>34</v>
      </c>
      <c r="B52" s="2">
        <v>2.4630000000000001</v>
      </c>
      <c r="C52" s="5">
        <v>8.4000000000000005E-2</v>
      </c>
      <c r="D52" s="1">
        <f>(B52-C52)</f>
        <v>2.379</v>
      </c>
      <c r="E52" s="9">
        <f>(66.285*D52*D52)+(295.68*D52)+(2.2142)</f>
        <v>1080.7862236849999</v>
      </c>
    </row>
    <row r="53" spans="1:5" x14ac:dyDescent="0.25">
      <c r="A53" s="11" t="s">
        <v>35</v>
      </c>
      <c r="B53" s="2">
        <v>1.909</v>
      </c>
      <c r="C53" s="5">
        <v>8.4000000000000005E-2</v>
      </c>
      <c r="D53" s="1">
        <f>(B53-C53)</f>
        <v>1.825</v>
      </c>
      <c r="E53" s="9">
        <f>(66.285*D53*D53)+(295.68*D53)+(2.2142)</f>
        <v>762.60067812499994</v>
      </c>
    </row>
    <row r="54" spans="1:5" x14ac:dyDescent="0.25">
      <c r="A54" s="11" t="s">
        <v>36</v>
      </c>
      <c r="B54" s="2">
        <v>1.748</v>
      </c>
      <c r="C54" s="5">
        <v>8.4000000000000005E-2</v>
      </c>
      <c r="D54" s="1">
        <f>(B54-C54)</f>
        <v>1.6639999999999999</v>
      </c>
      <c r="E54" s="9">
        <f>(66.285*D54*D54)+(295.68*D54)+(2.2142)</f>
        <v>677.76199135999991</v>
      </c>
    </row>
    <row r="55" spans="1:5" x14ac:dyDescent="0.25">
      <c r="A55" s="11" t="s">
        <v>37</v>
      </c>
      <c r="B55" s="2">
        <v>1.4870000000000001</v>
      </c>
      <c r="C55" s="5">
        <v>8.4000000000000005E-2</v>
      </c>
      <c r="D55" s="1">
        <f>(B55-C55)</f>
        <v>1.403</v>
      </c>
      <c r="E55" s="9">
        <f>(66.285*D55*D55)+(295.68*D55)+(2.2142)</f>
        <v>547.52923056500003</v>
      </c>
    </row>
    <row r="56" spans="1:5" x14ac:dyDescent="0.25">
      <c r="A56" s="11" t="s">
        <v>38</v>
      </c>
      <c r="B56" s="2">
        <v>0.79700000000000004</v>
      </c>
      <c r="C56" s="5">
        <v>8.4000000000000005E-2</v>
      </c>
      <c r="D56" s="1">
        <f>(B56-C56)</f>
        <v>0.71300000000000008</v>
      </c>
      <c r="E56" s="9">
        <f>(66.285*D56*D56)+(295.68*D56)+(2.2142)</f>
        <v>246.73127916500005</v>
      </c>
    </row>
    <row r="57" spans="1:5" x14ac:dyDescent="0.25">
      <c r="A57" s="11" t="s">
        <v>39</v>
      </c>
      <c r="B57" s="2">
        <v>1.4910000000000001</v>
      </c>
      <c r="C57" s="5">
        <v>8.4000000000000005E-2</v>
      </c>
      <c r="D57" s="1">
        <f>(B57-C57)</f>
        <v>1.407</v>
      </c>
      <c r="E57" s="9">
        <f>(66.285*D57*D57)+(295.68*D57)+(2.2142)</f>
        <v>549.45699396500004</v>
      </c>
    </row>
    <row r="58" spans="1:5" x14ac:dyDescent="0.25">
      <c r="A58" s="11" t="s">
        <v>40</v>
      </c>
      <c r="B58" s="2">
        <v>2.1630000000000003</v>
      </c>
      <c r="C58" s="5">
        <v>8.4000000000000005E-2</v>
      </c>
      <c r="D58" s="1">
        <f>(B58-C58)</f>
        <v>2.0790000000000002</v>
      </c>
      <c r="E58" s="9">
        <f>(66.285*D58*D58)+(295.68*D58)+(2.2142)</f>
        <v>903.43266468500008</v>
      </c>
    </row>
    <row r="59" spans="1:5" x14ac:dyDescent="0.25">
      <c r="A59" s="11" t="s">
        <v>41</v>
      </c>
      <c r="B59" s="2">
        <v>0.46500000000000002</v>
      </c>
      <c r="C59" s="5">
        <v>8.4000000000000005E-2</v>
      </c>
      <c r="D59" s="1">
        <f>(B59-C59)</f>
        <v>0.38100000000000001</v>
      </c>
      <c r="E59" s="9">
        <f>(66.285*D59*D59)+(295.68*D59)+(2.2142)</f>
        <v>124.49027688500001</v>
      </c>
    </row>
    <row r="60" spans="1:5" x14ac:dyDescent="0.25">
      <c r="A60" s="11" t="s">
        <v>42</v>
      </c>
      <c r="B60" s="2">
        <v>1.0369999999999999</v>
      </c>
      <c r="C60" s="5">
        <v>8.4000000000000005E-2</v>
      </c>
      <c r="D60" s="1">
        <f>(B60-C60)</f>
        <v>0.95299999999999996</v>
      </c>
      <c r="E60" s="9">
        <f>(66.285*D60*D60)+(295.68*D60)+(2.2142)</f>
        <v>344.19787356499995</v>
      </c>
    </row>
    <row r="61" spans="1:5" x14ac:dyDescent="0.25">
      <c r="A61" s="11" t="s">
        <v>43</v>
      </c>
      <c r="B61" s="2">
        <v>1.498</v>
      </c>
      <c r="C61" s="5">
        <v>8.4000000000000005E-2</v>
      </c>
      <c r="D61" s="1">
        <f>(B61-C61)</f>
        <v>1.4139999999999999</v>
      </c>
      <c r="E61" s="9">
        <f>(66.285*D61*D61)+(295.68*D61)+(2.2142)</f>
        <v>552.83568386000002</v>
      </c>
    </row>
    <row r="62" spans="1:5" x14ac:dyDescent="0.25">
      <c r="A62" s="11" t="s">
        <v>44</v>
      </c>
      <c r="B62" s="2">
        <v>1.097</v>
      </c>
      <c r="C62" s="5">
        <v>8.4000000000000005E-2</v>
      </c>
      <c r="D62" s="1">
        <f>(B62-C62)</f>
        <v>1.0129999999999999</v>
      </c>
      <c r="E62" s="9">
        <f>(66.285*D62*D62)+(295.68*D62)+(2.2142)</f>
        <v>369.75765216499991</v>
      </c>
    </row>
    <row r="63" spans="1:5" x14ac:dyDescent="0.25">
      <c r="A63" s="11" t="s">
        <v>45</v>
      </c>
      <c r="B63" s="2">
        <v>1.1040000000000001</v>
      </c>
      <c r="C63" s="5">
        <v>8.4000000000000005E-2</v>
      </c>
      <c r="D63" s="1">
        <f>(B63-C63)</f>
        <v>1.02</v>
      </c>
      <c r="E63" s="9">
        <f>(66.285*D63*D63)+(295.68*D63)+(2.2142)</f>
        <v>372.77071400000005</v>
      </c>
    </row>
    <row r="64" spans="1:5" x14ac:dyDescent="0.25">
      <c r="A64" s="11" t="s">
        <v>46</v>
      </c>
      <c r="B64" s="2">
        <v>0.42799999999999999</v>
      </c>
      <c r="C64" s="5">
        <v>8.4000000000000005E-2</v>
      </c>
      <c r="D64" s="1">
        <f>(B64-C64)</f>
        <v>0.34399999999999997</v>
      </c>
      <c r="E64" s="9">
        <f>(66.285*D64*D64)+(295.68*D64)+(2.2142)</f>
        <v>111.77202175999999</v>
      </c>
    </row>
    <row r="65" spans="1:5" x14ac:dyDescent="0.25">
      <c r="A65" s="11" t="s">
        <v>47</v>
      </c>
      <c r="B65" s="2">
        <v>1.0249999999999999</v>
      </c>
      <c r="C65" s="5">
        <v>8.4000000000000005E-2</v>
      </c>
      <c r="D65" s="1">
        <f>(B65-C65)</f>
        <v>0.94099999999999995</v>
      </c>
      <c r="E65" s="9">
        <f>(66.285*D65*D65)+(295.68*D65)+(2.2142)</f>
        <v>339.14318808499996</v>
      </c>
    </row>
    <row r="66" spans="1:5" x14ac:dyDescent="0.25">
      <c r="A66" s="11" t="s">
        <v>48</v>
      </c>
      <c r="B66" s="2">
        <v>2.4159999999999999</v>
      </c>
      <c r="C66" s="5">
        <v>8.4000000000000005E-2</v>
      </c>
      <c r="D66" s="1">
        <f>(B66-C66)</f>
        <v>2.3319999999999999</v>
      </c>
      <c r="E66" s="9">
        <f>(66.285*D66*D66)+(295.68*D66)+(2.2142)</f>
        <v>1052.2126378399998</v>
      </c>
    </row>
    <row r="67" spans="1:5" x14ac:dyDescent="0.25">
      <c r="A67" s="11" t="s">
        <v>49</v>
      </c>
      <c r="B67" s="2">
        <v>1.24</v>
      </c>
      <c r="C67" s="5">
        <v>8.4000000000000005E-2</v>
      </c>
      <c r="D67" s="1">
        <f>(B67-C67)</f>
        <v>1.1559999999999999</v>
      </c>
      <c r="E67" s="9">
        <f>(66.285*D67*D67)+(295.68*D67)+(2.2142)</f>
        <v>432.59931175999998</v>
      </c>
    </row>
    <row r="68" spans="1:5" x14ac:dyDescent="0.25">
      <c r="A68" s="11" t="s">
        <v>50</v>
      </c>
      <c r="B68" s="2">
        <v>1.6679999999999999</v>
      </c>
      <c r="C68" s="5">
        <v>8.4000000000000005E-2</v>
      </c>
      <c r="D68" s="1">
        <f>(B68-C68)</f>
        <v>1.5839999999999999</v>
      </c>
      <c r="E68" s="9">
        <f>(66.285*D68*D68)+(295.68*D68)+(2.2142)</f>
        <v>636.88409695999997</v>
      </c>
    </row>
    <row r="69" spans="1:5" x14ac:dyDescent="0.25">
      <c r="A69" s="11" t="s">
        <v>51</v>
      </c>
      <c r="B69" s="2">
        <v>0.94000000000000006</v>
      </c>
      <c r="C69" s="5">
        <v>8.4000000000000005E-2</v>
      </c>
      <c r="D69" s="1">
        <f>(B69-C69)</f>
        <v>0.85600000000000009</v>
      </c>
      <c r="E69" s="9">
        <f>(66.285*D69*D69)+(295.68*D69)+(2.2142)</f>
        <v>303.88568576000006</v>
      </c>
    </row>
    <row r="70" spans="1:5" x14ac:dyDescent="0.25">
      <c r="A70" s="11" t="s">
        <v>52</v>
      </c>
      <c r="B70" s="2">
        <v>0.89700000000000002</v>
      </c>
      <c r="C70" s="5">
        <v>8.4000000000000005E-2</v>
      </c>
      <c r="D70" s="1">
        <f>(B70-C70)</f>
        <v>0.81300000000000006</v>
      </c>
      <c r="E70" s="9">
        <f>(66.285*D70*D70)+(295.68*D70)+(2.2142)</f>
        <v>286.41437016500004</v>
      </c>
    </row>
    <row r="71" spans="1:5" x14ac:dyDescent="0.25">
      <c r="A71" s="11" t="s">
        <v>53</v>
      </c>
      <c r="B71" s="2">
        <v>0.84299999999999997</v>
      </c>
      <c r="C71" s="5">
        <v>8.4000000000000005E-2</v>
      </c>
      <c r="D71" s="1">
        <f>(B71-C71)</f>
        <v>0.75900000000000001</v>
      </c>
      <c r="E71" s="9">
        <f>(66.285*D71*D71)+(295.68*D71)+(2.2142)</f>
        <v>264.82084908500002</v>
      </c>
    </row>
    <row r="72" spans="1:5" x14ac:dyDescent="0.25">
      <c r="A72" s="11" t="s">
        <v>54</v>
      </c>
      <c r="B72" s="2">
        <v>0.45500000000000002</v>
      </c>
      <c r="C72" s="5">
        <v>8.4000000000000005E-2</v>
      </c>
      <c r="D72" s="1">
        <f>(B72-C72)</f>
        <v>0.371</v>
      </c>
      <c r="E72" s="9">
        <f>(66.285*D72*D72)+(295.68*D72)+(2.2142)</f>
        <v>121.03501368500001</v>
      </c>
    </row>
    <row r="73" spans="1:5" x14ac:dyDescent="0.25">
      <c r="A73" s="11" t="s">
        <v>55</v>
      </c>
      <c r="B73" s="2">
        <v>1.2430000000000001</v>
      </c>
      <c r="C73" s="5">
        <v>8.4000000000000005E-2</v>
      </c>
      <c r="D73" s="1">
        <f>(B73-C73)</f>
        <v>1.159</v>
      </c>
      <c r="E73" s="9">
        <f>(66.285*D73*D73)+(295.68*D73)+(2.2142)</f>
        <v>433.94670108500003</v>
      </c>
    </row>
    <row r="74" spans="1:5" x14ac:dyDescent="0.25">
      <c r="A74" s="11" t="s">
        <v>56</v>
      </c>
      <c r="B74" s="2">
        <v>1.093</v>
      </c>
      <c r="C74" s="5">
        <v>8.4000000000000005E-2</v>
      </c>
      <c r="D74" s="1">
        <f>(B74-C74)</f>
        <v>1.0089999999999999</v>
      </c>
      <c r="E74" s="9">
        <f>(66.285*D74*D74)+(295.68*D74)+(2.2142)</f>
        <v>368.038819085</v>
      </c>
    </row>
    <row r="75" spans="1:5" x14ac:dyDescent="0.25">
      <c r="A75" s="11" t="s">
        <v>57</v>
      </c>
      <c r="B75" s="2">
        <v>1.79</v>
      </c>
      <c r="C75" s="5">
        <v>8.4000000000000005E-2</v>
      </c>
      <c r="D75" s="1">
        <f>(B75-C75)</f>
        <v>1.706</v>
      </c>
      <c r="E75" s="9">
        <f>(66.285*D75*D75)+(295.68*D75)+(2.2142)</f>
        <v>699.56253026000002</v>
      </c>
    </row>
    <row r="76" spans="1:5" x14ac:dyDescent="0.25">
      <c r="A76" s="11" t="s">
        <v>58</v>
      </c>
      <c r="B76" s="2">
        <v>0.72</v>
      </c>
      <c r="C76" s="5">
        <v>8.4000000000000005E-2</v>
      </c>
      <c r="D76" s="1">
        <f>(B76-C76)</f>
        <v>0.63600000000000001</v>
      </c>
      <c r="E76" s="9">
        <f>(66.285*D76*D76)+(295.68*D76)+(2.2142)</f>
        <v>217.07869736000001</v>
      </c>
    </row>
    <row r="77" spans="1:5" x14ac:dyDescent="0.25">
      <c r="A77" s="11" t="s">
        <v>59</v>
      </c>
      <c r="B77" s="2">
        <v>0.79300000000000004</v>
      </c>
      <c r="C77" s="5">
        <v>8.4000000000000005E-2</v>
      </c>
      <c r="D77" s="1">
        <f>(B77-C77)</f>
        <v>0.70900000000000007</v>
      </c>
      <c r="E77" s="9">
        <f>(66.285*D77*D77)+(295.68*D77)+(2.2142)</f>
        <v>245.17153008500006</v>
      </c>
    </row>
    <row r="78" spans="1:5" x14ac:dyDescent="0.25">
      <c r="A78" s="11" t="s">
        <v>60</v>
      </c>
      <c r="B78" s="2">
        <v>0.879</v>
      </c>
      <c r="C78" s="5">
        <v>8.4000000000000005E-2</v>
      </c>
      <c r="D78" s="1">
        <f>(B78-C78)</f>
        <v>0.79500000000000004</v>
      </c>
      <c r="E78" s="9">
        <f>(66.285*D78*D78)+(295.68*D78)+(2.2142)</f>
        <v>279.17357712500001</v>
      </c>
    </row>
    <row r="79" spans="1:5" x14ac:dyDescent="0.25">
      <c r="A79" s="11" t="s">
        <v>61</v>
      </c>
      <c r="B79" s="2">
        <v>0.92200000000000004</v>
      </c>
      <c r="C79" s="5">
        <v>8.4000000000000005E-2</v>
      </c>
      <c r="D79" s="1">
        <f>(B79-C79)</f>
        <v>0.83800000000000008</v>
      </c>
      <c r="E79" s="9">
        <f>(66.285*D79*D79)+(295.68*D79)+(2.2142)</f>
        <v>296.54228354000003</v>
      </c>
    </row>
    <row r="80" spans="1:5" x14ac:dyDescent="0.25">
      <c r="A80" s="11" t="s">
        <v>62</v>
      </c>
      <c r="B80" s="2">
        <v>0.24399999999999999</v>
      </c>
      <c r="C80" s="5">
        <v>8.4000000000000005E-2</v>
      </c>
      <c r="D80" s="1">
        <f>(B80-C80)</f>
        <v>0.15999999999999998</v>
      </c>
      <c r="E80" s="9">
        <f>(66.285*D80*D80)+(295.68*D80)+(2.2142)</f>
        <v>51.219895999999991</v>
      </c>
    </row>
    <row r="81" spans="1:5" x14ac:dyDescent="0.25">
      <c r="A81" s="11" t="s">
        <v>63</v>
      </c>
      <c r="B81" s="2">
        <v>1.042</v>
      </c>
      <c r="C81" s="5">
        <v>8.4000000000000005E-2</v>
      </c>
      <c r="D81" s="1">
        <f>(B81-C81)</f>
        <v>0.95800000000000007</v>
      </c>
      <c r="E81" s="9">
        <f>(66.285*D81*D81)+(295.68*D81)+(2.2142)</f>
        <v>346.30962674000006</v>
      </c>
    </row>
    <row r="82" spans="1:5" x14ac:dyDescent="0.25">
      <c r="A82" s="11" t="s">
        <v>64</v>
      </c>
      <c r="B82" s="2">
        <v>0.79</v>
      </c>
      <c r="C82" s="5">
        <v>8.4000000000000005E-2</v>
      </c>
      <c r="D82" s="1">
        <f>(B82-C82)</f>
        <v>0.70600000000000007</v>
      </c>
      <c r="E82" s="9">
        <f>(66.285*D82*D82)+(295.68*D82)+(2.2142)</f>
        <v>244.00311026000003</v>
      </c>
    </row>
    <row r="83" spans="1:5" x14ac:dyDescent="0.25">
      <c r="A83" s="11" t="s">
        <v>65</v>
      </c>
      <c r="B83" s="2">
        <v>1.0680000000000001</v>
      </c>
      <c r="C83" s="5">
        <v>8.4000000000000005E-2</v>
      </c>
      <c r="D83" s="1">
        <f>(B83-C83)</f>
        <v>0.9840000000000001</v>
      </c>
      <c r="E83" s="9">
        <f>(66.285*D83*D83)+(295.68*D83)+(2.2142)</f>
        <v>357.34416896000005</v>
      </c>
    </row>
    <row r="84" spans="1:5" x14ac:dyDescent="0.25">
      <c r="A84" s="11" t="s">
        <v>66</v>
      </c>
      <c r="B84" s="2">
        <v>0.27700000000000002</v>
      </c>
      <c r="C84" s="5">
        <v>8.4000000000000005E-2</v>
      </c>
      <c r="D84" s="1">
        <f>(B84-C84)</f>
        <v>0.193</v>
      </c>
      <c r="E84" s="9">
        <f>(66.285*D84*D84)+(295.68*D84)+(2.2142)</f>
        <v>61.749489965000002</v>
      </c>
    </row>
    <row r="85" spans="1:5" x14ac:dyDescent="0.25">
      <c r="A85" s="11" t="s">
        <v>67</v>
      </c>
      <c r="B85" s="2">
        <v>0.48799999999999999</v>
      </c>
      <c r="C85" s="5">
        <v>8.4000000000000005E-2</v>
      </c>
      <c r="D85" s="1">
        <f>(B85-C85)</f>
        <v>0.40399999999999997</v>
      </c>
      <c r="E85" s="9">
        <f>(66.285*D85*D85)+(295.68*D85)+(2.2142)</f>
        <v>132.48769256</v>
      </c>
    </row>
    <row r="86" spans="1:5" x14ac:dyDescent="0.25">
      <c r="A86" s="11" t="s">
        <v>68</v>
      </c>
      <c r="B86" s="2">
        <v>1.079</v>
      </c>
      <c r="C86" s="5">
        <v>8.4000000000000005E-2</v>
      </c>
      <c r="D86" s="1">
        <f>(B86-C86)</f>
        <v>0.995</v>
      </c>
      <c r="E86" s="9">
        <f>(66.285*D86*D86)+(295.68*D86)+(2.2142)</f>
        <v>362.03960712499997</v>
      </c>
    </row>
    <row r="87" spans="1:5" x14ac:dyDescent="0.25">
      <c r="A87" s="11" t="s">
        <v>69</v>
      </c>
      <c r="B87" s="2">
        <v>0.93100000000000005</v>
      </c>
      <c r="C87" s="5">
        <v>8.4000000000000005E-2</v>
      </c>
      <c r="D87" s="1">
        <f>(B87-C87)</f>
        <v>0.84700000000000009</v>
      </c>
      <c r="E87" s="9">
        <f>(66.285*D87*D87)+(295.68*D87)+(2.2142)</f>
        <v>300.20861556500006</v>
      </c>
    </row>
    <row r="88" spans="1:5" x14ac:dyDescent="0.25">
      <c r="A88" s="11" t="s">
        <v>70</v>
      </c>
      <c r="B88" s="2">
        <v>0.32100000000000001</v>
      </c>
      <c r="C88" s="5">
        <v>8.4000000000000005E-2</v>
      </c>
      <c r="D88" s="1">
        <f>(B88-C88)</f>
        <v>0.23699999999999999</v>
      </c>
      <c r="E88" s="9">
        <f>(66.285*D88*D88)+(295.68*D88)+(2.2142)</f>
        <v>76.013522165000012</v>
      </c>
    </row>
    <row r="89" spans="1:5" x14ac:dyDescent="0.25">
      <c r="A89" s="11" t="s">
        <v>71</v>
      </c>
      <c r="B89" s="2">
        <v>0.95900000000000007</v>
      </c>
      <c r="C89" s="5">
        <v>8.4000000000000005E-2</v>
      </c>
      <c r="D89" s="1">
        <f>(B89-C89)</f>
        <v>0.87500000000000011</v>
      </c>
      <c r="E89" s="9">
        <f>(66.285*D89*D89)+(295.68*D89)+(2.2142)</f>
        <v>311.68365312500003</v>
      </c>
    </row>
    <row r="90" spans="1:5" x14ac:dyDescent="0.25">
      <c r="A90" s="11" t="s">
        <v>72</v>
      </c>
      <c r="B90" s="2">
        <v>1.131</v>
      </c>
      <c r="C90" s="5">
        <v>8.4000000000000005E-2</v>
      </c>
      <c r="D90" s="1">
        <f>(B90-C90)</f>
        <v>1.0469999999999999</v>
      </c>
      <c r="E90" s="9">
        <f>(66.285*D90*D90)+(295.68*D90)+(2.2142)</f>
        <v>384.45337356499999</v>
      </c>
    </row>
    <row r="91" spans="1:5" x14ac:dyDescent="0.25">
      <c r="A91" s="11" t="s">
        <v>73</v>
      </c>
      <c r="B91" s="2">
        <v>1.1779999999999999</v>
      </c>
      <c r="C91" s="5">
        <v>8.4000000000000005E-2</v>
      </c>
      <c r="D91" s="1">
        <f>(B91-C91)</f>
        <v>1.0939999999999999</v>
      </c>
      <c r="E91" s="9">
        <f>(66.285*D91*D91)+(295.68*D91)+(2.2142)</f>
        <v>405.02039425999993</v>
      </c>
    </row>
    <row r="92" spans="1:5" x14ac:dyDescent="0.25">
      <c r="A92" s="11" t="s">
        <v>74</v>
      </c>
      <c r="B92" s="2">
        <v>1.6440000000000001</v>
      </c>
      <c r="C92" s="5">
        <v>8.4000000000000005E-2</v>
      </c>
      <c r="D92" s="1">
        <f>(B92-C92)</f>
        <v>1.56</v>
      </c>
      <c r="E92" s="9">
        <f>(66.285*D92*D92)+(295.68*D92)+(2.2142)</f>
        <v>624.78617600000007</v>
      </c>
    </row>
    <row r="93" spans="1:5" x14ac:dyDescent="0.25">
      <c r="A93" s="11" t="s">
        <v>75</v>
      </c>
      <c r="B93" s="2">
        <v>1.577</v>
      </c>
      <c r="C93" s="5">
        <v>8.4000000000000005E-2</v>
      </c>
      <c r="D93" s="1">
        <f>(B93-C93)</f>
        <v>1.4929999999999999</v>
      </c>
      <c r="E93" s="9">
        <f>(66.285*D93*D93)+(295.68*D93)+(2.2142)</f>
        <v>591.41695296499995</v>
      </c>
    </row>
    <row r="94" spans="1:5" x14ac:dyDescent="0.25">
      <c r="A94" s="11" t="s">
        <v>76</v>
      </c>
      <c r="B94" s="2">
        <v>0.98099999999999998</v>
      </c>
      <c r="C94" s="5">
        <v>8.4000000000000005E-2</v>
      </c>
      <c r="D94" s="1">
        <f>(B94-C94)</f>
        <v>0.89700000000000002</v>
      </c>
      <c r="E94" s="9">
        <f>(66.285*D94*D94)+(295.68*D94)+(2.2142)</f>
        <v>320.77266756500001</v>
      </c>
    </row>
    <row r="95" spans="1:5" x14ac:dyDescent="0.25">
      <c r="A95" s="11" t="s">
        <v>77</v>
      </c>
      <c r="B95" s="2">
        <v>0.63800000000000001</v>
      </c>
      <c r="C95" s="5">
        <v>8.4000000000000005E-2</v>
      </c>
      <c r="D95" s="1">
        <f>(B95-C95)</f>
        <v>0.55400000000000005</v>
      </c>
      <c r="E95" s="9">
        <f>(66.285*D95*D95)+(295.68*D95)+(2.2142)</f>
        <v>186.36484706000002</v>
      </c>
    </row>
    <row r="96" spans="1:5" x14ac:dyDescent="0.25">
      <c r="A96" s="11" t="s">
        <v>78</v>
      </c>
      <c r="B96" s="2">
        <v>0.51600000000000001</v>
      </c>
      <c r="C96" s="5">
        <v>8.4000000000000005E-2</v>
      </c>
      <c r="D96" s="1">
        <f>(B96-C96)</f>
        <v>0.432</v>
      </c>
      <c r="E96" s="9">
        <f>(66.285*D96*D96)+(295.68*D96)+(2.2142)</f>
        <v>142.31833184000001</v>
      </c>
    </row>
    <row r="97" spans="1:5" x14ac:dyDescent="0.25">
      <c r="A97" s="11" t="s">
        <v>79</v>
      </c>
      <c r="B97" s="2">
        <v>0.40900000000000003</v>
      </c>
      <c r="C97" s="5">
        <v>8.4000000000000005E-2</v>
      </c>
      <c r="D97" s="1">
        <f>(B97-C97)</f>
        <v>0.32500000000000001</v>
      </c>
      <c r="E97" s="9">
        <f>(66.285*D97*D97)+(295.68*D97)+(2.2142)</f>
        <v>105.311553125</v>
      </c>
    </row>
    <row r="98" spans="1:5" x14ac:dyDescent="0.25">
      <c r="A98" s="11" t="s">
        <v>80</v>
      </c>
      <c r="B98" s="2">
        <v>1.2530000000000001</v>
      </c>
      <c r="C98" s="5">
        <v>8.4000000000000005E-2</v>
      </c>
      <c r="D98" s="1">
        <f>(B98-C98)</f>
        <v>1.169</v>
      </c>
      <c r="E98" s="9">
        <f>(66.285*D98*D98)+(295.68*D98)+(2.2142)</f>
        <v>438.44661588500003</v>
      </c>
    </row>
    <row r="99" spans="1:5" x14ac:dyDescent="0.25">
      <c r="A99" s="11" t="s">
        <v>81</v>
      </c>
      <c r="B99" s="2">
        <v>0.71799999999999997</v>
      </c>
      <c r="C99" s="5">
        <v>8.4000000000000005E-2</v>
      </c>
      <c r="D99" s="1">
        <f>(B99-C99)</f>
        <v>0.63400000000000001</v>
      </c>
      <c r="E99" s="9">
        <f>(66.285*D99*D99)+(295.68*D99)+(2.2142)</f>
        <v>216.31897346</v>
      </c>
    </row>
    <row r="100" spans="1:5" x14ac:dyDescent="0.25">
      <c r="A100" s="11" t="s">
        <v>82</v>
      </c>
      <c r="B100" s="2">
        <v>0.99099999999999999</v>
      </c>
      <c r="C100" s="5">
        <v>8.4000000000000005E-2</v>
      </c>
      <c r="D100" s="1">
        <f>(B100-C100)</f>
        <v>0.90700000000000003</v>
      </c>
      <c r="E100" s="9">
        <f>(66.285*D100*D100)+(295.68*D100)+(2.2142)</f>
        <v>324.92524896499998</v>
      </c>
    </row>
    <row r="101" spans="1:5" x14ac:dyDescent="0.25">
      <c r="A101" s="11" t="s">
        <v>83</v>
      </c>
      <c r="B101" s="2">
        <v>0.86399999999999999</v>
      </c>
      <c r="C101" s="5">
        <v>8.4000000000000005E-2</v>
      </c>
      <c r="D101" s="1">
        <f>(B101-C101)</f>
        <v>0.78</v>
      </c>
      <c r="E101" s="9">
        <f>(66.285*D101*D101)+(295.68*D101)+(2.2142)</f>
        <v>273.172394</v>
      </c>
    </row>
    <row r="102" spans="1:5" x14ac:dyDescent="0.25">
      <c r="A102" s="11" t="s">
        <v>84</v>
      </c>
      <c r="B102" s="2">
        <v>1.206</v>
      </c>
      <c r="C102" s="5">
        <v>8.4000000000000005E-2</v>
      </c>
      <c r="D102" s="1">
        <f>(B102-C102)</f>
        <v>1.1219999999999999</v>
      </c>
      <c r="E102" s="9">
        <f>(66.285*D102*D102)+(295.68*D102)+(2.2142)</f>
        <v>417.41228593999995</v>
      </c>
    </row>
    <row r="103" spans="1:5" x14ac:dyDescent="0.25">
      <c r="A103" s="11" t="s">
        <v>85</v>
      </c>
      <c r="B103" s="2">
        <v>1.319</v>
      </c>
      <c r="C103" s="5">
        <v>8.4000000000000005E-2</v>
      </c>
      <c r="D103" s="1">
        <f>(B103-C103)</f>
        <v>1.2349999999999999</v>
      </c>
      <c r="E103" s="9">
        <f>(66.285*D103*D103)+(295.68*D103)+(2.2142)</f>
        <v>468.47853912499994</v>
      </c>
    </row>
    <row r="104" spans="1:5" x14ac:dyDescent="0.25">
      <c r="A104" s="11" t="s">
        <v>86</v>
      </c>
      <c r="B104" s="2">
        <v>1.2590000000000001</v>
      </c>
      <c r="C104" s="5">
        <v>8.4000000000000005E-2</v>
      </c>
      <c r="D104" s="1">
        <f>(B104-C104)</f>
        <v>1.175</v>
      </c>
      <c r="E104" s="9">
        <f>(66.285*D104*D104)+(295.68*D104)+(2.2142)</f>
        <v>441.15292812500002</v>
      </c>
    </row>
    <row r="105" spans="1:5" x14ac:dyDescent="0.25">
      <c r="A105" s="11" t="s">
        <v>87</v>
      </c>
      <c r="B105" s="2">
        <v>1.145</v>
      </c>
      <c r="C105" s="5">
        <v>8.4000000000000005E-2</v>
      </c>
      <c r="D105" s="1">
        <f>(B105-C105)</f>
        <v>1.0609999999999999</v>
      </c>
      <c r="E105" s="9">
        <f>(66.285*D105*D105)+(295.68*D105)+(2.2142)</f>
        <v>390.54909648500001</v>
      </c>
    </row>
    <row r="106" spans="1:5" x14ac:dyDescent="0.25">
      <c r="A106" s="11" t="s">
        <v>88</v>
      </c>
      <c r="B106" s="2">
        <v>0.86199999999999999</v>
      </c>
      <c r="C106" s="5">
        <v>8.4000000000000005E-2</v>
      </c>
      <c r="D106" s="1">
        <f>(B106-C106)</f>
        <v>0.77800000000000002</v>
      </c>
      <c r="E106" s="9">
        <f>(66.285*D106*D106)+(295.68*D106)+(2.2142)</f>
        <v>272.37448993999999</v>
      </c>
    </row>
    <row r="107" spans="1:5" x14ac:dyDescent="0.25">
      <c r="A107" s="11" t="s">
        <v>89</v>
      </c>
      <c r="B107" s="2">
        <v>1.6220000000000001</v>
      </c>
      <c r="C107" s="5">
        <v>8.4000000000000005E-2</v>
      </c>
      <c r="D107" s="1">
        <f>(B107-C107)</f>
        <v>1.538</v>
      </c>
      <c r="E107" s="9">
        <f>(66.285*D107*D107)+(295.68*D107)+(2.2142)</f>
        <v>613.76349554000001</v>
      </c>
    </row>
    <row r="108" spans="1:5" x14ac:dyDescent="0.25">
      <c r="A108" s="11" t="s">
        <v>90</v>
      </c>
      <c r="B108" s="2">
        <v>0.26900000000000002</v>
      </c>
      <c r="C108" s="5">
        <v>8.4000000000000005E-2</v>
      </c>
      <c r="D108" s="1">
        <f>(B108-C108)</f>
        <v>0.185</v>
      </c>
      <c r="E108" s="9">
        <f>(66.285*D108*D108)+(295.68*D108)+(2.2142)</f>
        <v>59.183604125000002</v>
      </c>
    </row>
    <row r="109" spans="1:5" x14ac:dyDescent="0.25">
      <c r="A109" s="11" t="s">
        <v>91</v>
      </c>
      <c r="B109" s="2">
        <v>1.2550000000000001</v>
      </c>
      <c r="C109" s="5">
        <v>8.4000000000000005E-2</v>
      </c>
      <c r="D109" s="1">
        <f>(B109-C109)</f>
        <v>1.171</v>
      </c>
      <c r="E109" s="9">
        <f>(66.285*D109*D109)+(295.68*D109)+(2.2142)</f>
        <v>439.34818968500002</v>
      </c>
    </row>
    <row r="110" spans="1:5" x14ac:dyDescent="0.25">
      <c r="A110" s="11" t="s">
        <v>92</v>
      </c>
      <c r="B110" s="2">
        <v>1.853</v>
      </c>
      <c r="C110" s="5">
        <v>8.4000000000000005E-2</v>
      </c>
      <c r="D110" s="1">
        <f>(B110-C110)</f>
        <v>1.7689999999999999</v>
      </c>
      <c r="E110" s="9">
        <f>(66.285*D110*D110)+(295.68*D110)+(2.2142)</f>
        <v>732.70181388499998</v>
      </c>
    </row>
    <row r="111" spans="1:5" x14ac:dyDescent="0.25">
      <c r="A111" s="11" t="s">
        <v>93</v>
      </c>
      <c r="B111" s="2">
        <v>1.099</v>
      </c>
      <c r="C111" s="5">
        <v>8.4000000000000005E-2</v>
      </c>
      <c r="D111" s="1">
        <f>(B111-C111)</f>
        <v>1.0149999999999999</v>
      </c>
      <c r="E111" s="9">
        <f>(66.285*D111*D111)+(295.68*D111)+(2.2142)</f>
        <v>370.61786412499993</v>
      </c>
    </row>
    <row r="112" spans="1:5" x14ac:dyDescent="0.25">
      <c r="A112" s="11" t="s">
        <v>94</v>
      </c>
      <c r="B112" s="2">
        <v>1.2110000000000001</v>
      </c>
      <c r="C112" s="5">
        <v>8.4000000000000005E-2</v>
      </c>
      <c r="D112" s="1">
        <f>(B112-C112)</f>
        <v>1.127</v>
      </c>
      <c r="E112" s="9">
        <f>(66.285*D112*D112)+(295.68*D112)+(2.2142)</f>
        <v>419.63606076500002</v>
      </c>
    </row>
    <row r="113" spans="1:5" x14ac:dyDescent="0.25">
      <c r="A113" s="11" t="s">
        <v>95</v>
      </c>
      <c r="B113" s="2">
        <v>0.72599999999999998</v>
      </c>
      <c r="C113" s="5">
        <v>8.4000000000000005E-2</v>
      </c>
      <c r="D113" s="1">
        <f>(B113-C113)</f>
        <v>0.64200000000000002</v>
      </c>
      <c r="E113" s="9">
        <f>(66.285*D113*D113)+(295.68*D113)+(2.2142)</f>
        <v>219.36105074</v>
      </c>
    </row>
    <row r="114" spans="1:5" x14ac:dyDescent="0.25">
      <c r="A114" s="11" t="s">
        <v>96</v>
      </c>
      <c r="B114" s="2">
        <v>1.5549999999999999</v>
      </c>
      <c r="C114" s="5">
        <v>8.4000000000000005E-2</v>
      </c>
      <c r="D114" s="1">
        <f>(B114-C114)</f>
        <v>1.4709999999999999</v>
      </c>
      <c r="E114" s="9">
        <f>(66.285*D114*D114)+(295.68*D114)+(2.2142)</f>
        <v>580.58968068499996</v>
      </c>
    </row>
    <row r="115" spans="1:5" x14ac:dyDescent="0.25">
      <c r="A115" s="11" t="s">
        <v>97</v>
      </c>
      <c r="B115" s="2">
        <v>0.28500000000000003</v>
      </c>
      <c r="C115" s="5">
        <v>8.4000000000000005E-2</v>
      </c>
      <c r="D115" s="1">
        <f>(B115-C115)</f>
        <v>0.20100000000000001</v>
      </c>
      <c r="E115" s="9">
        <f>(66.285*D115*D115)+(295.68*D115)+(2.2142)</f>
        <v>64.323860285000009</v>
      </c>
    </row>
    <row r="116" spans="1:5" x14ac:dyDescent="0.25">
      <c r="A116" s="11" t="s">
        <v>98</v>
      </c>
      <c r="B116" s="2">
        <v>1.597</v>
      </c>
      <c r="C116" s="5">
        <v>8.4000000000000005E-2</v>
      </c>
      <c r="D116" s="1">
        <f>(B116-C116)</f>
        <v>1.5129999999999999</v>
      </c>
      <c r="E116" s="9">
        <f>(66.285*D116*D116)+(295.68*D116)+(2.2142)</f>
        <v>601.31560716499996</v>
      </c>
    </row>
    <row r="117" spans="1:5" x14ac:dyDescent="0.25">
      <c r="A117" s="11" t="s">
        <v>99</v>
      </c>
      <c r="B117" s="2">
        <v>1.762</v>
      </c>
      <c r="C117" s="5">
        <v>8.4000000000000005E-2</v>
      </c>
      <c r="D117" s="1">
        <f>(B117-C117)</f>
        <v>1.6779999999999999</v>
      </c>
      <c r="E117" s="9">
        <f>(66.285*D117*D117)+(295.68*D117)+(2.2142)</f>
        <v>685.00285393999991</v>
      </c>
    </row>
    <row r="118" spans="1:5" x14ac:dyDescent="0.25">
      <c r="A118" s="11" t="s">
        <v>100</v>
      </c>
      <c r="B118" s="2">
        <v>1.1040000000000001</v>
      </c>
      <c r="C118" s="5">
        <v>8.4000000000000005E-2</v>
      </c>
      <c r="D118" s="1">
        <f>(B118-C118)</f>
        <v>1.02</v>
      </c>
      <c r="E118" s="9">
        <f>(66.285*D118*D118)+(295.68*D118)+(2.2142)</f>
        <v>372.77071400000005</v>
      </c>
    </row>
    <row r="119" spans="1:5" x14ac:dyDescent="0.25">
      <c r="A119" s="11" t="s">
        <v>101</v>
      </c>
      <c r="B119" s="2">
        <v>1.5369999999999999</v>
      </c>
      <c r="C119" s="5">
        <v>8.4000000000000005E-2</v>
      </c>
      <c r="D119" s="1">
        <f>(B119-C119)</f>
        <v>1.4529999999999998</v>
      </c>
      <c r="E119" s="9">
        <f>(66.285*D119*D119)+(295.68*D119)+(2.2142)</f>
        <v>571.77872856499994</v>
      </c>
    </row>
    <row r="120" spans="1:5" x14ac:dyDescent="0.25">
      <c r="A120" s="11" t="s">
        <v>102</v>
      </c>
      <c r="B120" s="2">
        <v>2.2530000000000001</v>
      </c>
      <c r="C120" s="5">
        <v>8.4000000000000005E-2</v>
      </c>
      <c r="D120" s="1">
        <f>(B120-C120)</f>
        <v>2.169</v>
      </c>
      <c r="E120" s="9">
        <f>(66.285*D120*D120)+(295.68*D120)+(2.2142)</f>
        <v>955.38594588500007</v>
      </c>
    </row>
    <row r="121" spans="1:5" x14ac:dyDescent="0.25">
      <c r="A121" s="11" t="s">
        <v>103</v>
      </c>
      <c r="B121" s="2">
        <v>0.92200000000000004</v>
      </c>
      <c r="C121" s="5">
        <v>8.4000000000000005E-2</v>
      </c>
      <c r="D121" s="1">
        <f>(B121-C121)</f>
        <v>0.83800000000000008</v>
      </c>
      <c r="E121" s="9">
        <f>(66.285*D121*D121)+(295.68*D121)+(2.2142)</f>
        <v>296.54228354000003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2"/>
  <sheetViews>
    <sheetView workbookViewId="0">
      <selection activeCell="Q9" sqref="Q9"/>
    </sheetView>
  </sheetViews>
  <sheetFormatPr defaultRowHeight="15" x14ac:dyDescent="0.25"/>
  <cols>
    <col min="1" max="1" width="21.85546875" customWidth="1"/>
    <col min="2" max="3" width="11.5703125" customWidth="1"/>
    <col min="4" max="4" width="11.7109375" customWidth="1"/>
    <col min="5" max="5" width="14" customWidth="1"/>
  </cols>
  <sheetData>
    <row r="2" spans="1:12" x14ac:dyDescent="0.25">
      <c r="A2" s="4">
        <v>1.7230000000000001</v>
      </c>
      <c r="B2" s="2">
        <v>0.33400000000000002</v>
      </c>
      <c r="C2" s="2">
        <v>0.18099999999999999</v>
      </c>
      <c r="D2" s="2">
        <v>0.189</v>
      </c>
      <c r="E2" s="2">
        <v>0.19500000000000001</v>
      </c>
      <c r="F2" s="2">
        <v>0.60899999999999999</v>
      </c>
      <c r="G2" s="2">
        <v>8.7999999999999995E-2</v>
      </c>
      <c r="H2" s="2">
        <v>0.112</v>
      </c>
      <c r="I2" s="2">
        <v>0.114</v>
      </c>
      <c r="J2" s="2">
        <v>0.65</v>
      </c>
      <c r="K2" s="2">
        <v>0.161</v>
      </c>
      <c r="L2" s="2">
        <v>0.23800000000000002</v>
      </c>
    </row>
    <row r="3" spans="1:12" x14ac:dyDescent="0.25">
      <c r="A3" s="4">
        <v>0.92800000000000005</v>
      </c>
      <c r="B3" s="2">
        <v>0.215</v>
      </c>
      <c r="C3" s="2">
        <v>0.10300000000000001</v>
      </c>
      <c r="D3" s="2">
        <v>0.215</v>
      </c>
      <c r="E3" s="2">
        <v>0.13900000000000001</v>
      </c>
      <c r="F3" s="2">
        <v>0.44600000000000001</v>
      </c>
      <c r="G3" s="2">
        <v>0.33200000000000002</v>
      </c>
      <c r="H3" s="2">
        <v>0.65700000000000003</v>
      </c>
      <c r="I3" s="2">
        <v>0.16900000000000001</v>
      </c>
      <c r="J3" s="2">
        <v>0.20300000000000001</v>
      </c>
      <c r="K3" s="2">
        <v>0.249</v>
      </c>
      <c r="L3" s="2">
        <v>0.47300000000000003</v>
      </c>
    </row>
    <row r="4" spans="1:12" x14ac:dyDescent="0.25">
      <c r="A4" s="4">
        <v>0.45900000000000002</v>
      </c>
      <c r="B4" s="2">
        <v>0.20600000000000002</v>
      </c>
      <c r="C4" s="2">
        <v>7.5999999999999998E-2</v>
      </c>
      <c r="D4" s="2">
        <v>0.87</v>
      </c>
      <c r="E4" s="2">
        <v>0.123</v>
      </c>
      <c r="F4" s="2">
        <v>0.13100000000000001</v>
      </c>
      <c r="G4" s="2">
        <v>0.184</v>
      </c>
      <c r="H4" s="2">
        <v>0.21</v>
      </c>
      <c r="I4" s="2">
        <v>0.38400000000000001</v>
      </c>
      <c r="J4" s="2">
        <v>8.8999999999999996E-2</v>
      </c>
      <c r="K4" s="2">
        <v>0.156</v>
      </c>
      <c r="L4" s="2">
        <v>0.182</v>
      </c>
    </row>
    <row r="5" spans="1:12" x14ac:dyDescent="0.25">
      <c r="A5" s="4">
        <v>0.25700000000000001</v>
      </c>
      <c r="B5" s="2">
        <v>0.20400000000000001</v>
      </c>
      <c r="C5" s="2">
        <v>0.47600000000000003</v>
      </c>
      <c r="D5" s="2">
        <v>0.123</v>
      </c>
      <c r="E5" s="2">
        <v>0.26500000000000001</v>
      </c>
      <c r="F5" s="2">
        <v>7.2999999999999995E-2</v>
      </c>
      <c r="G5" s="2">
        <v>0.13200000000000001</v>
      </c>
      <c r="H5" s="2">
        <v>0.32200000000000001</v>
      </c>
      <c r="I5" s="2">
        <v>0.27400000000000002</v>
      </c>
      <c r="J5" s="2">
        <v>0.311</v>
      </c>
      <c r="K5" s="2">
        <v>8.6000000000000007E-2</v>
      </c>
      <c r="L5" s="2">
        <v>0.19500000000000001</v>
      </c>
    </row>
    <row r="6" spans="1:12" x14ac:dyDescent="0.25">
      <c r="A6" s="4">
        <v>0.16700000000000001</v>
      </c>
      <c r="B6" s="2">
        <v>9.6000000000000002E-2</v>
      </c>
      <c r="C6" s="2">
        <v>0.10300000000000001</v>
      </c>
      <c r="D6" s="2">
        <v>0.32900000000000001</v>
      </c>
      <c r="E6" s="2">
        <v>0.13900000000000001</v>
      </c>
      <c r="F6" s="2">
        <v>0.124</v>
      </c>
      <c r="G6" s="2">
        <v>7.9000000000000001E-2</v>
      </c>
      <c r="H6" s="2">
        <v>0.13400000000000001</v>
      </c>
      <c r="I6" s="2">
        <v>0.158</v>
      </c>
      <c r="J6" s="2">
        <v>0.14100000000000001</v>
      </c>
      <c r="K6" s="2">
        <v>0.223</v>
      </c>
      <c r="L6" s="2">
        <v>0.121</v>
      </c>
    </row>
    <row r="7" spans="1:12" x14ac:dyDescent="0.25">
      <c r="A7" s="4">
        <v>0.128</v>
      </c>
      <c r="B7" s="2">
        <v>0.26</v>
      </c>
      <c r="C7" s="2">
        <v>7.3999999999999996E-2</v>
      </c>
      <c r="D7" s="2">
        <v>0.17100000000000001</v>
      </c>
      <c r="E7" s="2">
        <v>0.377</v>
      </c>
      <c r="F7" s="2">
        <v>0.14400000000000002</v>
      </c>
      <c r="G7" s="2">
        <v>0.155</v>
      </c>
      <c r="H7" s="2">
        <v>0.11800000000000001</v>
      </c>
      <c r="I7" s="2">
        <v>0.14000000000000001</v>
      </c>
      <c r="J7" s="2">
        <v>0.246</v>
      </c>
      <c r="K7" s="2">
        <v>0.19400000000000001</v>
      </c>
      <c r="L7" s="2">
        <v>0.158</v>
      </c>
    </row>
    <row r="8" spans="1:12" x14ac:dyDescent="0.25">
      <c r="A8" s="4">
        <v>0.112</v>
      </c>
      <c r="B8" s="2">
        <v>0.16</v>
      </c>
      <c r="C8" s="2">
        <v>0.38</v>
      </c>
      <c r="D8" s="2">
        <v>0.122</v>
      </c>
      <c r="E8" s="2">
        <v>9.0999999999999998E-2</v>
      </c>
      <c r="F8" s="2">
        <v>0.13200000000000001</v>
      </c>
      <c r="G8" s="2">
        <v>7.6999999999999999E-2</v>
      </c>
      <c r="H8" s="2">
        <v>9.4E-2</v>
      </c>
      <c r="I8" s="2">
        <v>0.14899999999999999</v>
      </c>
      <c r="J8" s="2">
        <v>0.23500000000000001</v>
      </c>
      <c r="K8" s="2">
        <v>8.7999999999999995E-2</v>
      </c>
      <c r="L8" s="2">
        <v>0.20500000000000002</v>
      </c>
    </row>
    <row r="9" spans="1:12" x14ac:dyDescent="0.25">
      <c r="A9" s="5">
        <v>5.8999999999999997E-2</v>
      </c>
      <c r="B9" s="2">
        <v>0.152</v>
      </c>
      <c r="C9" s="2">
        <v>0.122</v>
      </c>
      <c r="D9" s="2">
        <v>7.1000000000000008E-2</v>
      </c>
      <c r="E9" s="2">
        <v>7.9000000000000001E-2</v>
      </c>
      <c r="F9" s="2">
        <v>1.286</v>
      </c>
      <c r="G9" s="2">
        <v>0.24399999999999999</v>
      </c>
      <c r="H9" s="2">
        <v>0.24</v>
      </c>
      <c r="I9" s="2">
        <v>0.1</v>
      </c>
      <c r="J9" s="2">
        <v>0.126</v>
      </c>
      <c r="K9" s="2">
        <v>8.8999999999999996E-2</v>
      </c>
      <c r="L9" s="2">
        <v>0.21299999999999999</v>
      </c>
    </row>
    <row r="12" spans="1:12" x14ac:dyDescent="0.25">
      <c r="A12" t="s">
        <v>0</v>
      </c>
    </row>
    <row r="13" spans="1:12" x14ac:dyDescent="0.25">
      <c r="A13" t="s">
        <v>0</v>
      </c>
      <c r="B13" s="7" t="s">
        <v>9</v>
      </c>
      <c r="C13" s="7" t="s">
        <v>10</v>
      </c>
      <c r="D13" s="7" t="s">
        <v>11</v>
      </c>
      <c r="E13" s="7" t="s">
        <v>12</v>
      </c>
    </row>
    <row r="14" spans="1:12" x14ac:dyDescent="0.25">
      <c r="A14" t="s">
        <v>1</v>
      </c>
      <c r="B14" s="4">
        <v>1.7230000000000001</v>
      </c>
      <c r="C14" s="1">
        <f>B14-B21</f>
        <v>1.6640000000000001</v>
      </c>
      <c r="D14" s="1">
        <v>100</v>
      </c>
      <c r="E14" s="9">
        <f>(0.7909*C14*C14)+(56.766*C14)-(0.254)</f>
        <v>96.394543846399998</v>
      </c>
    </row>
    <row r="15" spans="1:12" x14ac:dyDescent="0.25">
      <c r="A15" t="s">
        <v>2</v>
      </c>
      <c r="B15" s="4">
        <v>0.92800000000000005</v>
      </c>
      <c r="C15" s="1">
        <f>B15-B21</f>
        <v>0.86899999999999999</v>
      </c>
      <c r="D15" s="1">
        <v>50</v>
      </c>
      <c r="E15" s="9">
        <f t="shared" ref="E15:E78" si="0">(0.7909*C15*C15)+(56.766*C15)-(0.254)</f>
        <v>49.672910834900001</v>
      </c>
    </row>
    <row r="16" spans="1:12" x14ac:dyDescent="0.25">
      <c r="A16" t="s">
        <v>3</v>
      </c>
      <c r="B16" s="4">
        <v>0.45900000000000002</v>
      </c>
      <c r="C16" s="1">
        <f>B16-B21</f>
        <v>0.4</v>
      </c>
      <c r="D16" s="1">
        <v>25</v>
      </c>
      <c r="E16" s="9">
        <f t="shared" si="0"/>
        <v>22.578944</v>
      </c>
    </row>
    <row r="17" spans="1:12" x14ac:dyDescent="0.25">
      <c r="A17" t="s">
        <v>4</v>
      </c>
      <c r="B17" s="4">
        <v>0.25700000000000001</v>
      </c>
      <c r="C17" s="1">
        <f>B17-B21</f>
        <v>0.19800000000000001</v>
      </c>
      <c r="D17" s="1">
        <v>12.5</v>
      </c>
      <c r="E17" s="9">
        <f t="shared" si="0"/>
        <v>11.016674443600001</v>
      </c>
    </row>
    <row r="18" spans="1:12" x14ac:dyDescent="0.25">
      <c r="A18" t="s">
        <v>5</v>
      </c>
      <c r="B18" s="4">
        <v>0.16700000000000001</v>
      </c>
      <c r="C18" s="1">
        <f>B18-B21</f>
        <v>0.10800000000000001</v>
      </c>
      <c r="D18" s="1">
        <v>6.25</v>
      </c>
      <c r="E18" s="9">
        <f t="shared" si="0"/>
        <v>5.8859530576000001</v>
      </c>
    </row>
    <row r="19" spans="1:12" x14ac:dyDescent="0.25">
      <c r="A19" t="s">
        <v>6</v>
      </c>
      <c r="B19" s="4">
        <v>0.128</v>
      </c>
      <c r="C19" s="1">
        <f>B19-B21</f>
        <v>6.9000000000000006E-2</v>
      </c>
      <c r="D19" s="1">
        <v>3.13</v>
      </c>
      <c r="E19" s="9">
        <f t="shared" si="0"/>
        <v>3.6666194749000001</v>
      </c>
    </row>
    <row r="20" spans="1:12" x14ac:dyDescent="0.25">
      <c r="A20" t="s">
        <v>7</v>
      </c>
      <c r="B20" s="4">
        <v>0.112</v>
      </c>
      <c r="C20" s="1">
        <f>B20-B21</f>
        <v>5.3000000000000005E-2</v>
      </c>
      <c r="D20" s="1">
        <v>1.56</v>
      </c>
      <c r="E20" s="9">
        <f t="shared" si="0"/>
        <v>2.7568196381000001</v>
      </c>
    </row>
    <row r="21" spans="1:12" x14ac:dyDescent="0.25">
      <c r="A21" t="s">
        <v>8</v>
      </c>
      <c r="B21" s="5">
        <v>5.8999999999999997E-2</v>
      </c>
      <c r="C21" s="1">
        <f>B21-B21</f>
        <v>0</v>
      </c>
      <c r="D21" s="1">
        <v>0</v>
      </c>
      <c r="E21" s="9">
        <f t="shared" si="0"/>
        <v>-0.254</v>
      </c>
    </row>
    <row r="27" spans="1:12" x14ac:dyDescent="0.25">
      <c r="I27" s="6"/>
      <c r="J27" s="6" t="s">
        <v>104</v>
      </c>
      <c r="K27" s="6"/>
      <c r="L27" s="6"/>
    </row>
    <row r="34" spans="1:5" x14ac:dyDescent="0.25">
      <c r="A34" s="11" t="s">
        <v>14</v>
      </c>
      <c r="B34" s="2" t="s">
        <v>15</v>
      </c>
      <c r="C34" s="3" t="s">
        <v>8</v>
      </c>
      <c r="D34" s="1" t="s">
        <v>15</v>
      </c>
      <c r="E34" s="10" t="s">
        <v>12</v>
      </c>
    </row>
    <row r="35" spans="1:5" x14ac:dyDescent="0.25">
      <c r="A35" s="11" t="s">
        <v>18</v>
      </c>
      <c r="B35" s="2">
        <v>0.33400000000000002</v>
      </c>
      <c r="C35" s="5">
        <v>5.8999999999999997E-2</v>
      </c>
      <c r="D35" s="1">
        <f>(B35-C35)</f>
        <v>0.27500000000000002</v>
      </c>
      <c r="E35" s="9">
        <f>(0.7909*D35*D35)+(56.766*D35)-(0.254)</f>
        <v>15.416461812500001</v>
      </c>
    </row>
    <row r="36" spans="1:5" x14ac:dyDescent="0.25">
      <c r="A36" s="11" t="s">
        <v>19</v>
      </c>
      <c r="B36" s="2">
        <v>0.215</v>
      </c>
      <c r="C36" s="5">
        <v>5.8999999999999997E-2</v>
      </c>
      <c r="D36" s="1">
        <f>(B36-C36)</f>
        <v>0.156</v>
      </c>
      <c r="E36" s="9">
        <f>(0.7909*D36*D36)+(56.766*D36)-(0.254)</f>
        <v>8.6207433424000008</v>
      </c>
    </row>
    <row r="37" spans="1:5" x14ac:dyDescent="0.25">
      <c r="A37" s="11" t="s">
        <v>20</v>
      </c>
      <c r="B37" s="2">
        <v>0.20600000000000002</v>
      </c>
      <c r="C37" s="5">
        <v>5.8999999999999997E-2</v>
      </c>
      <c r="D37" s="1">
        <f>(B37-C37)</f>
        <v>0.14700000000000002</v>
      </c>
      <c r="E37" s="9">
        <f>(0.7909*D37*D37)+(56.766*D37)-(0.254)</f>
        <v>8.1076925581000001</v>
      </c>
    </row>
    <row r="38" spans="1:5" x14ac:dyDescent="0.25">
      <c r="A38" s="11" t="s">
        <v>21</v>
      </c>
      <c r="B38" s="2">
        <v>0.20400000000000001</v>
      </c>
      <c r="C38" s="5">
        <v>5.8999999999999997E-2</v>
      </c>
      <c r="D38" s="1">
        <f>(B38-C38)</f>
        <v>0.14500000000000002</v>
      </c>
      <c r="E38" s="9">
        <f>(0.7909*D38*D38)+(56.766*D38)-(0.254)</f>
        <v>7.9936986725000008</v>
      </c>
    </row>
    <row r="39" spans="1:5" x14ac:dyDescent="0.25">
      <c r="A39" s="11" t="s">
        <v>22</v>
      </c>
      <c r="B39" s="2">
        <v>9.6000000000000002E-2</v>
      </c>
      <c r="C39" s="5">
        <v>5.8999999999999997E-2</v>
      </c>
      <c r="D39" s="1">
        <f>(B39-C39)</f>
        <v>3.7000000000000005E-2</v>
      </c>
      <c r="E39" s="9">
        <f>(0.7909*D39*D39)+(56.766*D39)-(0.254)</f>
        <v>1.8474247421000003</v>
      </c>
    </row>
    <row r="40" spans="1:5" x14ac:dyDescent="0.25">
      <c r="A40" s="11" t="s">
        <v>23</v>
      </c>
      <c r="B40" s="2">
        <v>0.26</v>
      </c>
      <c r="C40" s="5">
        <v>5.8999999999999997E-2</v>
      </c>
      <c r="D40" s="1">
        <f>(B40-C40)</f>
        <v>0.20100000000000001</v>
      </c>
      <c r="E40" s="9">
        <f>(0.7909*D40*D40)+(56.766*D40)-(0.254)</f>
        <v>11.187919150900001</v>
      </c>
    </row>
    <row r="41" spans="1:5" x14ac:dyDescent="0.25">
      <c r="A41" s="11" t="s">
        <v>24</v>
      </c>
      <c r="B41" s="2">
        <v>0.16</v>
      </c>
      <c r="C41" s="5">
        <v>5.8999999999999997E-2</v>
      </c>
      <c r="D41" s="1">
        <f>(B41-C41)</f>
        <v>0.10100000000000001</v>
      </c>
      <c r="E41" s="9">
        <f>(0.7909*D41*D41)+(56.766*D41)-(0.254)</f>
        <v>5.4874339708999997</v>
      </c>
    </row>
    <row r="42" spans="1:5" x14ac:dyDescent="0.25">
      <c r="A42" s="11" t="s">
        <v>25</v>
      </c>
      <c r="B42" s="2">
        <v>0.152</v>
      </c>
      <c r="C42" s="5">
        <v>5.8999999999999997E-2</v>
      </c>
      <c r="D42" s="1">
        <f>(B42-C42)</f>
        <v>9.2999999999999999E-2</v>
      </c>
      <c r="E42" s="9">
        <f>(0.7909*D42*D42)+(56.766*D42)-(0.254)</f>
        <v>5.0320784941000003</v>
      </c>
    </row>
    <row r="43" spans="1:5" x14ac:dyDescent="0.25">
      <c r="A43" s="11" t="s">
        <v>26</v>
      </c>
      <c r="B43" s="2">
        <v>0.18099999999999999</v>
      </c>
      <c r="C43" s="5">
        <v>5.8999999999999997E-2</v>
      </c>
      <c r="D43" s="1">
        <f>(B43-C43)</f>
        <v>0.122</v>
      </c>
      <c r="E43" s="9">
        <f>(0.7909*D43*D43)+(56.766*D43)-(0.254)</f>
        <v>6.6832237556000003</v>
      </c>
    </row>
    <row r="44" spans="1:5" x14ac:dyDescent="0.25">
      <c r="A44" s="11" t="s">
        <v>27</v>
      </c>
      <c r="B44" s="2">
        <v>0.10300000000000001</v>
      </c>
      <c r="C44" s="5">
        <v>5.8999999999999997E-2</v>
      </c>
      <c r="D44" s="1">
        <f>(B44-C44)</f>
        <v>4.4000000000000011E-2</v>
      </c>
      <c r="E44" s="9">
        <f>(0.7909*D44*D44)+(56.766*D44)-(0.254)</f>
        <v>2.2452351824000005</v>
      </c>
    </row>
    <row r="45" spans="1:5" x14ac:dyDescent="0.25">
      <c r="A45" s="11" t="s">
        <v>28</v>
      </c>
      <c r="B45" s="2">
        <v>7.5999999999999998E-2</v>
      </c>
      <c r="C45" s="5">
        <v>5.8999999999999997E-2</v>
      </c>
      <c r="D45" s="1">
        <f>(B45-C45)</f>
        <v>1.7000000000000001E-2</v>
      </c>
      <c r="E45" s="9">
        <f>(0.7909*D45*D45)+(56.766*D45)-(0.254)</f>
        <v>0.71125057010000003</v>
      </c>
    </row>
    <row r="46" spans="1:5" x14ac:dyDescent="0.25">
      <c r="A46" s="11" t="s">
        <v>29</v>
      </c>
      <c r="B46" s="2">
        <v>0.47600000000000003</v>
      </c>
      <c r="C46" s="5">
        <v>5.8999999999999997E-2</v>
      </c>
      <c r="D46" s="1">
        <f>(B46-C46)</f>
        <v>0.41700000000000004</v>
      </c>
      <c r="E46" s="9">
        <f>(0.7909*D46*D46)+(56.766*D46)-(0.254)</f>
        <v>23.554950810099999</v>
      </c>
    </row>
    <row r="47" spans="1:5" x14ac:dyDescent="0.25">
      <c r="A47" s="11" t="s">
        <v>30</v>
      </c>
      <c r="B47" s="2">
        <v>0.10300000000000001</v>
      </c>
      <c r="C47" s="5">
        <v>5.8999999999999997E-2</v>
      </c>
      <c r="D47" s="1">
        <f>(B47-C47)</f>
        <v>4.4000000000000011E-2</v>
      </c>
      <c r="E47" s="9">
        <f>(0.7909*D47*D47)+(56.766*D47)-(0.254)</f>
        <v>2.2452351824000005</v>
      </c>
    </row>
    <row r="48" spans="1:5" x14ac:dyDescent="0.25">
      <c r="A48" s="11" t="s">
        <v>31</v>
      </c>
      <c r="B48" s="2">
        <v>7.3999999999999996E-2</v>
      </c>
      <c r="C48" s="5">
        <v>5.8999999999999997E-2</v>
      </c>
      <c r="D48" s="1">
        <f>(B48-C48)</f>
        <v>1.4999999999999999E-2</v>
      </c>
      <c r="E48" s="9">
        <f>(0.7909*D48*D48)+(56.766*D48)-(0.254)</f>
        <v>0.59766795249999993</v>
      </c>
    </row>
    <row r="49" spans="1:5" x14ac:dyDescent="0.25">
      <c r="A49" s="11" t="s">
        <v>32</v>
      </c>
      <c r="B49" s="2">
        <v>0.38</v>
      </c>
      <c r="C49" s="5">
        <v>5.8999999999999997E-2</v>
      </c>
      <c r="D49" s="1">
        <f>(B49-C49)</f>
        <v>0.32100000000000001</v>
      </c>
      <c r="E49" s="9">
        <f>(0.7909*D49*D49)+(56.766*D49)-(0.254)</f>
        <v>18.049381126899998</v>
      </c>
    </row>
    <row r="50" spans="1:5" x14ac:dyDescent="0.25">
      <c r="A50" s="11" t="s">
        <v>33</v>
      </c>
      <c r="B50" s="2">
        <v>0.122</v>
      </c>
      <c r="C50" s="5">
        <v>5.8999999999999997E-2</v>
      </c>
      <c r="D50" s="1">
        <f>(B50-C50)</f>
        <v>6.3E-2</v>
      </c>
      <c r="E50" s="9">
        <f>(0.7909*D50*D50)+(56.766*D50)-(0.254)</f>
        <v>3.3253970820999998</v>
      </c>
    </row>
    <row r="51" spans="1:5" x14ac:dyDescent="0.25">
      <c r="A51" s="11" t="s">
        <v>34</v>
      </c>
      <c r="B51" s="2">
        <v>0.189</v>
      </c>
      <c r="C51" s="5">
        <v>5.8999999999999997E-2</v>
      </c>
      <c r="D51" s="1">
        <f>(B51-C51)</f>
        <v>0.13</v>
      </c>
      <c r="E51" s="9">
        <f>(0.7909*D51*D51)+(56.766*D51)-(0.254)</f>
        <v>7.1389462100000003</v>
      </c>
    </row>
    <row r="52" spans="1:5" x14ac:dyDescent="0.25">
      <c r="A52" s="11" t="s">
        <v>35</v>
      </c>
      <c r="B52" s="2">
        <v>0.215</v>
      </c>
      <c r="C52" s="5">
        <v>5.8999999999999997E-2</v>
      </c>
      <c r="D52" s="1">
        <f>(B52-C52)</f>
        <v>0.156</v>
      </c>
      <c r="E52" s="9">
        <f>(0.7909*D52*D52)+(56.766*D52)-(0.254)</f>
        <v>8.6207433424000008</v>
      </c>
    </row>
    <row r="53" spans="1:5" x14ac:dyDescent="0.25">
      <c r="A53" s="11" t="s">
        <v>36</v>
      </c>
      <c r="B53" s="2">
        <v>0.87</v>
      </c>
      <c r="C53" s="5">
        <v>5.8999999999999997E-2</v>
      </c>
      <c r="D53" s="1">
        <f>(B53-C53)</f>
        <v>0.81099999999999994</v>
      </c>
      <c r="E53" s="9">
        <f>(0.7909*D53*D53)+(56.766*D53)-(0.254)</f>
        <v>46.3034175389</v>
      </c>
    </row>
    <row r="54" spans="1:5" x14ac:dyDescent="0.25">
      <c r="A54" s="11" t="s">
        <v>37</v>
      </c>
      <c r="B54" s="2">
        <v>0.123</v>
      </c>
      <c r="C54" s="5">
        <v>5.8999999999999997E-2</v>
      </c>
      <c r="D54" s="1">
        <f>(B54-C54)</f>
        <v>6.4000000000000001E-2</v>
      </c>
      <c r="E54" s="9">
        <f>(0.7909*D54*D54)+(56.766*D54)-(0.254)</f>
        <v>3.3822635263999996</v>
      </c>
    </row>
    <row r="55" spans="1:5" x14ac:dyDescent="0.25">
      <c r="A55" s="11" t="s">
        <v>38</v>
      </c>
      <c r="B55" s="2">
        <v>0.32900000000000001</v>
      </c>
      <c r="C55" s="5">
        <v>5.8999999999999997E-2</v>
      </c>
      <c r="D55" s="1">
        <f>(B55-C55)</f>
        <v>0.27</v>
      </c>
      <c r="E55" s="9">
        <f>(0.7909*D55*D55)+(56.766*D55)-(0.254)</f>
        <v>15.130476610000001</v>
      </c>
    </row>
    <row r="56" spans="1:5" x14ac:dyDescent="0.25">
      <c r="A56" s="11" t="s">
        <v>39</v>
      </c>
      <c r="B56" s="2">
        <v>0.17100000000000001</v>
      </c>
      <c r="C56" s="5">
        <v>5.8999999999999997E-2</v>
      </c>
      <c r="D56" s="1">
        <f>(B56-C56)</f>
        <v>0.11200000000000002</v>
      </c>
      <c r="E56" s="9">
        <f>(0.7909*D56*D56)+(56.766*D56)-(0.254)</f>
        <v>6.1137130496000012</v>
      </c>
    </row>
    <row r="57" spans="1:5" x14ac:dyDescent="0.25">
      <c r="A57" s="11" t="s">
        <v>40</v>
      </c>
      <c r="B57" s="2">
        <v>0.122</v>
      </c>
      <c r="C57" s="5">
        <v>5.8999999999999997E-2</v>
      </c>
      <c r="D57" s="1">
        <f>(B57-C57)</f>
        <v>6.3E-2</v>
      </c>
      <c r="E57" s="9">
        <f>(0.7909*D57*D57)+(56.766*D57)-(0.254)</f>
        <v>3.3253970820999998</v>
      </c>
    </row>
    <row r="58" spans="1:5" x14ac:dyDescent="0.25">
      <c r="A58" s="11" t="s">
        <v>41</v>
      </c>
      <c r="B58" s="2">
        <v>7.1000000000000008E-2</v>
      </c>
      <c r="C58" s="5">
        <v>5.8999999999999997E-2</v>
      </c>
      <c r="D58" s="1">
        <f>(B58-C58)</f>
        <v>1.2000000000000011E-2</v>
      </c>
      <c r="E58" s="9">
        <f>(0.7909*D58*D58)+(56.766*D58)-(0.254)</f>
        <v>0.4273058896000006</v>
      </c>
    </row>
    <row r="59" spans="1:5" x14ac:dyDescent="0.25">
      <c r="A59" s="11" t="s">
        <v>42</v>
      </c>
      <c r="B59" s="2">
        <v>0.19500000000000001</v>
      </c>
      <c r="C59" s="5">
        <v>5.8999999999999997E-2</v>
      </c>
      <c r="D59" s="1">
        <f>(B59-C59)</f>
        <v>0.13600000000000001</v>
      </c>
      <c r="E59" s="9">
        <f>(0.7909*D59*D59)+(56.766*D59)-(0.254)</f>
        <v>7.4808044864000003</v>
      </c>
    </row>
    <row r="60" spans="1:5" x14ac:dyDescent="0.25">
      <c r="A60" s="11" t="s">
        <v>43</v>
      </c>
      <c r="B60" s="2">
        <v>0.13900000000000001</v>
      </c>
      <c r="C60" s="5">
        <v>5.8999999999999997E-2</v>
      </c>
      <c r="D60" s="1">
        <f>(B60-C60)</f>
        <v>8.0000000000000016E-2</v>
      </c>
      <c r="E60" s="9">
        <f>(0.7909*D60*D60)+(56.766*D60)-(0.254)</f>
        <v>4.2923417600000011</v>
      </c>
    </row>
    <row r="61" spans="1:5" x14ac:dyDescent="0.25">
      <c r="A61" s="11" t="s">
        <v>44</v>
      </c>
      <c r="B61" s="2">
        <v>0.123</v>
      </c>
      <c r="C61" s="5">
        <v>5.8999999999999997E-2</v>
      </c>
      <c r="D61" s="1">
        <f>(B61-C61)</f>
        <v>6.4000000000000001E-2</v>
      </c>
      <c r="E61" s="9">
        <f>(0.7909*D61*D61)+(56.766*D61)-(0.254)</f>
        <v>3.3822635263999996</v>
      </c>
    </row>
    <row r="62" spans="1:5" x14ac:dyDescent="0.25">
      <c r="A62" s="11" t="s">
        <v>45</v>
      </c>
      <c r="B62" s="2">
        <v>0.26500000000000001</v>
      </c>
      <c r="C62" s="5">
        <v>5.8999999999999997E-2</v>
      </c>
      <c r="D62" s="1">
        <f>(B62-C62)</f>
        <v>0.20600000000000002</v>
      </c>
      <c r="E62" s="9">
        <f>(0.7909*D62*D62)+(56.766*D62)-(0.254)</f>
        <v>11.473358632400002</v>
      </c>
    </row>
    <row r="63" spans="1:5" x14ac:dyDescent="0.25">
      <c r="A63" s="11" t="s">
        <v>46</v>
      </c>
      <c r="B63" s="2">
        <v>0.13900000000000001</v>
      </c>
      <c r="C63" s="5">
        <v>5.8999999999999997E-2</v>
      </c>
      <c r="D63" s="1">
        <f>(B63-C63)</f>
        <v>8.0000000000000016E-2</v>
      </c>
      <c r="E63" s="9">
        <f>(0.7909*D63*D63)+(56.766*D63)-(0.254)</f>
        <v>4.2923417600000011</v>
      </c>
    </row>
    <row r="64" spans="1:5" x14ac:dyDescent="0.25">
      <c r="A64" s="11" t="s">
        <v>47</v>
      </c>
      <c r="B64" s="2">
        <v>0.377</v>
      </c>
      <c r="C64" s="5">
        <v>5.8999999999999997E-2</v>
      </c>
      <c r="D64" s="1">
        <f>(B64-C64)</f>
        <v>0.318</v>
      </c>
      <c r="E64" s="9">
        <f>(0.7909*D64*D64)+(56.766*D64)-(0.254)</f>
        <v>17.877566971599997</v>
      </c>
    </row>
    <row r="65" spans="1:5" x14ac:dyDescent="0.25">
      <c r="A65" s="11" t="s">
        <v>48</v>
      </c>
      <c r="B65" s="2">
        <v>9.0999999999999998E-2</v>
      </c>
      <c r="C65" s="5">
        <v>5.8999999999999997E-2</v>
      </c>
      <c r="D65" s="1">
        <f>(B65-C65)</f>
        <v>3.2000000000000001E-2</v>
      </c>
      <c r="E65" s="9">
        <f>(0.7909*D65*D65)+(56.766*D65)-(0.254)</f>
        <v>1.5633218815999999</v>
      </c>
    </row>
    <row r="66" spans="1:5" x14ac:dyDescent="0.25">
      <c r="A66" s="11" t="s">
        <v>49</v>
      </c>
      <c r="B66" s="2">
        <v>7.9000000000000001E-2</v>
      </c>
      <c r="C66" s="5">
        <v>5.8999999999999997E-2</v>
      </c>
      <c r="D66" s="1">
        <f>(B66-C66)</f>
        <v>2.0000000000000004E-2</v>
      </c>
      <c r="E66" s="9">
        <f>(0.7909*D66*D66)+(56.766*D66)-(0.254)</f>
        <v>0.88163636000000012</v>
      </c>
    </row>
    <row r="67" spans="1:5" x14ac:dyDescent="0.25">
      <c r="A67" s="11" t="s">
        <v>50</v>
      </c>
      <c r="B67" s="2">
        <v>0.60899999999999999</v>
      </c>
      <c r="C67" s="5">
        <v>5.8999999999999997E-2</v>
      </c>
      <c r="D67" s="1">
        <f>(B67-C67)</f>
        <v>0.55000000000000004</v>
      </c>
      <c r="E67" s="9">
        <f>(0.7909*D67*D67)+(56.766*D67)-(0.254)</f>
        <v>31.206547250000003</v>
      </c>
    </row>
    <row r="68" spans="1:5" x14ac:dyDescent="0.25">
      <c r="A68" s="11" t="s">
        <v>51</v>
      </c>
      <c r="B68" s="2">
        <v>0.44600000000000001</v>
      </c>
      <c r="C68" s="5">
        <v>5.8999999999999997E-2</v>
      </c>
      <c r="D68" s="1">
        <f>(B68-C68)</f>
        <v>0.38700000000000001</v>
      </c>
      <c r="E68" s="9">
        <f>(0.7909*D68*D68)+(56.766*D68)-(0.254)</f>
        <v>21.832894302099998</v>
      </c>
    </row>
    <row r="69" spans="1:5" x14ac:dyDescent="0.25">
      <c r="A69" s="11" t="s">
        <v>52</v>
      </c>
      <c r="B69" s="2">
        <v>0.13100000000000001</v>
      </c>
      <c r="C69" s="5">
        <v>5.8999999999999997E-2</v>
      </c>
      <c r="D69" s="1">
        <f>(B69-C69)</f>
        <v>7.2000000000000008E-2</v>
      </c>
      <c r="E69" s="9">
        <f>(0.7909*D69*D69)+(56.766*D69)-(0.254)</f>
        <v>3.8372520256000002</v>
      </c>
    </row>
    <row r="70" spans="1:5" x14ac:dyDescent="0.25">
      <c r="A70" s="11" t="s">
        <v>53</v>
      </c>
      <c r="B70" s="2">
        <v>7.2999999999999995E-2</v>
      </c>
      <c r="C70" s="5">
        <v>5.8999999999999997E-2</v>
      </c>
      <c r="D70" s="1">
        <f>(B70-C70)</f>
        <v>1.3999999999999999E-2</v>
      </c>
      <c r="E70" s="9">
        <f>(0.7909*D70*D70)+(56.766*D70)-(0.254)</f>
        <v>0.54087901639999991</v>
      </c>
    </row>
    <row r="71" spans="1:5" x14ac:dyDescent="0.25">
      <c r="A71" s="11" t="s">
        <v>54</v>
      </c>
      <c r="B71" s="2">
        <v>0.124</v>
      </c>
      <c r="C71" s="5">
        <v>5.8999999999999997E-2</v>
      </c>
      <c r="D71" s="1">
        <f>(B71-C71)</f>
        <v>6.5000000000000002E-2</v>
      </c>
      <c r="E71" s="9">
        <f>(0.7909*D71*D71)+(56.766*D71)-(0.254)</f>
        <v>3.4391315524999997</v>
      </c>
    </row>
    <row r="72" spans="1:5" x14ac:dyDescent="0.25">
      <c r="A72" s="11" t="s">
        <v>55</v>
      </c>
      <c r="B72" s="2">
        <v>0.14400000000000002</v>
      </c>
      <c r="C72" s="5">
        <v>5.8999999999999997E-2</v>
      </c>
      <c r="D72" s="1">
        <f>(B72-C72)</f>
        <v>8.500000000000002E-2</v>
      </c>
      <c r="E72" s="9">
        <f>(0.7909*D72*D72)+(56.766*D72)-(0.254)</f>
        <v>4.5768242525000016</v>
      </c>
    </row>
    <row r="73" spans="1:5" x14ac:dyDescent="0.25">
      <c r="A73" s="11" t="s">
        <v>56</v>
      </c>
      <c r="B73" s="2">
        <v>0.13200000000000001</v>
      </c>
      <c r="C73" s="5">
        <v>5.8999999999999997E-2</v>
      </c>
      <c r="D73" s="1">
        <f>(B73-C73)</f>
        <v>7.3000000000000009E-2</v>
      </c>
      <c r="E73" s="9">
        <f>(0.7909*D73*D73)+(56.766*D73)-(0.254)</f>
        <v>3.8941327061000002</v>
      </c>
    </row>
    <row r="74" spans="1:5" x14ac:dyDescent="0.25">
      <c r="A74" s="11" t="s">
        <v>57</v>
      </c>
      <c r="B74" s="2">
        <v>1.286</v>
      </c>
      <c r="C74" s="5">
        <v>5.8999999999999997E-2</v>
      </c>
      <c r="D74" s="1">
        <f>(B74-C74)</f>
        <v>1.2270000000000001</v>
      </c>
      <c r="E74" s="9">
        <f>(0.7909*D74*D74)+(56.766*D74)-(0.254)</f>
        <v>70.588604886100001</v>
      </c>
    </row>
    <row r="75" spans="1:5" x14ac:dyDescent="0.25">
      <c r="A75" s="11" t="s">
        <v>58</v>
      </c>
      <c r="B75" s="2">
        <v>8.7999999999999995E-2</v>
      </c>
      <c r="C75" s="5">
        <v>5.8999999999999997E-2</v>
      </c>
      <c r="D75" s="1">
        <f>(B75-C75)</f>
        <v>2.8999999999999998E-2</v>
      </c>
      <c r="E75" s="9">
        <f>(0.7909*D75*D75)+(56.766*D75)-(0.254)</f>
        <v>1.3928791468999999</v>
      </c>
    </row>
    <row r="76" spans="1:5" x14ac:dyDescent="0.25">
      <c r="A76" s="11" t="s">
        <v>59</v>
      </c>
      <c r="B76" s="2">
        <v>0.33200000000000002</v>
      </c>
      <c r="C76" s="5">
        <v>5.8999999999999997E-2</v>
      </c>
      <c r="D76" s="1">
        <f>(B76-C76)</f>
        <v>0.27300000000000002</v>
      </c>
      <c r="E76" s="9">
        <f>(0.7909*D76*D76)+(56.766*D76)-(0.254)</f>
        <v>15.302062986100001</v>
      </c>
    </row>
    <row r="77" spans="1:5" x14ac:dyDescent="0.25">
      <c r="A77" s="11" t="s">
        <v>60</v>
      </c>
      <c r="B77" s="2">
        <v>0.184</v>
      </c>
      <c r="C77" s="5">
        <v>5.8999999999999997E-2</v>
      </c>
      <c r="D77" s="1">
        <f>(B77-C77)</f>
        <v>0.125</v>
      </c>
      <c r="E77" s="9">
        <f>(0.7909*D77*D77)+(56.766*D77)-(0.254)</f>
        <v>6.8541078125000006</v>
      </c>
    </row>
    <row r="78" spans="1:5" x14ac:dyDescent="0.25">
      <c r="A78" s="11" t="s">
        <v>61</v>
      </c>
      <c r="B78" s="2">
        <v>0.13200000000000001</v>
      </c>
      <c r="C78" s="5">
        <v>5.8999999999999997E-2</v>
      </c>
      <c r="D78" s="1">
        <f>(B78-C78)</f>
        <v>7.3000000000000009E-2</v>
      </c>
      <c r="E78" s="9">
        <f>(0.7909*D78*D78)+(56.766*D78)-(0.254)</f>
        <v>3.8941327061000002</v>
      </c>
    </row>
    <row r="79" spans="1:5" x14ac:dyDescent="0.25">
      <c r="A79" s="11" t="s">
        <v>62</v>
      </c>
      <c r="B79" s="2">
        <v>7.9000000000000001E-2</v>
      </c>
      <c r="C79" s="5">
        <v>5.8999999999999997E-2</v>
      </c>
      <c r="D79" s="1">
        <f>(B79-C79)</f>
        <v>2.0000000000000004E-2</v>
      </c>
      <c r="E79" s="9">
        <f>(0.7909*D79*D79)+(56.766*D79)-(0.254)</f>
        <v>0.88163636000000012</v>
      </c>
    </row>
    <row r="80" spans="1:5" x14ac:dyDescent="0.25">
      <c r="A80" s="11" t="s">
        <v>63</v>
      </c>
      <c r="B80" s="2">
        <v>0.155</v>
      </c>
      <c r="C80" s="5">
        <v>5.8999999999999997E-2</v>
      </c>
      <c r="D80" s="1">
        <f>(B80-C80)</f>
        <v>9.6000000000000002E-2</v>
      </c>
      <c r="E80" s="9">
        <f>(0.7909*D80*D80)+(56.766*D80)-(0.254)</f>
        <v>5.2028249344000006</v>
      </c>
    </row>
    <row r="81" spans="1:5" x14ac:dyDescent="0.25">
      <c r="A81" s="11" t="s">
        <v>64</v>
      </c>
      <c r="B81" s="2">
        <v>7.6999999999999999E-2</v>
      </c>
      <c r="C81" s="5">
        <v>5.8999999999999997E-2</v>
      </c>
      <c r="D81" s="1">
        <f>(B81-C81)</f>
        <v>1.8000000000000002E-2</v>
      </c>
      <c r="E81" s="9">
        <f>(0.7909*D81*D81)+(56.766*D81)-(0.254)</f>
        <v>0.76804425160000012</v>
      </c>
    </row>
    <row r="82" spans="1:5" x14ac:dyDescent="0.25">
      <c r="A82" s="11" t="s">
        <v>65</v>
      </c>
      <c r="B82" s="2">
        <v>0.24399999999999999</v>
      </c>
      <c r="C82" s="5">
        <v>5.8999999999999997E-2</v>
      </c>
      <c r="D82" s="1">
        <f>(B82-C82)</f>
        <v>0.185</v>
      </c>
      <c r="E82" s="9">
        <f>(0.7909*D82*D82)+(56.766*D82)-(0.254)</f>
        <v>10.274778552499999</v>
      </c>
    </row>
    <row r="83" spans="1:5" x14ac:dyDescent="0.25">
      <c r="A83" s="11" t="s">
        <v>66</v>
      </c>
      <c r="B83" s="2">
        <v>0.112</v>
      </c>
      <c r="C83" s="5">
        <v>5.8999999999999997E-2</v>
      </c>
      <c r="D83" s="1">
        <f>(B83-C83)</f>
        <v>5.3000000000000005E-2</v>
      </c>
      <c r="E83" s="9">
        <f>(0.7909*D83*D83)+(56.766*D83)-(0.254)</f>
        <v>2.7568196381000001</v>
      </c>
    </row>
    <row r="84" spans="1:5" x14ac:dyDescent="0.25">
      <c r="A84" s="11" t="s">
        <v>67</v>
      </c>
      <c r="B84" s="2">
        <v>0.65700000000000003</v>
      </c>
      <c r="C84" s="5">
        <v>5.8999999999999997E-2</v>
      </c>
      <c r="D84" s="1">
        <f>(B84-C84)</f>
        <v>0.59800000000000009</v>
      </c>
      <c r="E84" s="9">
        <f>(0.7909*D84*D84)+(56.766*D84)-(0.254)</f>
        <v>33.974897003600006</v>
      </c>
    </row>
    <row r="85" spans="1:5" x14ac:dyDescent="0.25">
      <c r="A85" s="11" t="s">
        <v>68</v>
      </c>
      <c r="B85" s="2">
        <v>0.21</v>
      </c>
      <c r="C85" s="5">
        <v>5.8999999999999997E-2</v>
      </c>
      <c r="D85" s="1">
        <f>(B85-C85)</f>
        <v>0.151</v>
      </c>
      <c r="E85" s="9">
        <f>(0.7909*D85*D85)+(56.766*D85)-(0.254)</f>
        <v>8.335699310899999</v>
      </c>
    </row>
    <row r="86" spans="1:5" x14ac:dyDescent="0.25">
      <c r="A86" s="11" t="s">
        <v>69</v>
      </c>
      <c r="B86" s="2">
        <v>0.32200000000000001</v>
      </c>
      <c r="C86" s="5">
        <v>5.8999999999999997E-2</v>
      </c>
      <c r="D86" s="1">
        <f>(B86-C86)</f>
        <v>0.26300000000000001</v>
      </c>
      <c r="E86" s="9">
        <f>(0.7909*D86*D86)+(56.766*D86)-(0.254)</f>
        <v>14.7301637621</v>
      </c>
    </row>
    <row r="87" spans="1:5" x14ac:dyDescent="0.25">
      <c r="A87" s="11" t="s">
        <v>70</v>
      </c>
      <c r="B87" s="2">
        <v>0.13400000000000001</v>
      </c>
      <c r="C87" s="5">
        <v>5.8999999999999997E-2</v>
      </c>
      <c r="D87" s="1">
        <f>(B87-C87)</f>
        <v>7.5000000000000011E-2</v>
      </c>
      <c r="E87" s="9">
        <f>(0.7909*D87*D87)+(56.766*D87)-(0.254)</f>
        <v>4.0078988125000006</v>
      </c>
    </row>
    <row r="88" spans="1:5" x14ac:dyDescent="0.25">
      <c r="A88" s="11" t="s">
        <v>71</v>
      </c>
      <c r="B88" s="2">
        <v>0.11800000000000001</v>
      </c>
      <c r="C88" s="5">
        <v>5.8999999999999997E-2</v>
      </c>
      <c r="D88" s="1">
        <f>(B88-C88)</f>
        <v>5.9000000000000011E-2</v>
      </c>
      <c r="E88" s="9">
        <f>(0.7909*D88*D88)+(56.766*D88)-(0.254)</f>
        <v>3.0979471229000008</v>
      </c>
    </row>
    <row r="89" spans="1:5" x14ac:dyDescent="0.25">
      <c r="A89" s="11" t="s">
        <v>72</v>
      </c>
      <c r="B89" s="2">
        <v>9.4E-2</v>
      </c>
      <c r="C89" s="5">
        <v>5.8999999999999997E-2</v>
      </c>
      <c r="D89" s="1">
        <f>(B89-C89)</f>
        <v>3.5000000000000003E-2</v>
      </c>
      <c r="E89" s="9">
        <f>(0.7909*D89*D89)+(56.766*D89)-(0.254)</f>
        <v>1.7337788525000002</v>
      </c>
    </row>
    <row r="90" spans="1:5" x14ac:dyDescent="0.25">
      <c r="A90" s="11" t="s">
        <v>73</v>
      </c>
      <c r="B90" s="2">
        <v>0.24</v>
      </c>
      <c r="C90" s="5">
        <v>5.8999999999999997E-2</v>
      </c>
      <c r="D90" s="1">
        <f>(B90-C90)</f>
        <v>0.18099999999999999</v>
      </c>
      <c r="E90" s="9">
        <f>(0.7909*D90*D90)+(56.766*D90)-(0.254)</f>
        <v>10.0465566749</v>
      </c>
    </row>
    <row r="91" spans="1:5" x14ac:dyDescent="0.25">
      <c r="A91" s="11" t="s">
        <v>74</v>
      </c>
      <c r="B91" s="2">
        <v>0.114</v>
      </c>
      <c r="C91" s="5">
        <v>5.8999999999999997E-2</v>
      </c>
      <c r="D91" s="1">
        <f>(B91-C91)</f>
        <v>5.5000000000000007E-2</v>
      </c>
      <c r="E91" s="9">
        <f>(0.7909*D91*D91)+(56.766*D91)-(0.254)</f>
        <v>2.8705224725000003</v>
      </c>
    </row>
    <row r="92" spans="1:5" x14ac:dyDescent="0.25">
      <c r="A92" s="11" t="s">
        <v>75</v>
      </c>
      <c r="B92" s="2">
        <v>0.16900000000000001</v>
      </c>
      <c r="C92" s="5">
        <v>5.8999999999999997E-2</v>
      </c>
      <c r="D92" s="1">
        <f>(B92-C92)</f>
        <v>0.11000000000000001</v>
      </c>
      <c r="E92" s="9">
        <f>(0.7909*D92*D92)+(56.766*D92)-(0.254)</f>
        <v>5.9998298900000009</v>
      </c>
    </row>
    <row r="93" spans="1:5" x14ac:dyDescent="0.25">
      <c r="A93" s="11" t="s">
        <v>76</v>
      </c>
      <c r="B93" s="2">
        <v>0.38400000000000001</v>
      </c>
      <c r="C93" s="5">
        <v>5.8999999999999997E-2</v>
      </c>
      <c r="D93" s="1">
        <f>(B93-C93)</f>
        <v>0.32500000000000001</v>
      </c>
      <c r="E93" s="9">
        <f>(0.7909*D93*D93)+(56.766*D93)-(0.254)</f>
        <v>18.278488812499997</v>
      </c>
    </row>
    <row r="94" spans="1:5" x14ac:dyDescent="0.25">
      <c r="A94" s="11" t="s">
        <v>77</v>
      </c>
      <c r="B94" s="2">
        <v>0.27400000000000002</v>
      </c>
      <c r="C94" s="5">
        <v>5.8999999999999997E-2</v>
      </c>
      <c r="D94" s="1">
        <f>(B94-C94)</f>
        <v>0.21500000000000002</v>
      </c>
      <c r="E94" s="9">
        <f>(0.7909*D94*D94)+(56.766*D94)-(0.254)</f>
        <v>11.987249352500001</v>
      </c>
    </row>
    <row r="95" spans="1:5" x14ac:dyDescent="0.25">
      <c r="A95" s="11" t="s">
        <v>78</v>
      </c>
      <c r="B95" s="2">
        <v>0.158</v>
      </c>
      <c r="C95" s="5">
        <v>5.8999999999999997E-2</v>
      </c>
      <c r="D95" s="1">
        <f>(B95-C95)</f>
        <v>9.9000000000000005E-2</v>
      </c>
      <c r="E95" s="9">
        <f>(0.7909*D95*D95)+(56.766*D95)-(0.254)</f>
        <v>5.3735856108999993</v>
      </c>
    </row>
    <row r="96" spans="1:5" x14ac:dyDescent="0.25">
      <c r="A96" s="11" t="s">
        <v>79</v>
      </c>
      <c r="B96" s="2">
        <v>0.14000000000000001</v>
      </c>
      <c r="C96" s="5">
        <v>5.8999999999999997E-2</v>
      </c>
      <c r="D96" s="1">
        <f>(B96-C96)</f>
        <v>8.1000000000000016E-2</v>
      </c>
      <c r="E96" s="9">
        <f>(0.7909*D96*D96)+(56.766*D96)-(0.254)</f>
        <v>4.3492350949000009</v>
      </c>
    </row>
    <row r="97" spans="1:5" x14ac:dyDescent="0.25">
      <c r="A97" s="11" t="s">
        <v>80</v>
      </c>
      <c r="B97" s="2">
        <v>0.14899999999999999</v>
      </c>
      <c r="C97" s="5">
        <v>5.8999999999999997E-2</v>
      </c>
      <c r="D97" s="1">
        <f>(B97-C97)</f>
        <v>0.09</v>
      </c>
      <c r="E97" s="9">
        <f>(0.7909*D97*D97)+(56.766*D97)-(0.254)</f>
        <v>4.8613462900000002</v>
      </c>
    </row>
    <row r="98" spans="1:5" x14ac:dyDescent="0.25">
      <c r="A98" s="11" t="s">
        <v>81</v>
      </c>
      <c r="B98" s="2">
        <v>0.1</v>
      </c>
      <c r="C98" s="5">
        <v>5.8999999999999997E-2</v>
      </c>
      <c r="D98" s="1">
        <f>(B98-C98)</f>
        <v>4.1000000000000009E-2</v>
      </c>
      <c r="E98" s="9">
        <f>(0.7909*D98*D98)+(56.766*D98)-(0.254)</f>
        <v>2.0747355029000003</v>
      </c>
    </row>
    <row r="99" spans="1:5" x14ac:dyDescent="0.25">
      <c r="A99" s="11" t="s">
        <v>82</v>
      </c>
      <c r="B99" s="2">
        <v>0.65</v>
      </c>
      <c r="C99" s="5">
        <v>5.8999999999999997E-2</v>
      </c>
      <c r="D99" s="1">
        <f>(B99-C99)</f>
        <v>0.59099999999999997</v>
      </c>
      <c r="E99" s="9">
        <f>(0.7909*D99*D99)+(56.766*D99)-(0.254)</f>
        <v>33.5709523429</v>
      </c>
    </row>
    <row r="100" spans="1:5" x14ac:dyDescent="0.25">
      <c r="A100" s="11" t="s">
        <v>83</v>
      </c>
      <c r="B100" s="2">
        <v>0.20300000000000001</v>
      </c>
      <c r="C100" s="5">
        <v>5.8999999999999997E-2</v>
      </c>
      <c r="D100" s="1">
        <f>(B100-C100)</f>
        <v>0.14400000000000002</v>
      </c>
      <c r="E100" s="9">
        <f>(0.7909*D100*D100)+(56.766*D100)-(0.254)</f>
        <v>7.936704102400002</v>
      </c>
    </row>
    <row r="101" spans="1:5" x14ac:dyDescent="0.25">
      <c r="A101" s="11" t="s">
        <v>84</v>
      </c>
      <c r="B101" s="2">
        <v>8.8999999999999996E-2</v>
      </c>
      <c r="C101" s="5">
        <v>5.8999999999999997E-2</v>
      </c>
      <c r="D101" s="1">
        <f>(B101-C101)</f>
        <v>0.03</v>
      </c>
      <c r="E101" s="9">
        <f>(0.7909*D101*D101)+(56.766*D101)-(0.254)</f>
        <v>1.44969181</v>
      </c>
    </row>
    <row r="102" spans="1:5" x14ac:dyDescent="0.25">
      <c r="A102" s="11" t="s">
        <v>85</v>
      </c>
      <c r="B102" s="2">
        <v>0.311</v>
      </c>
      <c r="C102" s="5">
        <v>5.8999999999999997E-2</v>
      </c>
      <c r="D102" s="1">
        <f>(B102-C102)</f>
        <v>0.252</v>
      </c>
      <c r="E102" s="9">
        <f>(0.7909*D102*D102)+(56.766*D102)-(0.254)</f>
        <v>14.1012573136</v>
      </c>
    </row>
    <row r="103" spans="1:5" x14ac:dyDescent="0.25">
      <c r="A103" s="11" t="s">
        <v>86</v>
      </c>
      <c r="B103" s="2">
        <v>0.14100000000000001</v>
      </c>
      <c r="C103" s="5">
        <v>5.8999999999999997E-2</v>
      </c>
      <c r="D103" s="1">
        <f>(B103-C103)</f>
        <v>8.2000000000000017E-2</v>
      </c>
      <c r="E103" s="9">
        <f>(0.7909*D103*D103)+(56.766*D103)-(0.254)</f>
        <v>4.4061300116000002</v>
      </c>
    </row>
    <row r="104" spans="1:5" x14ac:dyDescent="0.25">
      <c r="A104" s="11" t="s">
        <v>87</v>
      </c>
      <c r="B104" s="2">
        <v>0.246</v>
      </c>
      <c r="C104" s="5">
        <v>5.8999999999999997E-2</v>
      </c>
      <c r="D104" s="1">
        <f>(B104-C104)</f>
        <v>0.187</v>
      </c>
      <c r="E104" s="9">
        <f>(0.7909*D104*D104)+(56.766*D104)-(0.254)</f>
        <v>10.388898982100001</v>
      </c>
    </row>
    <row r="105" spans="1:5" x14ac:dyDescent="0.25">
      <c r="A105" s="11" t="s">
        <v>88</v>
      </c>
      <c r="B105" s="2">
        <v>0.23500000000000001</v>
      </c>
      <c r="C105" s="5">
        <v>5.8999999999999997E-2</v>
      </c>
      <c r="D105" s="1">
        <f>(B105-C105)</f>
        <v>0.17600000000000002</v>
      </c>
      <c r="E105" s="9">
        <f>(0.7909*D105*D105)+(56.766*D105)-(0.254)</f>
        <v>9.7613149184000019</v>
      </c>
    </row>
    <row r="106" spans="1:5" x14ac:dyDescent="0.25">
      <c r="A106" s="11" t="s">
        <v>89</v>
      </c>
      <c r="B106" s="2">
        <v>0.126</v>
      </c>
      <c r="C106" s="5">
        <v>5.8999999999999997E-2</v>
      </c>
      <c r="D106" s="1">
        <f>(B106-C106)</f>
        <v>6.7000000000000004E-2</v>
      </c>
      <c r="E106" s="9">
        <f>(0.7909*D106*D106)+(56.766*D106)-(0.254)</f>
        <v>3.5528723500999999</v>
      </c>
    </row>
    <row r="107" spans="1:5" x14ac:dyDescent="0.25">
      <c r="A107" s="11" t="s">
        <v>90</v>
      </c>
      <c r="B107" s="2">
        <v>0.161</v>
      </c>
      <c r="C107" s="5">
        <v>5.8999999999999997E-2</v>
      </c>
      <c r="D107" s="1">
        <f>(B107-C107)</f>
        <v>0.10200000000000001</v>
      </c>
      <c r="E107" s="9">
        <f>(0.7909*D107*D107)+(56.766*D107)-(0.254)</f>
        <v>5.5443605236</v>
      </c>
    </row>
    <row r="108" spans="1:5" x14ac:dyDescent="0.25">
      <c r="A108" s="11" t="s">
        <v>91</v>
      </c>
      <c r="B108" s="2">
        <v>0.249</v>
      </c>
      <c r="C108" s="5">
        <v>5.8999999999999997E-2</v>
      </c>
      <c r="D108" s="1">
        <f>(B108-C108)</f>
        <v>0.19</v>
      </c>
      <c r="E108" s="9">
        <f>(0.7909*D108*D108)+(56.766*D108)-(0.254)</f>
        <v>10.56009149</v>
      </c>
    </row>
    <row r="109" spans="1:5" x14ac:dyDescent="0.25">
      <c r="A109" s="11" t="s">
        <v>92</v>
      </c>
      <c r="B109" s="2">
        <v>0.156</v>
      </c>
      <c r="C109" s="5">
        <v>5.8999999999999997E-2</v>
      </c>
      <c r="D109" s="1">
        <f>(B109-C109)</f>
        <v>9.7000000000000003E-2</v>
      </c>
      <c r="E109" s="9">
        <f>(0.7909*D109*D109)+(56.766*D109)-(0.254)</f>
        <v>5.2597435781000001</v>
      </c>
    </row>
    <row r="110" spans="1:5" x14ac:dyDescent="0.25">
      <c r="A110" s="11" t="s">
        <v>93</v>
      </c>
      <c r="B110" s="2">
        <v>8.6000000000000007E-2</v>
      </c>
      <c r="C110" s="5">
        <v>5.8999999999999997E-2</v>
      </c>
      <c r="D110" s="1">
        <f>(B110-C110)</f>
        <v>2.700000000000001E-2</v>
      </c>
      <c r="E110" s="9">
        <f>(0.7909*D110*D110)+(56.766*D110)-(0.254)</f>
        <v>1.2792585661000004</v>
      </c>
    </row>
    <row r="111" spans="1:5" x14ac:dyDescent="0.25">
      <c r="A111" s="11" t="s">
        <v>94</v>
      </c>
      <c r="B111" s="2">
        <v>0.223</v>
      </c>
      <c r="C111" s="5">
        <v>5.8999999999999997E-2</v>
      </c>
      <c r="D111" s="1">
        <f>(B111-C111)</f>
        <v>0.16400000000000001</v>
      </c>
      <c r="E111" s="9">
        <f>(0.7909*D111*D111)+(56.766*D111)-(0.254)</f>
        <v>9.0768960463999999</v>
      </c>
    </row>
    <row r="112" spans="1:5" x14ac:dyDescent="0.25">
      <c r="A112" s="11" t="s">
        <v>95</v>
      </c>
      <c r="B112" s="2">
        <v>0.19400000000000001</v>
      </c>
      <c r="C112" s="5">
        <v>5.8999999999999997E-2</v>
      </c>
      <c r="D112" s="1">
        <f>(B112-C112)</f>
        <v>0.13500000000000001</v>
      </c>
      <c r="E112" s="9">
        <f>(0.7909*D112*D112)+(56.766*D112)-(0.254)</f>
        <v>7.4238241524999999</v>
      </c>
    </row>
    <row r="113" spans="1:5" x14ac:dyDescent="0.25">
      <c r="A113" s="11" t="s">
        <v>96</v>
      </c>
      <c r="B113" s="2">
        <v>8.7999999999999995E-2</v>
      </c>
      <c r="C113" s="5">
        <v>5.8999999999999997E-2</v>
      </c>
      <c r="D113" s="1">
        <f>(B113-C113)</f>
        <v>2.8999999999999998E-2</v>
      </c>
      <c r="E113" s="9">
        <f>(0.7909*D113*D113)+(56.766*D113)-(0.254)</f>
        <v>1.3928791468999999</v>
      </c>
    </row>
    <row r="114" spans="1:5" x14ac:dyDescent="0.25">
      <c r="A114" s="11" t="s">
        <v>97</v>
      </c>
      <c r="B114" s="2">
        <v>8.8999999999999996E-2</v>
      </c>
      <c r="C114" s="5">
        <v>5.8999999999999997E-2</v>
      </c>
      <c r="D114" s="1">
        <f>(B114-C114)</f>
        <v>0.03</v>
      </c>
      <c r="E114" s="9">
        <f>(0.7909*D114*D114)+(56.766*D114)-(0.254)</f>
        <v>1.44969181</v>
      </c>
    </row>
    <row r="115" spans="1:5" x14ac:dyDescent="0.25">
      <c r="A115" s="11" t="s">
        <v>98</v>
      </c>
      <c r="B115" s="2">
        <v>0.23800000000000002</v>
      </c>
      <c r="C115" s="5">
        <v>5.8999999999999997E-2</v>
      </c>
      <c r="D115" s="1">
        <f>(B115-C115)</f>
        <v>0.17900000000000002</v>
      </c>
      <c r="E115" s="9">
        <f>(0.7909*D115*D115)+(56.766*D115)-(0.254)</f>
        <v>9.9324552269000019</v>
      </c>
    </row>
    <row r="116" spans="1:5" x14ac:dyDescent="0.25">
      <c r="A116" s="11" t="s">
        <v>99</v>
      </c>
      <c r="B116" s="2">
        <v>0.47300000000000003</v>
      </c>
      <c r="C116" s="5">
        <v>5.8999999999999997E-2</v>
      </c>
      <c r="D116" s="1">
        <f>(B116-C116)</f>
        <v>0.41400000000000003</v>
      </c>
      <c r="E116" s="9">
        <f>(0.7909*D116*D116)+(56.766*D116)-(0.254)</f>
        <v>23.382681096399999</v>
      </c>
    </row>
    <row r="117" spans="1:5" x14ac:dyDescent="0.25">
      <c r="A117" s="11" t="s">
        <v>100</v>
      </c>
      <c r="B117" s="2">
        <v>0.182</v>
      </c>
      <c r="C117" s="5">
        <v>5.8999999999999997E-2</v>
      </c>
      <c r="D117" s="1">
        <f>(B117-C117)</f>
        <v>0.123</v>
      </c>
      <c r="E117" s="9">
        <f>(0.7909*D117*D117)+(56.766*D117)-(0.254)</f>
        <v>6.7401835260999992</v>
      </c>
    </row>
    <row r="118" spans="1:5" x14ac:dyDescent="0.25">
      <c r="A118" s="11" t="s">
        <v>101</v>
      </c>
      <c r="B118" s="2">
        <v>0.19500000000000001</v>
      </c>
      <c r="C118" s="5">
        <v>5.8999999999999997E-2</v>
      </c>
      <c r="D118" s="1">
        <f>(B118-C118)</f>
        <v>0.13600000000000001</v>
      </c>
      <c r="E118" s="9">
        <f>(0.7909*D118*D118)+(56.766*D118)-(0.254)</f>
        <v>7.4808044864000003</v>
      </c>
    </row>
    <row r="119" spans="1:5" x14ac:dyDescent="0.25">
      <c r="A119" s="11" t="s">
        <v>102</v>
      </c>
      <c r="B119" s="2">
        <v>0.121</v>
      </c>
      <c r="C119" s="5">
        <v>5.8999999999999997E-2</v>
      </c>
      <c r="D119" s="1">
        <f>(B119-C119)</f>
        <v>6.2E-2</v>
      </c>
      <c r="E119" s="9">
        <f>(0.7909*D119*D119)+(56.766*D119)-(0.254)</f>
        <v>3.2685322196</v>
      </c>
    </row>
    <row r="120" spans="1:5" x14ac:dyDescent="0.25">
      <c r="A120" s="11" t="s">
        <v>103</v>
      </c>
      <c r="B120" s="2">
        <v>0.158</v>
      </c>
      <c r="C120" s="5">
        <v>5.8999999999999997E-2</v>
      </c>
      <c r="D120" s="1">
        <f>(B120-C120)</f>
        <v>9.9000000000000005E-2</v>
      </c>
      <c r="E120" s="9">
        <f>(0.7909*D120*D120)+(56.766*D120)-(0.254)</f>
        <v>5.3735856108999993</v>
      </c>
    </row>
    <row r="121" spans="1:5" x14ac:dyDescent="0.25">
      <c r="A121" s="11" t="s">
        <v>105</v>
      </c>
      <c r="B121" s="2">
        <v>0.20500000000000002</v>
      </c>
      <c r="C121" s="5">
        <v>5.8999999999999997E-2</v>
      </c>
      <c r="D121" s="1">
        <f>(B121-C121)</f>
        <v>0.14600000000000002</v>
      </c>
      <c r="E121" s="9">
        <f>(0.7909*D121*D121)+(56.766*D121)-(0.254)</f>
        <v>8.0506948244000007</v>
      </c>
    </row>
    <row r="122" spans="1:5" x14ac:dyDescent="0.25">
      <c r="A122" s="11" t="s">
        <v>106</v>
      </c>
      <c r="B122" s="2">
        <v>0.21299999999999999</v>
      </c>
      <c r="C122" s="5">
        <v>5.8999999999999997E-2</v>
      </c>
      <c r="D122" s="1">
        <f>(B122-C122)</f>
        <v>0.154</v>
      </c>
      <c r="E122" s="9">
        <f>(0.7909*D122*D122)+(56.766*D122)-(0.254)</f>
        <v>8.5067209843999994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D22" sqref="D22"/>
    </sheetView>
  </sheetViews>
  <sheetFormatPr defaultRowHeight="15" x14ac:dyDescent="0.25"/>
  <cols>
    <col min="1" max="1" width="51.28515625" customWidth="1"/>
    <col min="2" max="2" width="15.7109375" customWidth="1"/>
    <col min="3" max="3" width="18" customWidth="1"/>
    <col min="4" max="4" width="20.7109375" customWidth="1"/>
    <col min="5" max="5" width="17" customWidth="1"/>
    <col min="6" max="6" width="17.85546875" customWidth="1"/>
  </cols>
  <sheetData>
    <row r="1" spans="1:6" ht="16.5" thickTop="1" thickBot="1" x14ac:dyDescent="0.3">
      <c r="A1" s="12" t="s">
        <v>107</v>
      </c>
      <c r="B1" s="12" t="s">
        <v>108</v>
      </c>
      <c r="C1" s="12" t="s">
        <v>109</v>
      </c>
      <c r="D1" s="12" t="s">
        <v>110</v>
      </c>
      <c r="E1" s="12" t="s">
        <v>111</v>
      </c>
      <c r="F1" s="12" t="s">
        <v>112</v>
      </c>
    </row>
    <row r="2" spans="1:6" ht="16.5" thickTop="1" thickBot="1" x14ac:dyDescent="0.3">
      <c r="A2" s="13" t="s">
        <v>117</v>
      </c>
      <c r="B2" s="14" t="s">
        <v>118</v>
      </c>
      <c r="C2" s="15" t="s">
        <v>119</v>
      </c>
      <c r="D2" s="15" t="s">
        <v>121</v>
      </c>
      <c r="E2" s="15" t="s">
        <v>122</v>
      </c>
      <c r="F2" s="15" t="s">
        <v>113</v>
      </c>
    </row>
    <row r="3" spans="1:6" ht="16.5" thickTop="1" thickBot="1" x14ac:dyDescent="0.3">
      <c r="A3" s="16" t="s">
        <v>120</v>
      </c>
      <c r="B3" s="14" t="s">
        <v>118</v>
      </c>
      <c r="C3" s="15" t="s">
        <v>119</v>
      </c>
      <c r="D3" s="15" t="s">
        <v>123</v>
      </c>
      <c r="E3" s="15" t="s">
        <v>124</v>
      </c>
      <c r="F3" s="15" t="s">
        <v>113</v>
      </c>
    </row>
    <row r="4" spans="1:6" ht="15.75" thickTop="1" x14ac:dyDescent="0.25">
      <c r="A4" s="17" t="s">
        <v>114</v>
      </c>
      <c r="B4" s="18"/>
      <c r="C4" s="18"/>
      <c r="D4" s="18"/>
    </row>
    <row r="5" spans="1:6" x14ac:dyDescent="0.25">
      <c r="A5" s="17" t="s">
        <v>115</v>
      </c>
      <c r="B5" s="18"/>
      <c r="C5" s="18"/>
      <c r="D5" s="18"/>
    </row>
    <row r="6" spans="1:6" x14ac:dyDescent="0.25">
      <c r="A6" s="17" t="s">
        <v>116</v>
      </c>
      <c r="B6" s="18"/>
      <c r="C6" s="18"/>
      <c r="D6" s="18"/>
    </row>
    <row r="10" spans="1:6" x14ac:dyDescent="0.25">
      <c r="A10" s="19" t="s">
        <v>125</v>
      </c>
    </row>
    <row r="11" spans="1:6" x14ac:dyDescent="0.25">
      <c r="A11" s="20" t="s">
        <v>126</v>
      </c>
    </row>
    <row r="12" spans="1:6" x14ac:dyDescent="0.25">
      <c r="A12" s="20" t="s">
        <v>127</v>
      </c>
    </row>
    <row r="13" spans="1:6" x14ac:dyDescent="0.25">
      <c r="A13" s="20" t="s">
        <v>128</v>
      </c>
    </row>
    <row r="14" spans="1:6" x14ac:dyDescent="0.25">
      <c r="A14" s="20" t="s">
        <v>129</v>
      </c>
    </row>
    <row r="15" spans="1:6" x14ac:dyDescent="0.25">
      <c r="A15" s="20" t="s">
        <v>130</v>
      </c>
    </row>
    <row r="16" spans="1:6" x14ac:dyDescent="0.25">
      <c r="A16" s="20" t="s">
        <v>131</v>
      </c>
    </row>
    <row r="17" spans="1:1" x14ac:dyDescent="0.25">
      <c r="A17" s="20" t="s">
        <v>132</v>
      </c>
    </row>
    <row r="18" spans="1:1" x14ac:dyDescent="0.25">
      <c r="A18" s="20" t="s">
        <v>133</v>
      </c>
    </row>
    <row r="19" spans="1:1" x14ac:dyDescent="0.25">
      <c r="A19" s="20" t="s">
        <v>134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MANF</vt:lpstr>
      <vt:lpstr>ANGPTL6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2021-07-29T14:31:21Z</dcterms:created>
  <dcterms:modified xsi:type="dcterms:W3CDTF">2021-07-30T08:15:13Z</dcterms:modified>
</cp:coreProperties>
</file>