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Kemal Varol\15.03.2022\"/>
    </mc:Choice>
  </mc:AlternateContent>
  <xr:revisionPtr revIDLastSave="0" documentId="13_ncr:1_{163D5016-3A29-404E-9663-19FE04379409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TNF-A" sheetId="1" r:id="rId1"/>
    <sheet name="IL-1" sheetId="2" r:id="rId2"/>
    <sheet name="IL-6" sheetId="3" r:id="rId3"/>
    <sheet name="CP" sheetId="4" r:id="rId4"/>
    <sheet name="IgG" sheetId="5" r:id="rId5"/>
    <sheet name="IgA" sheetId="6" r:id="rId6"/>
    <sheet name="Haptoglobulin" sheetId="7" r:id="rId7"/>
    <sheet name="TAS-TOS-OSI" sheetId="8" r:id="rId8"/>
    <sheet name="Materyal-meto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2" i="8" l="1"/>
  <c r="D37" i="7" l="1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36" i="7"/>
  <c r="E36" i="7" s="1"/>
  <c r="E17" i="7"/>
  <c r="C22" i="7"/>
  <c r="E22" i="7" s="1"/>
  <c r="C21" i="7"/>
  <c r="E21" i="7" s="1"/>
  <c r="C20" i="7"/>
  <c r="E20" i="7" s="1"/>
  <c r="C19" i="7"/>
  <c r="E19" i="7" s="1"/>
  <c r="C18" i="7"/>
  <c r="E18" i="7" s="1"/>
  <c r="C17" i="7"/>
  <c r="D36" i="6" l="1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35" i="6"/>
  <c r="E35" i="6" s="1"/>
  <c r="E23" i="6"/>
  <c r="C23" i="6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35" i="5"/>
  <c r="E35" i="5" s="1"/>
  <c r="E22" i="5"/>
  <c r="E23" i="5"/>
  <c r="C23" i="5"/>
  <c r="C22" i="5"/>
  <c r="C21" i="5"/>
  <c r="E21" i="5" s="1"/>
  <c r="C20" i="5"/>
  <c r="E20" i="5" s="1"/>
  <c r="C19" i="5"/>
  <c r="E19" i="5" s="1"/>
  <c r="C18" i="5"/>
  <c r="E18" i="5" s="1"/>
  <c r="C17" i="5"/>
  <c r="E17" i="5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34" i="4"/>
  <c r="E34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35" i="3"/>
  <c r="E35" i="3" s="1"/>
  <c r="E21" i="3"/>
  <c r="C23" i="3"/>
  <c r="E23" i="3" s="1"/>
  <c r="C22" i="3"/>
  <c r="E22" i="3" s="1"/>
  <c r="C21" i="3"/>
  <c r="C20" i="3"/>
  <c r="E20" i="3" s="1"/>
  <c r="C19" i="3"/>
  <c r="E19" i="3" s="1"/>
  <c r="C18" i="3"/>
  <c r="E18" i="3" s="1"/>
  <c r="C17" i="3"/>
  <c r="E17" i="3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36" i="2"/>
  <c r="E36" i="2" s="1"/>
  <c r="E22" i="2"/>
  <c r="C23" i="2"/>
  <c r="E23" i="2" s="1"/>
  <c r="C22" i="2"/>
  <c r="C21" i="2"/>
  <c r="E21" i="2" s="1"/>
  <c r="C20" i="2"/>
  <c r="E20" i="2" s="1"/>
  <c r="C19" i="2"/>
  <c r="E19" i="2" s="1"/>
  <c r="C18" i="2"/>
  <c r="E18" i="2" s="1"/>
  <c r="C17" i="2"/>
  <c r="E17" i="2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35" i="1"/>
  <c r="E35" i="1" s="1"/>
  <c r="C21" i="1" l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<sst xmlns="http://schemas.openxmlformats.org/spreadsheetml/2006/main" count="251" uniqueCount="119">
  <si>
    <t xml:space="preserve"> </t>
  </si>
  <si>
    <t>std1</t>
  </si>
  <si>
    <t>std2</t>
  </si>
  <si>
    <t>std3</t>
  </si>
  <si>
    <t>std4</t>
  </si>
  <si>
    <t>std5</t>
  </si>
  <si>
    <t>std6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</si>
  <si>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</si>
  <si>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</si>
  <si>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</si>
  <si>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</si>
  <si>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</si>
  <si>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</si>
  <si>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</si>
  <si>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</si>
  <si>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Result(pg/ml)</t>
  </si>
  <si>
    <t>concentratıon (ng/ml)</t>
  </si>
  <si>
    <t>Result(ng/ml)</t>
  </si>
  <si>
    <t>concentratıon (ug/ml)</t>
  </si>
  <si>
    <t>Result(ug/ml)</t>
  </si>
  <si>
    <t>Numune Adı</t>
  </si>
  <si>
    <t>TAS(mmol/L)</t>
  </si>
  <si>
    <t>TOS (µmol/L)</t>
  </si>
  <si>
    <t>OSI</t>
  </si>
  <si>
    <t>KİT ADI</t>
  </si>
  <si>
    <t>TÜR</t>
  </si>
  <si>
    <t>MARKA</t>
  </si>
  <si>
    <t>CAT. NO</t>
  </si>
  <si>
    <t>Yöntem</t>
  </si>
  <si>
    <t>Kullanılan Cihaz</t>
  </si>
  <si>
    <t>Immunoglobulin G</t>
  </si>
  <si>
    <t>Bovine</t>
  </si>
  <si>
    <t>BT</t>
  </si>
  <si>
    <t>ELİSA</t>
  </si>
  <si>
    <t>Mıcroplate reader: BIO-TEK EL X 800-Aotu strıp washer:BIO TEK EL X 50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</si>
  <si>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</si>
  <si>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</si>
  <si>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</si>
  <si>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</si>
  <si>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</si>
  <si>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</si>
  <si>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</si>
  <si>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</si>
  <si>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Immunoglobulin A</t>
  </si>
  <si>
    <t>SinoGeneClon</t>
  </si>
  <si>
    <t>Ceroloplasmin</t>
  </si>
  <si>
    <t>Interleukin 6</t>
  </si>
  <si>
    <t>Interleukin 1</t>
  </si>
  <si>
    <t>Tumor Necrosis Factor Alfa</t>
  </si>
  <si>
    <t>SG-60224</t>
  </si>
  <si>
    <t>SG-60915</t>
  </si>
  <si>
    <t>SG-60039</t>
  </si>
  <si>
    <t>SG-60134</t>
  </si>
  <si>
    <t>SG-60114</t>
  </si>
  <si>
    <t>SG-60002</t>
  </si>
  <si>
    <t>E1117Bo</t>
  </si>
  <si>
    <t>Haptoglobulin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</si>
  <si>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</si>
  <si>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</si>
  <si>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</si>
  <si>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</si>
  <si>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</si>
  <si>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</si>
  <si>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</si>
  <si>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</si>
  <si>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</si>
  <si>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</si>
  <si>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</si>
  <si>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</si>
  <si>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</si>
  <si>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</si>
  <si>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</si>
  <si>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</si>
  <si>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</si>
  <si>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</si>
  <si>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</si>
  <si>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</si>
  <si>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</si>
  <si>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</si>
  <si>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</si>
  <si>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</si>
  <si>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</si>
  <si>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</si>
  <si>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</si>
  <si>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</si>
  <si>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</si>
  <si>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</si>
  <si>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</si>
  <si>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</si>
  <si>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The concentratıon of IgG in the sample is then determined by comparing the O.D of the samples to the standard curve.</t>
  </si>
  <si>
    <t>Bovine Haptoglobulin Assay Principle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</si>
  <si>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</si>
  <si>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Bovine Hpt  antibody. Bovine Hpt  present in the sample is added and binds to antibodies coated on the wells. </t>
  </si>
  <si>
    <t>And then biotinylated Bovine Hpt Antibody is added and binds to Bovine Hpt  in the sample. Then Streptavidin-HRP is added and binds to the Biotinylated Bovine Hpt antibody.</t>
  </si>
  <si>
    <t>After incubation unbound Streptavidin-HRP is washed away during a washing step. Substrate solution is then added and color develops in proportion to the amount of Bovine Hpt .</t>
  </si>
  <si>
    <t>The kit is for the quantitative level of Bovine-IL-1 in the sample, adopt purified IL-1 antibody the coat microtiter plate, make solidphase antibody,the add IL-1 to wells.</t>
  </si>
  <si>
    <t>Combine IL-1 antibody with labeled HRP to form antibody-antigen-enzyme-antibody complex, after washing completely, add TMB substrate solution, TMB substrate becomes blue color at Hrp enzyme-catalyzed.</t>
  </si>
  <si>
    <t>Reaction is terminated by addition of a stop solution and the color change is measured at  a wavelength of 450 nm.</t>
  </si>
  <si>
    <t>The concentratıon of IL-1 in the sample is then determined by comparing the O.D of the samples to the standard curve.</t>
  </si>
  <si>
    <t>Bovine IL-1 Assay Principle</t>
  </si>
  <si>
    <t>Bovine IL-6 Assay Principle</t>
  </si>
  <si>
    <t>The concentratıon of IL-6 in the sample is then determined by comparing the O.D of the samples to the standard curve.</t>
  </si>
  <si>
    <t>The kit is for the quantitative level of Bovine-IL-6 in the sample, adopt purified IL-6 antibody the coat microtiter plate, make solidphase antibody,the add IL-6 to wells.</t>
  </si>
  <si>
    <t>Bovine TNF-A Assay Principle</t>
  </si>
  <si>
    <t>The kit is for the quantitative level of Bovine-TNF-A in the sample, adopt purified TNF-A  antibody the coat microtiter plate, make solidphase antibody,the add TNF-A to wells.</t>
  </si>
  <si>
    <t>CombineTNF-A antibody with labeled HRP to form antibody-antigen-enzyme-antibody complex, after washing completely, add TMB substrate solution, TMB substrate becomes blue color at Hrp enzyme-catalyzed.</t>
  </si>
  <si>
    <t>Combine IL-6 antibody with labeled HRP to form antibody-antigen-enzyme-antibody complex, after washing completely, add TMB substrate solution, TMB substrate becomes blue color at Hrp enzyme-catalyzed.</t>
  </si>
  <si>
    <t>Bovine CP Assay Principle</t>
  </si>
  <si>
    <t>The kit is for the quantitative level of Bovine-CP in the sample, adopt purified CP  antibody the coat microtiter plate, make solidphase antibody,the add CP to wells.</t>
  </si>
  <si>
    <t>Combine CP antibody with labeled HRP to form antibody-antigen-enzyme-antibody complex, after washing completely, add TMB substrate solution, TMB substrate becomes blue color at Hrp enzyme-catalyzed.</t>
  </si>
  <si>
    <t>The concentratıon of CP in the sample is then determined by comparing the O.D of the samples to the standard curve.</t>
  </si>
  <si>
    <t>The concentratıon of TNF-A in the sample is then determined by comparing the O.D of the samples to the standard curve.</t>
  </si>
  <si>
    <t>Bovine IgG Assay Principle</t>
  </si>
  <si>
    <t>Combine IgG antibody with labeled HRP to form antibody-antigen-enzyme-antibody complex, after washing completely, add TMB substrate solution, TMB substrate becomes blue color at Hrp enzyme-catalyzed.</t>
  </si>
  <si>
    <t>The kit is for the quantitative level of Bovine-IgG in the sample, adopt purified IgG  antibody the coat microtiter plate, make solidphase antibody,the add IgG to wells.</t>
  </si>
  <si>
    <t>The kit is for the quantitative level of Bovine-IgA in the sample, adopt purified IgA  antibody the coat microtiter plate, make solidphase antibody,the add IgA to wells.</t>
  </si>
  <si>
    <t>Combine IgA antibody with labeled HRP to form antibody-antigen-enzyme-antibody complex, after washing completely, add TMB substrate solution, TMB substrate becomes blue color at Hrp enzyme-catalyzed.</t>
  </si>
  <si>
    <t>The concentratıon of IgA in the sample is then determined by comparing the O.D of the samples to the standard curve.</t>
  </si>
  <si>
    <t>Bovine IgA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</si>
</sst>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1" xfId="0" applyFill="1" applyBorder="1" applyAlignment="1">
      <alignment horizontal="center"/>
    </xf>
    <xf numFmtId="0" fontId="0" fillId="0" borderId="0" xfId="0"/>
    <xf numFmtId="0" fontId="0" fillId="0" borderId="0" xfId="0"/>
    <xf numFmtId="0" fontId="2" fillId="7" borderId="1" xfId="0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012226596675414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'TNF-A'!$C$15:$C$21</c:f>
              <c:numCache>
                <c:formatCode>General</c:formatCode>
                <c:ptCount val="7"/>
                <c:pt idx="0">
                  <c:v>2.0920000000000001</c:v>
                </c:pt>
                <c:pt idx="1">
                  <c:v>1.103</c:v>
                </c:pt>
                <c:pt idx="2">
                  <c:v>0.85399999999999998</c:v>
                </c:pt>
                <c:pt idx="3">
                  <c:v>0.53900000000000003</c:v>
                </c:pt>
                <c:pt idx="4">
                  <c:v>0.25600000000000001</c:v>
                </c:pt>
                <c:pt idx="5">
                  <c:v>0.115</c:v>
                </c:pt>
                <c:pt idx="6">
                  <c:v>0</c:v>
                </c:pt>
              </c:numCache>
            </c:numRef>
          </c:xVal>
          <c:yVal>
            <c:numRef>
              <c:f>'TNF-A'!$D$15:$D$21</c:f>
              <c:numCache>
                <c:formatCode>General</c:formatCode>
                <c:ptCount val="7"/>
                <c:pt idx="0">
                  <c:v>235</c:v>
                </c:pt>
                <c:pt idx="1">
                  <c:v>90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7.5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B70-9DA9-7DEADCF6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53840"/>
        <c:axId val="575448920"/>
      </c:scatterChart>
      <c:valAx>
        <c:axId val="5754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5448920"/>
        <c:crosses val="autoZero"/>
        <c:crossBetween val="midCat"/>
      </c:valAx>
      <c:valAx>
        <c:axId val="5754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54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744860017497811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'IL-1'!$C$17:$C$23</c:f>
              <c:numCache>
                <c:formatCode>General</c:formatCode>
                <c:ptCount val="7"/>
                <c:pt idx="0">
                  <c:v>1.4790000000000001</c:v>
                </c:pt>
                <c:pt idx="1">
                  <c:v>0.97900000000000009</c:v>
                </c:pt>
                <c:pt idx="2">
                  <c:v>0.69100000000000006</c:v>
                </c:pt>
                <c:pt idx="3">
                  <c:v>0.33100000000000002</c:v>
                </c:pt>
                <c:pt idx="4">
                  <c:v>0.16800000000000004</c:v>
                </c:pt>
                <c:pt idx="5">
                  <c:v>8.8000000000000009E-2</c:v>
                </c:pt>
                <c:pt idx="6">
                  <c:v>0</c:v>
                </c:pt>
              </c:numCache>
            </c:numRef>
          </c:xVal>
          <c:yVal>
            <c:numRef>
              <c:f>'IL-1'!$D$17:$D$23</c:f>
              <c:numCache>
                <c:formatCode>General</c:formatCode>
                <c:ptCount val="7"/>
                <c:pt idx="0">
                  <c:v>4500</c:v>
                </c:pt>
                <c:pt idx="1">
                  <c:v>3000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D-44B7-9A8B-D1FBC54E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01688"/>
        <c:axId val="575404312"/>
      </c:scatterChart>
      <c:valAx>
        <c:axId val="57540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5404312"/>
        <c:crosses val="autoZero"/>
        <c:crossBetween val="midCat"/>
      </c:valAx>
      <c:valAx>
        <c:axId val="5754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540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'IL-6'!$C$17:$C$23</c:f>
              <c:numCache>
                <c:formatCode>General</c:formatCode>
                <c:ptCount val="7"/>
                <c:pt idx="0">
                  <c:v>1.605</c:v>
                </c:pt>
                <c:pt idx="1">
                  <c:v>1.2310000000000001</c:v>
                </c:pt>
                <c:pt idx="2">
                  <c:v>0.90400000000000014</c:v>
                </c:pt>
                <c:pt idx="3">
                  <c:v>0.50800000000000001</c:v>
                </c:pt>
                <c:pt idx="4">
                  <c:v>0.28200000000000003</c:v>
                </c:pt>
                <c:pt idx="5">
                  <c:v>0.182</c:v>
                </c:pt>
                <c:pt idx="6">
                  <c:v>0</c:v>
                </c:pt>
              </c:numCache>
            </c:numRef>
          </c:xVal>
          <c:yVal>
            <c:numRef>
              <c:f>'IL-6'!$D$17:$D$23</c:f>
              <c:numCache>
                <c:formatCode>General</c:formatCode>
                <c:ptCount val="7"/>
                <c:pt idx="0">
                  <c:v>540</c:v>
                </c:pt>
                <c:pt idx="1">
                  <c:v>360</c:v>
                </c:pt>
                <c:pt idx="2">
                  <c:v>240</c:v>
                </c:pt>
                <c:pt idx="3">
                  <c:v>120</c:v>
                </c:pt>
                <c:pt idx="4">
                  <c:v>60</c:v>
                </c:pt>
                <c:pt idx="5">
                  <c:v>30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1-40D8-8234-DE56CB3D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97400"/>
        <c:axId val="496297728"/>
      </c:scatterChart>
      <c:valAx>
        <c:axId val="49629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6297728"/>
        <c:crosses val="autoZero"/>
        <c:crossBetween val="midCat"/>
      </c:valAx>
      <c:valAx>
        <c:axId val="4962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629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715594925634298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CP!$C$16:$C$22</c:f>
              <c:numCache>
                <c:formatCode>General</c:formatCode>
                <c:ptCount val="7"/>
                <c:pt idx="0">
                  <c:v>1.6929999999999998</c:v>
                </c:pt>
                <c:pt idx="1">
                  <c:v>1.147</c:v>
                </c:pt>
                <c:pt idx="2">
                  <c:v>0.83200000000000007</c:v>
                </c:pt>
                <c:pt idx="3">
                  <c:v>0.376</c:v>
                </c:pt>
                <c:pt idx="4">
                  <c:v>0.21200000000000002</c:v>
                </c:pt>
                <c:pt idx="5">
                  <c:v>0.11</c:v>
                </c:pt>
                <c:pt idx="6">
                  <c:v>0</c:v>
                </c:pt>
              </c:numCache>
            </c:numRef>
          </c:xVal>
          <c:yVal>
            <c:numRef>
              <c:f>CP!$D$16:$D$22</c:f>
              <c:numCache>
                <c:formatCode>General</c:formatCode>
                <c:ptCount val="7"/>
                <c:pt idx="0">
                  <c:v>2250</c:v>
                </c:pt>
                <c:pt idx="1">
                  <c:v>1500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5-43D9-B8B1-BA534E48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50448"/>
        <c:axId val="583845528"/>
      </c:scatterChart>
      <c:valAx>
        <c:axId val="5838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3845528"/>
        <c:crosses val="autoZero"/>
        <c:crossBetween val="midCat"/>
      </c:valAx>
      <c:valAx>
        <c:axId val="5838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38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64698162729657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IgG!$C$17:$C$23</c:f>
              <c:numCache>
                <c:formatCode>General</c:formatCode>
                <c:ptCount val="7"/>
                <c:pt idx="0">
                  <c:v>1.744</c:v>
                </c:pt>
                <c:pt idx="1">
                  <c:v>1.1519999999999999</c:v>
                </c:pt>
                <c:pt idx="2">
                  <c:v>0.79200000000000004</c:v>
                </c:pt>
                <c:pt idx="3">
                  <c:v>0.41200000000000003</c:v>
                </c:pt>
                <c:pt idx="4">
                  <c:v>0.26100000000000001</c:v>
                </c:pt>
                <c:pt idx="5">
                  <c:v>0.15400000000000003</c:v>
                </c:pt>
                <c:pt idx="6">
                  <c:v>0</c:v>
                </c:pt>
              </c:numCache>
            </c:numRef>
          </c:xVal>
          <c:yVal>
            <c:numRef>
              <c:f>IgG!$D$17:$D$23</c:f>
              <c:numCache>
                <c:formatCode>General</c:formatCode>
                <c:ptCount val="7"/>
                <c:pt idx="0">
                  <c:v>36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5-40A3-A6E8-C2EB702B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29256"/>
        <c:axId val="577629584"/>
      </c:scatterChart>
      <c:valAx>
        <c:axId val="57762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7629584"/>
        <c:crosses val="autoZero"/>
        <c:crossBetween val="midCat"/>
      </c:valAx>
      <c:valAx>
        <c:axId val="5776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762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280818022747155"/>
                  <c:y val="0.11662839020122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IgA!$C$17:$C$23</c:f>
              <c:numCache>
                <c:formatCode>General</c:formatCode>
                <c:ptCount val="7"/>
                <c:pt idx="0">
                  <c:v>1.611</c:v>
                </c:pt>
                <c:pt idx="1">
                  <c:v>1.121</c:v>
                </c:pt>
                <c:pt idx="2">
                  <c:v>0.86899999999999999</c:v>
                </c:pt>
                <c:pt idx="3">
                  <c:v>0.46100000000000008</c:v>
                </c:pt>
                <c:pt idx="4">
                  <c:v>0.27100000000000002</c:v>
                </c:pt>
                <c:pt idx="5">
                  <c:v>0.17500000000000004</c:v>
                </c:pt>
                <c:pt idx="6">
                  <c:v>0</c:v>
                </c:pt>
              </c:numCache>
            </c:numRef>
          </c:xVal>
          <c:yVal>
            <c:numRef>
              <c:f>IgA!$D$17:$D$23</c:f>
              <c:numCache>
                <c:formatCode>General</c:formatCode>
                <c:ptCount val="7"/>
                <c:pt idx="0">
                  <c:v>13.5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0.75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4-467D-ABD7-6DC7F77B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42792"/>
        <c:axId val="490545744"/>
      </c:scatterChart>
      <c:valAx>
        <c:axId val="49054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0545744"/>
        <c:crosses val="autoZero"/>
        <c:crossBetween val="midCat"/>
      </c:valAx>
      <c:valAx>
        <c:axId val="4905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054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Haptoglobulin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581233595800527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Haptoglobulin!$C$17:$C$22</c:f>
              <c:numCache>
                <c:formatCode>General</c:formatCode>
                <c:ptCount val="6"/>
                <c:pt idx="0">
                  <c:v>2.645</c:v>
                </c:pt>
                <c:pt idx="1">
                  <c:v>1.647</c:v>
                </c:pt>
                <c:pt idx="2">
                  <c:v>0.94499999999999995</c:v>
                </c:pt>
                <c:pt idx="3">
                  <c:v>0.55600000000000005</c:v>
                </c:pt>
                <c:pt idx="4">
                  <c:v>0.38400000000000001</c:v>
                </c:pt>
                <c:pt idx="5">
                  <c:v>0</c:v>
                </c:pt>
              </c:numCache>
            </c:numRef>
          </c:xVal>
          <c:yVal>
            <c:numRef>
              <c:f>Haptoglobulin!$D$17:$D$22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5-405B-B612-FF99BC91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30648"/>
        <c:axId val="492834256"/>
      </c:scatterChart>
      <c:valAx>
        <c:axId val="4928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2834256"/>
        <c:crosses val="autoZero"/>
        <c:crossBetween val="midCat"/>
      </c:valAx>
      <c:valAx>
        <c:axId val="4928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28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10</xdr:row>
      <xdr:rowOff>179070</xdr:rowOff>
    </xdr:from>
    <xdr:to>
      <xdr:col>14</xdr:col>
      <xdr:colOff>106680</xdr:colOff>
      <xdr:row>25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13</xdr:row>
      <xdr:rowOff>19050</xdr:rowOff>
    </xdr:from>
    <xdr:to>
      <xdr:col>14</xdr:col>
      <xdr:colOff>548640</xdr:colOff>
      <xdr:row>28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13</xdr:row>
      <xdr:rowOff>19050</xdr:rowOff>
    </xdr:from>
    <xdr:to>
      <xdr:col>14</xdr:col>
      <xdr:colOff>533400</xdr:colOff>
      <xdr:row>28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12</xdr:row>
      <xdr:rowOff>11430</xdr:rowOff>
    </xdr:from>
    <xdr:to>
      <xdr:col>14</xdr:col>
      <xdr:colOff>586740</xdr:colOff>
      <xdr:row>27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13</xdr:row>
      <xdr:rowOff>3810</xdr:rowOff>
    </xdr:from>
    <xdr:to>
      <xdr:col>15</xdr:col>
      <xdr:colOff>22860</xdr:colOff>
      <xdr:row>28</xdr:row>
      <xdr:rowOff>3810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13</xdr:row>
      <xdr:rowOff>22860</xdr:rowOff>
    </xdr:from>
    <xdr:to>
      <xdr:col>14</xdr:col>
      <xdr:colOff>571500</xdr:colOff>
      <xdr:row>28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13</xdr:row>
      <xdr:rowOff>30480</xdr:rowOff>
    </xdr:from>
    <xdr:to>
      <xdr:col>14</xdr:col>
      <xdr:colOff>45720</xdr:colOff>
      <xdr:row>28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175260</xdr:rowOff>
    </xdr:from>
    <xdr:to>
      <xdr:col>5</xdr:col>
      <xdr:colOff>12143</xdr:colOff>
      <xdr:row>31</xdr:row>
      <xdr:rowOff>6970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6960"/>
          <a:ext cx="6275783" cy="3489310"/>
        </a:xfrm>
        <a:prstGeom prst="rect">
          <a:avLst/>
        </a:prstGeom>
      </xdr:spPr>
    </xdr:pic>
    <xdr:clientData/>
  </xdr:twoCellAnchor>
  <xdr:twoCellAnchor editAs="oneCell">
    <xdr:from>
      <xdr:col>5</xdr:col>
      <xdr:colOff>31536</xdr:colOff>
      <xdr:row>10</xdr:row>
      <xdr:rowOff>188484</xdr:rowOff>
    </xdr:from>
    <xdr:to>
      <xdr:col>8</xdr:col>
      <xdr:colOff>76200</xdr:colOff>
      <xdr:row>57</xdr:row>
      <xdr:rowOff>75788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5176" y="2169684"/>
          <a:ext cx="5866344" cy="84902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22860</xdr:rowOff>
    </xdr:from>
    <xdr:to>
      <xdr:col>5</xdr:col>
      <xdr:colOff>86360</xdr:colOff>
      <xdr:row>57</xdr:row>
      <xdr:rowOff>30480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"/>
          <a:ext cx="6350000" cy="47625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57</xdr:row>
      <xdr:rowOff>38100</xdr:rowOff>
    </xdr:from>
    <xdr:to>
      <xdr:col>5</xdr:col>
      <xdr:colOff>3825240</xdr:colOff>
      <xdr:row>98</xdr:row>
      <xdr:rowOff>83820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1062228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3"/>
  <sheetViews>
    <sheetView topLeftCell="A88" workbookViewId="0">
      <selection activeCell="E34" sqref="E34:E123"/>
    </sheetView>
  </sheetViews>
  <sheetFormatPr defaultRowHeight="15" x14ac:dyDescent="0.25"/>
  <cols>
    <col min="1" max="1" width="13.7109375" customWidth="1"/>
    <col min="2" max="2" width="12.28515625" customWidth="1"/>
    <col min="3" max="3" width="11.85546875" customWidth="1"/>
    <col min="4" max="4" width="11.28515625" customWidth="1"/>
    <col min="5" max="5" width="16.140625" customWidth="1"/>
  </cols>
  <sheetData>
    <row r="2" spans="1:12" x14ac:dyDescent="0.25">
      <c r="A2" s="3">
        <v>2.2050000000000001</v>
      </c>
      <c r="B2" s="2">
        <v>0.443</v>
      </c>
      <c r="C2" s="2">
        <v>0.54100000000000004</v>
      </c>
      <c r="D2" s="2">
        <v>0.59899999999999998</v>
      </c>
      <c r="E2" s="2">
        <v>0.53600000000000003</v>
      </c>
      <c r="F2" s="2">
        <v>0.53</v>
      </c>
      <c r="G2" s="2">
        <v>0.47100000000000003</v>
      </c>
      <c r="H2" s="2">
        <v>0.58499999999999996</v>
      </c>
      <c r="I2" s="2">
        <v>0.58699999999999997</v>
      </c>
      <c r="J2" s="2">
        <v>0.55500000000000005</v>
      </c>
      <c r="K2" s="2">
        <v>0.55300000000000005</v>
      </c>
      <c r="L2" s="2">
        <v>0.55800000000000005</v>
      </c>
    </row>
    <row r="3" spans="1:12" x14ac:dyDescent="0.25">
      <c r="A3" s="3">
        <v>1.216</v>
      </c>
      <c r="B3" s="2">
        <v>0.49</v>
      </c>
      <c r="C3" s="2">
        <v>0.48499999999999999</v>
      </c>
      <c r="D3" s="2">
        <v>0.45400000000000001</v>
      </c>
      <c r="E3" s="2">
        <v>0.55200000000000005</v>
      </c>
      <c r="F3" s="2">
        <v>0.48599999999999999</v>
      </c>
      <c r="G3" s="2">
        <v>0.51100000000000001</v>
      </c>
      <c r="H3" s="2">
        <v>0.65100000000000002</v>
      </c>
      <c r="I3" s="2">
        <v>0.55900000000000005</v>
      </c>
      <c r="J3" s="2">
        <v>0.52700000000000002</v>
      </c>
      <c r="K3" s="2">
        <v>0.51800000000000002</v>
      </c>
      <c r="L3" s="2">
        <v>0.57300000000000006</v>
      </c>
    </row>
    <row r="4" spans="1:12" x14ac:dyDescent="0.25">
      <c r="A4" s="3">
        <v>0.96699999999999997</v>
      </c>
      <c r="B4" s="2">
        <v>0.42399999999999999</v>
      </c>
      <c r="C4" s="2">
        <v>0.43099999999999999</v>
      </c>
      <c r="D4" s="2">
        <v>0.42699999999999999</v>
      </c>
      <c r="E4" s="2">
        <v>0.435</v>
      </c>
      <c r="F4" s="2">
        <v>0.48699999999999999</v>
      </c>
      <c r="G4" s="2">
        <v>0.42</v>
      </c>
      <c r="H4" s="2">
        <v>0.52100000000000002</v>
      </c>
      <c r="I4" s="2">
        <v>0.51600000000000001</v>
      </c>
      <c r="J4" s="2">
        <v>0.50800000000000001</v>
      </c>
      <c r="K4" s="2">
        <v>0.53200000000000003</v>
      </c>
      <c r="L4" s="2">
        <v>0.46400000000000002</v>
      </c>
    </row>
    <row r="5" spans="1:12" x14ac:dyDescent="0.25">
      <c r="A5" s="3">
        <v>0.65200000000000002</v>
      </c>
      <c r="B5" s="2">
        <v>0.443</v>
      </c>
      <c r="C5" s="2">
        <v>0.48</v>
      </c>
      <c r="D5" s="2">
        <v>0.61099999999999999</v>
      </c>
      <c r="E5" s="2">
        <v>0.41899999999999998</v>
      </c>
      <c r="F5" s="2">
        <v>0.432</v>
      </c>
      <c r="G5" s="2">
        <v>0.442</v>
      </c>
      <c r="H5" s="2">
        <v>0.51700000000000002</v>
      </c>
      <c r="I5" s="2">
        <v>0.505</v>
      </c>
      <c r="J5" s="2">
        <v>0.503</v>
      </c>
      <c r="K5" s="2">
        <v>0.48299999999999998</v>
      </c>
      <c r="L5" s="2">
        <v>0.52900000000000003</v>
      </c>
    </row>
    <row r="6" spans="1:12" x14ac:dyDescent="0.25">
      <c r="A6" s="3">
        <v>0.36899999999999999</v>
      </c>
      <c r="B6" s="2">
        <v>0.68800000000000006</v>
      </c>
      <c r="C6" s="2">
        <v>0.48399999999999999</v>
      </c>
      <c r="D6" s="2">
        <v>0.499</v>
      </c>
      <c r="E6" s="2">
        <v>0.45500000000000002</v>
      </c>
      <c r="F6" s="2">
        <v>0.48499999999999999</v>
      </c>
      <c r="G6" s="2">
        <v>0.51300000000000001</v>
      </c>
      <c r="H6" s="2">
        <v>0.59099999999999997</v>
      </c>
      <c r="I6" s="2">
        <v>0.505</v>
      </c>
      <c r="J6" s="2">
        <v>0.49</v>
      </c>
      <c r="K6" s="2">
        <v>0.498</v>
      </c>
      <c r="L6" s="2">
        <v>0.51400000000000001</v>
      </c>
    </row>
    <row r="7" spans="1:12" x14ac:dyDescent="0.25">
      <c r="A7" s="3">
        <v>0.22800000000000001</v>
      </c>
      <c r="B7" s="2">
        <v>0.379</v>
      </c>
      <c r="C7" s="2">
        <v>0.41500000000000004</v>
      </c>
      <c r="D7" s="2">
        <v>0.439</v>
      </c>
      <c r="E7" s="2">
        <v>0.44800000000000001</v>
      </c>
      <c r="F7" s="2">
        <v>0.44900000000000001</v>
      </c>
      <c r="G7" s="2">
        <v>0.44400000000000001</v>
      </c>
      <c r="H7" s="2">
        <v>0.65100000000000002</v>
      </c>
      <c r="I7" s="2">
        <v>0.45600000000000002</v>
      </c>
      <c r="J7" s="2">
        <v>0.47700000000000004</v>
      </c>
      <c r="K7" s="2">
        <v>0.47100000000000003</v>
      </c>
      <c r="L7" s="2">
        <v>0.505</v>
      </c>
    </row>
    <row r="8" spans="1:12" x14ac:dyDescent="0.25">
      <c r="A8" s="4">
        <v>0.113</v>
      </c>
      <c r="B8" s="2">
        <v>0.45800000000000002</v>
      </c>
      <c r="C8" s="2">
        <v>0.49299999999999999</v>
      </c>
      <c r="D8" s="2">
        <v>0.57600000000000007</v>
      </c>
      <c r="E8" s="2">
        <v>0.434</v>
      </c>
      <c r="F8" s="2">
        <v>0.66700000000000004</v>
      </c>
      <c r="G8" s="2">
        <v>0.58599999999999997</v>
      </c>
      <c r="H8" s="2">
        <v>0.57200000000000006</v>
      </c>
      <c r="I8" s="2">
        <v>0.45400000000000001</v>
      </c>
      <c r="J8" s="2">
        <v>0.49199999999999999</v>
      </c>
      <c r="K8" s="2">
        <v>0.55900000000000005</v>
      </c>
      <c r="L8" s="2">
        <v>0.52300000000000002</v>
      </c>
    </row>
    <row r="9" spans="1:12" x14ac:dyDescent="0.25">
      <c r="A9" s="2">
        <v>0.40900000000000003</v>
      </c>
      <c r="B9" s="2">
        <v>0.47400000000000003</v>
      </c>
      <c r="C9" s="2">
        <v>0.5</v>
      </c>
      <c r="D9" s="2">
        <v>0.68900000000000006</v>
      </c>
      <c r="E9" s="2">
        <v>0.53100000000000003</v>
      </c>
      <c r="F9" s="2">
        <v>0.51500000000000001</v>
      </c>
      <c r="G9" s="2">
        <v>0.57400000000000007</v>
      </c>
      <c r="H9" s="2">
        <v>0.60099999999999998</v>
      </c>
      <c r="I9" s="2">
        <v>0.48799999999999999</v>
      </c>
      <c r="J9" s="2">
        <v>0.53700000000000003</v>
      </c>
      <c r="K9" s="2">
        <v>0.56900000000000006</v>
      </c>
      <c r="L9" s="2">
        <v>0.34400000000000003</v>
      </c>
    </row>
    <row r="12" spans="1:12" x14ac:dyDescent="0.25">
      <c r="A12" t="s">
        <v>0</v>
      </c>
    </row>
    <row r="14" spans="1:12" x14ac:dyDescent="0.25">
      <c r="B14" s="5" t="s">
        <v>8</v>
      </c>
      <c r="C14" s="5" t="s">
        <v>9</v>
      </c>
      <c r="D14" s="5" t="s">
        <v>10</v>
      </c>
      <c r="E14" s="5" t="s">
        <v>11</v>
      </c>
    </row>
    <row r="15" spans="1:12" x14ac:dyDescent="0.25">
      <c r="A15" t="s">
        <v>1</v>
      </c>
      <c r="B15" s="3">
        <v>2.2050000000000001</v>
      </c>
      <c r="C15" s="1">
        <f>B15-B21</f>
        <v>2.0920000000000001</v>
      </c>
      <c r="D15" s="1">
        <v>235</v>
      </c>
      <c r="E15" s="6">
        <f>(33.727*C15*C15)+(41.527*C15)+(0.8397)</f>
        <v>235.319185328</v>
      </c>
    </row>
    <row r="16" spans="1:12" x14ac:dyDescent="0.25">
      <c r="A16" t="s">
        <v>2</v>
      </c>
      <c r="B16" s="3">
        <v>1.216</v>
      </c>
      <c r="C16" s="1">
        <f>B16-B21</f>
        <v>1.103</v>
      </c>
      <c r="D16" s="1">
        <v>90</v>
      </c>
      <c r="E16" s="6">
        <f t="shared" ref="E16:E21" si="0">(33.727*C16*C16)+(41.527*C16)+(0.8397)</f>
        <v>87.676552742999988</v>
      </c>
    </row>
    <row r="17" spans="1:12" x14ac:dyDescent="0.25">
      <c r="A17" t="s">
        <v>3</v>
      </c>
      <c r="B17" s="3">
        <v>0.96699999999999997</v>
      </c>
      <c r="C17" s="1">
        <f>B17-B21</f>
        <v>0.85399999999999998</v>
      </c>
      <c r="D17" s="1">
        <v>60</v>
      </c>
      <c r="E17" s="6">
        <f t="shared" si="0"/>
        <v>60.901398731999997</v>
      </c>
    </row>
    <row r="18" spans="1:12" x14ac:dyDescent="0.25">
      <c r="A18" t="s">
        <v>4</v>
      </c>
      <c r="B18" s="3">
        <v>0.65200000000000002</v>
      </c>
      <c r="C18" s="1">
        <f>B18-B21</f>
        <v>0.53900000000000003</v>
      </c>
      <c r="D18" s="1">
        <v>30</v>
      </c>
      <c r="E18" s="6">
        <f t="shared" si="0"/>
        <v>33.021154767000006</v>
      </c>
    </row>
    <row r="19" spans="1:12" x14ac:dyDescent="0.25">
      <c r="A19" t="s">
        <v>5</v>
      </c>
      <c r="B19" s="3">
        <v>0.36899999999999999</v>
      </c>
      <c r="C19" s="1">
        <f>B19-B21</f>
        <v>0.25600000000000001</v>
      </c>
      <c r="D19" s="1">
        <v>15</v>
      </c>
      <c r="E19" s="6">
        <f t="shared" si="0"/>
        <v>13.680944672000001</v>
      </c>
    </row>
    <row r="20" spans="1:12" x14ac:dyDescent="0.25">
      <c r="A20" t="s">
        <v>6</v>
      </c>
      <c r="B20" s="3">
        <v>0.22800000000000001</v>
      </c>
      <c r="C20" s="1">
        <f>B20-B21</f>
        <v>0.115</v>
      </c>
      <c r="D20" s="1">
        <v>7.5</v>
      </c>
      <c r="E20" s="6">
        <f t="shared" si="0"/>
        <v>6.0613445750000006</v>
      </c>
    </row>
    <row r="21" spans="1:12" x14ac:dyDescent="0.25">
      <c r="A21" t="s">
        <v>7</v>
      </c>
      <c r="B21" s="4">
        <v>0.113</v>
      </c>
      <c r="C21" s="1">
        <f>B21-B21</f>
        <v>0</v>
      </c>
      <c r="D21" s="1">
        <v>0</v>
      </c>
      <c r="E21" s="6">
        <f t="shared" si="0"/>
        <v>0.8397</v>
      </c>
    </row>
    <row r="27" spans="1:12" x14ac:dyDescent="0.25">
      <c r="J27" s="7" t="s">
        <v>12</v>
      </c>
      <c r="K27" s="7"/>
      <c r="L27" s="7"/>
    </row>
    <row r="34" spans="1:5" x14ac:dyDescent="0.25">
      <c r="A34" s="8" t="s">
        <v>13</v>
      </c>
      <c r="B34" s="2" t="s">
        <v>14</v>
      </c>
      <c r="C34" s="9" t="s">
        <v>7</v>
      </c>
      <c r="D34" s="1" t="s">
        <v>9</v>
      </c>
      <c r="E34" s="10" t="s">
        <v>15</v>
      </c>
    </row>
    <row r="35" spans="1:5" x14ac:dyDescent="0.25">
      <c r="A35" s="8">
        <v>1</v>
      </c>
      <c r="B35" s="2">
        <v>0.40900000000000003</v>
      </c>
      <c r="C35" s="4">
        <v>0.113</v>
      </c>
      <c r="D35" s="1">
        <f t="shared" ref="D35:D66" si="1">(B35-C35)</f>
        <v>0.29600000000000004</v>
      </c>
      <c r="E35" s="6">
        <f t="shared" ref="E35:E66" si="2">(33.727*D35*D35)+(41.527*D35)+(0.8397)</f>
        <v>16.086716832000004</v>
      </c>
    </row>
    <row r="36" spans="1:5" x14ac:dyDescent="0.25">
      <c r="A36" s="8">
        <v>2</v>
      </c>
      <c r="B36" s="2">
        <v>0.443</v>
      </c>
      <c r="C36" s="4">
        <v>0.113</v>
      </c>
      <c r="D36" s="1">
        <f t="shared" si="1"/>
        <v>0.33</v>
      </c>
      <c r="E36" s="6">
        <f t="shared" si="2"/>
        <v>18.216480300000001</v>
      </c>
    </row>
    <row r="37" spans="1:5" x14ac:dyDescent="0.25">
      <c r="A37" s="8">
        <v>3</v>
      </c>
      <c r="B37" s="2">
        <v>0.49</v>
      </c>
      <c r="C37" s="4">
        <v>0.113</v>
      </c>
      <c r="D37" s="1">
        <f t="shared" si="1"/>
        <v>0.377</v>
      </c>
      <c r="E37" s="6">
        <f t="shared" si="2"/>
        <v>21.288963783</v>
      </c>
    </row>
    <row r="38" spans="1:5" x14ac:dyDescent="0.25">
      <c r="A38" s="8">
        <v>4</v>
      </c>
      <c r="B38" s="2">
        <v>0.42399999999999999</v>
      </c>
      <c r="C38" s="4">
        <v>0.113</v>
      </c>
      <c r="D38" s="1">
        <f t="shared" si="1"/>
        <v>0.311</v>
      </c>
      <c r="E38" s="6">
        <f t="shared" si="2"/>
        <v>17.016706166999999</v>
      </c>
    </row>
    <row r="39" spans="1:5" x14ac:dyDescent="0.25">
      <c r="A39" s="8">
        <v>5</v>
      </c>
      <c r="B39" s="2">
        <v>0.443</v>
      </c>
      <c r="C39" s="4">
        <v>0.113</v>
      </c>
      <c r="D39" s="1">
        <f t="shared" si="1"/>
        <v>0.33</v>
      </c>
      <c r="E39" s="6">
        <f t="shared" si="2"/>
        <v>18.216480300000001</v>
      </c>
    </row>
    <row r="40" spans="1:5" x14ac:dyDescent="0.25">
      <c r="A40" s="8">
        <v>6</v>
      </c>
      <c r="B40" s="2">
        <v>0.68800000000000006</v>
      </c>
      <c r="C40" s="4">
        <v>0.113</v>
      </c>
      <c r="D40" s="1">
        <f t="shared" si="1"/>
        <v>0.57500000000000007</v>
      </c>
      <c r="E40" s="6">
        <f t="shared" si="2"/>
        <v>35.868714375000003</v>
      </c>
    </row>
    <row r="41" spans="1:5" x14ac:dyDescent="0.25">
      <c r="A41" s="8">
        <v>7</v>
      </c>
      <c r="B41" s="2">
        <v>0.379</v>
      </c>
      <c r="C41" s="4">
        <v>0.113</v>
      </c>
      <c r="D41" s="1">
        <f t="shared" si="1"/>
        <v>0.26600000000000001</v>
      </c>
      <c r="E41" s="6">
        <f t="shared" si="2"/>
        <v>14.272269612000002</v>
      </c>
    </row>
    <row r="42" spans="1:5" x14ac:dyDescent="0.25">
      <c r="A42" s="8">
        <v>8</v>
      </c>
      <c r="B42" s="2">
        <v>0.45800000000000002</v>
      </c>
      <c r="C42" s="4">
        <v>0.113</v>
      </c>
      <c r="D42" s="1">
        <f t="shared" si="1"/>
        <v>0.34500000000000003</v>
      </c>
      <c r="E42" s="6">
        <f t="shared" si="2"/>
        <v>19.180871175</v>
      </c>
    </row>
    <row r="43" spans="1:5" x14ac:dyDescent="0.25">
      <c r="A43" s="8">
        <v>9</v>
      </c>
      <c r="B43" s="2">
        <v>0.47400000000000003</v>
      </c>
      <c r="C43" s="4">
        <v>0.113</v>
      </c>
      <c r="D43" s="1">
        <f t="shared" si="1"/>
        <v>0.36100000000000004</v>
      </c>
      <c r="E43" s="6">
        <f t="shared" si="2"/>
        <v>20.226283367000001</v>
      </c>
    </row>
    <row r="44" spans="1:5" x14ac:dyDescent="0.25">
      <c r="A44" s="8">
        <v>10</v>
      </c>
      <c r="B44" s="2">
        <v>0.54100000000000004</v>
      </c>
      <c r="C44" s="4">
        <v>0.113</v>
      </c>
      <c r="D44" s="1">
        <f t="shared" si="1"/>
        <v>0.42800000000000005</v>
      </c>
      <c r="E44" s="6">
        <f t="shared" si="2"/>
        <v>24.791502768000004</v>
      </c>
    </row>
    <row r="45" spans="1:5" x14ac:dyDescent="0.25">
      <c r="A45" s="8">
        <v>11</v>
      </c>
      <c r="B45" s="2">
        <v>0.48499999999999999</v>
      </c>
      <c r="C45" s="4">
        <v>0.113</v>
      </c>
      <c r="D45" s="1">
        <f t="shared" si="1"/>
        <v>0.372</v>
      </c>
      <c r="E45" s="6">
        <f t="shared" si="2"/>
        <v>20.955021168000002</v>
      </c>
    </row>
    <row r="46" spans="1:5" x14ac:dyDescent="0.25">
      <c r="A46" s="8">
        <v>12</v>
      </c>
      <c r="B46" s="2">
        <v>0.43099999999999999</v>
      </c>
      <c r="C46" s="4">
        <v>0.113</v>
      </c>
      <c r="D46" s="1">
        <f t="shared" si="1"/>
        <v>0.318</v>
      </c>
      <c r="E46" s="6">
        <f t="shared" si="2"/>
        <v>17.455895148</v>
      </c>
    </row>
    <row r="47" spans="1:5" x14ac:dyDescent="0.25">
      <c r="A47" s="8">
        <v>13</v>
      </c>
      <c r="B47" s="2">
        <v>0.48</v>
      </c>
      <c r="C47" s="4">
        <v>0.113</v>
      </c>
      <c r="D47" s="1">
        <f t="shared" si="1"/>
        <v>0.36699999999999999</v>
      </c>
      <c r="E47" s="6">
        <f t="shared" si="2"/>
        <v>20.622764903</v>
      </c>
    </row>
    <row r="48" spans="1:5" x14ac:dyDescent="0.25">
      <c r="A48" s="8">
        <v>14</v>
      </c>
      <c r="B48" s="2">
        <v>0.48399999999999999</v>
      </c>
      <c r="C48" s="4">
        <v>0.113</v>
      </c>
      <c r="D48" s="1">
        <f t="shared" si="1"/>
        <v>0.371</v>
      </c>
      <c r="E48" s="6">
        <f t="shared" si="2"/>
        <v>20.888435007000002</v>
      </c>
    </row>
    <row r="49" spans="1:5" x14ac:dyDescent="0.25">
      <c r="A49" s="8">
        <v>15</v>
      </c>
      <c r="B49" s="2">
        <v>0.41500000000000004</v>
      </c>
      <c r="C49" s="4">
        <v>0.113</v>
      </c>
      <c r="D49" s="1">
        <f t="shared" si="1"/>
        <v>0.30200000000000005</v>
      </c>
      <c r="E49" s="6">
        <f t="shared" si="2"/>
        <v>16.456891308000003</v>
      </c>
    </row>
    <row r="50" spans="1:5" x14ac:dyDescent="0.25">
      <c r="A50" s="8">
        <v>16</v>
      </c>
      <c r="B50" s="2">
        <v>0.49299999999999999</v>
      </c>
      <c r="C50" s="4">
        <v>0.113</v>
      </c>
      <c r="D50" s="1">
        <f t="shared" si="1"/>
        <v>0.38</v>
      </c>
      <c r="E50" s="6">
        <f t="shared" si="2"/>
        <v>21.4901388</v>
      </c>
    </row>
    <row r="51" spans="1:5" x14ac:dyDescent="0.25">
      <c r="A51" s="8">
        <v>17</v>
      </c>
      <c r="B51" s="2">
        <v>0.5</v>
      </c>
      <c r="C51" s="4">
        <v>0.113</v>
      </c>
      <c r="D51" s="1">
        <f t="shared" si="1"/>
        <v>0.38700000000000001</v>
      </c>
      <c r="E51" s="6">
        <f t="shared" si="2"/>
        <v>21.961908063000003</v>
      </c>
    </row>
    <row r="52" spans="1:5" x14ac:dyDescent="0.25">
      <c r="A52" s="8">
        <v>18</v>
      </c>
      <c r="B52" s="2">
        <v>0.59899999999999998</v>
      </c>
      <c r="C52" s="4">
        <v>0.113</v>
      </c>
      <c r="D52" s="1">
        <f t="shared" si="1"/>
        <v>0.48599999999999999</v>
      </c>
      <c r="E52" s="6">
        <f t="shared" si="2"/>
        <v>28.988004491999998</v>
      </c>
    </row>
    <row r="53" spans="1:5" x14ac:dyDescent="0.25">
      <c r="A53" s="8">
        <v>19</v>
      </c>
      <c r="B53" s="2">
        <v>0.45400000000000001</v>
      </c>
      <c r="C53" s="4">
        <v>0.113</v>
      </c>
      <c r="D53" s="1">
        <f t="shared" si="1"/>
        <v>0.34100000000000003</v>
      </c>
      <c r="E53" s="6">
        <f t="shared" si="2"/>
        <v>18.922216287000005</v>
      </c>
    </row>
    <row r="54" spans="1:5" x14ac:dyDescent="0.25">
      <c r="A54" s="8">
        <v>20</v>
      </c>
      <c r="B54" s="2">
        <v>0.42699999999999999</v>
      </c>
      <c r="C54" s="4">
        <v>0.113</v>
      </c>
      <c r="D54" s="1">
        <f t="shared" si="1"/>
        <v>0.314</v>
      </c>
      <c r="E54" s="6">
        <f t="shared" si="2"/>
        <v>17.204525292</v>
      </c>
    </row>
    <row r="55" spans="1:5" x14ac:dyDescent="0.25">
      <c r="A55" s="8">
        <v>21</v>
      </c>
      <c r="B55" s="2">
        <v>0.61099999999999999</v>
      </c>
      <c r="C55" s="4">
        <v>0.113</v>
      </c>
      <c r="D55" s="1">
        <f t="shared" si="1"/>
        <v>0.498</v>
      </c>
      <c r="E55" s="6">
        <f t="shared" si="2"/>
        <v>29.884576908</v>
      </c>
    </row>
    <row r="56" spans="1:5" x14ac:dyDescent="0.25">
      <c r="A56" s="8">
        <v>22</v>
      </c>
      <c r="B56" s="2">
        <v>0.499</v>
      </c>
      <c r="C56" s="4">
        <v>0.113</v>
      </c>
      <c r="D56" s="1">
        <f t="shared" si="1"/>
        <v>0.38600000000000001</v>
      </c>
      <c r="E56" s="6">
        <f t="shared" si="2"/>
        <v>21.894310092000001</v>
      </c>
    </row>
    <row r="57" spans="1:5" x14ac:dyDescent="0.25">
      <c r="A57" s="8">
        <v>23</v>
      </c>
      <c r="B57" s="2">
        <v>0.439</v>
      </c>
      <c r="C57" s="4">
        <v>0.113</v>
      </c>
      <c r="D57" s="1">
        <f t="shared" si="1"/>
        <v>0.32600000000000001</v>
      </c>
      <c r="E57" s="6">
        <f t="shared" si="2"/>
        <v>17.961872652</v>
      </c>
    </row>
    <row r="58" spans="1:5" x14ac:dyDescent="0.25">
      <c r="A58" s="8">
        <v>24</v>
      </c>
      <c r="B58" s="2">
        <v>0.57600000000000007</v>
      </c>
      <c r="C58" s="4">
        <v>0.113</v>
      </c>
      <c r="D58" s="1">
        <f t="shared" si="1"/>
        <v>0.46300000000000008</v>
      </c>
      <c r="E58" s="6">
        <f t="shared" si="2"/>
        <v>27.296724263000009</v>
      </c>
    </row>
    <row r="59" spans="1:5" x14ac:dyDescent="0.25">
      <c r="A59" s="8">
        <v>25</v>
      </c>
      <c r="B59" s="2">
        <v>0.68900000000000006</v>
      </c>
      <c r="C59" s="4">
        <v>0.113</v>
      </c>
      <c r="D59" s="1">
        <f t="shared" si="1"/>
        <v>0.57600000000000007</v>
      </c>
      <c r="E59" s="6">
        <f t="shared" si="2"/>
        <v>35.949061152000006</v>
      </c>
    </row>
    <row r="60" spans="1:5" x14ac:dyDescent="0.25">
      <c r="A60" s="8">
        <v>26</v>
      </c>
      <c r="B60" s="2">
        <v>0.53600000000000003</v>
      </c>
      <c r="C60" s="4">
        <v>0.113</v>
      </c>
      <c r="D60" s="1">
        <f t="shared" si="1"/>
        <v>0.42300000000000004</v>
      </c>
      <c r="E60" s="6">
        <f t="shared" si="2"/>
        <v>24.440359383000004</v>
      </c>
    </row>
    <row r="61" spans="1:5" x14ac:dyDescent="0.25">
      <c r="A61" s="8">
        <v>27</v>
      </c>
      <c r="B61" s="2">
        <v>0.55200000000000005</v>
      </c>
      <c r="C61" s="4">
        <v>0.113</v>
      </c>
      <c r="D61" s="1">
        <f t="shared" si="1"/>
        <v>0.43900000000000006</v>
      </c>
      <c r="E61" s="6">
        <f t="shared" si="2"/>
        <v>25.569954167000006</v>
      </c>
    </row>
    <row r="62" spans="1:5" x14ac:dyDescent="0.25">
      <c r="A62" s="8">
        <v>28</v>
      </c>
      <c r="B62" s="2">
        <v>0.435</v>
      </c>
      <c r="C62" s="4">
        <v>0.113</v>
      </c>
      <c r="D62" s="1">
        <f t="shared" si="1"/>
        <v>0.32200000000000001</v>
      </c>
      <c r="E62" s="6">
        <f t="shared" si="2"/>
        <v>17.708344268000001</v>
      </c>
    </row>
    <row r="63" spans="1:5" x14ac:dyDescent="0.25">
      <c r="A63" s="8">
        <v>29</v>
      </c>
      <c r="B63" s="2">
        <v>0.41899999999999998</v>
      </c>
      <c r="C63" s="4">
        <v>0.113</v>
      </c>
      <c r="D63" s="1">
        <f t="shared" si="1"/>
        <v>0.30599999999999999</v>
      </c>
      <c r="E63" s="6">
        <f t="shared" si="2"/>
        <v>16.705023371999999</v>
      </c>
    </row>
    <row r="64" spans="1:5" x14ac:dyDescent="0.25">
      <c r="A64" s="8">
        <v>30</v>
      </c>
      <c r="B64" s="2">
        <v>0.45500000000000002</v>
      </c>
      <c r="C64" s="4">
        <v>0.113</v>
      </c>
      <c r="D64" s="1">
        <f t="shared" si="1"/>
        <v>0.34200000000000003</v>
      </c>
      <c r="E64" s="6">
        <f t="shared" si="2"/>
        <v>18.986778828000002</v>
      </c>
    </row>
    <row r="65" spans="1:5" x14ac:dyDescent="0.25">
      <c r="A65" s="8">
        <v>31</v>
      </c>
      <c r="B65" s="2">
        <v>0.44800000000000001</v>
      </c>
      <c r="C65" s="4">
        <v>0.113</v>
      </c>
      <c r="D65" s="1">
        <f t="shared" si="1"/>
        <v>0.33500000000000002</v>
      </c>
      <c r="E65" s="6">
        <f t="shared" si="2"/>
        <v>18.536257575</v>
      </c>
    </row>
    <row r="66" spans="1:5" x14ac:dyDescent="0.25">
      <c r="A66" s="8">
        <v>32</v>
      </c>
      <c r="B66" s="2">
        <v>0.434</v>
      </c>
      <c r="C66" s="4">
        <v>0.113</v>
      </c>
      <c r="D66" s="1">
        <f t="shared" si="1"/>
        <v>0.32100000000000001</v>
      </c>
      <c r="E66" s="6">
        <f t="shared" si="2"/>
        <v>17.645130807000001</v>
      </c>
    </row>
    <row r="67" spans="1:5" x14ac:dyDescent="0.25">
      <c r="A67" s="8">
        <v>33</v>
      </c>
      <c r="B67" s="2">
        <v>0.53100000000000003</v>
      </c>
      <c r="C67" s="4">
        <v>0.113</v>
      </c>
      <c r="D67" s="1">
        <f t="shared" ref="D67:D98" si="3">(B67-C67)</f>
        <v>0.41800000000000004</v>
      </c>
      <c r="E67" s="6">
        <f t="shared" ref="E67:E98" si="4">(33.727*D67*D67)+(41.527*D67)+(0.8397)</f>
        <v>24.090902348000004</v>
      </c>
    </row>
    <row r="68" spans="1:5" x14ac:dyDescent="0.25">
      <c r="A68" s="8">
        <v>34</v>
      </c>
      <c r="B68" s="2">
        <v>0.53</v>
      </c>
      <c r="C68" s="4">
        <v>0.113</v>
      </c>
      <c r="D68" s="1">
        <f t="shared" si="3"/>
        <v>0.41700000000000004</v>
      </c>
      <c r="E68" s="6">
        <f t="shared" si="4"/>
        <v>24.021213303000003</v>
      </c>
    </row>
    <row r="69" spans="1:5" x14ac:dyDescent="0.25">
      <c r="A69" s="8">
        <v>35</v>
      </c>
      <c r="B69" s="2">
        <v>0.48599999999999999</v>
      </c>
      <c r="C69" s="4">
        <v>0.113</v>
      </c>
      <c r="D69" s="1">
        <f t="shared" si="3"/>
        <v>0.373</v>
      </c>
      <c r="E69" s="6">
        <f t="shared" si="4"/>
        <v>21.021674783000002</v>
      </c>
    </row>
    <row r="70" spans="1:5" x14ac:dyDescent="0.25">
      <c r="A70" s="8">
        <v>36</v>
      </c>
      <c r="B70" s="2">
        <v>0.48699999999999999</v>
      </c>
      <c r="C70" s="4">
        <v>0.113</v>
      </c>
      <c r="D70" s="1">
        <f t="shared" si="3"/>
        <v>0.374</v>
      </c>
      <c r="E70" s="6">
        <f t="shared" si="4"/>
        <v>21.088395852000001</v>
      </c>
    </row>
    <row r="71" spans="1:5" x14ac:dyDescent="0.25">
      <c r="A71" s="8">
        <v>37</v>
      </c>
      <c r="B71" s="2">
        <v>0.432</v>
      </c>
      <c r="C71" s="4">
        <v>0.113</v>
      </c>
      <c r="D71" s="1">
        <f t="shared" si="3"/>
        <v>0.31900000000000001</v>
      </c>
      <c r="E71" s="6">
        <f t="shared" si="4"/>
        <v>17.518906247</v>
      </c>
    </row>
    <row r="72" spans="1:5" x14ac:dyDescent="0.25">
      <c r="A72" s="8">
        <v>38</v>
      </c>
      <c r="B72" s="2">
        <v>0.48499999999999999</v>
      </c>
      <c r="C72" s="4">
        <v>0.113</v>
      </c>
      <c r="D72" s="1">
        <f t="shared" si="3"/>
        <v>0.372</v>
      </c>
      <c r="E72" s="6">
        <f t="shared" si="4"/>
        <v>20.955021168000002</v>
      </c>
    </row>
    <row r="73" spans="1:5" x14ac:dyDescent="0.25">
      <c r="A73" s="8">
        <v>39</v>
      </c>
      <c r="B73" s="2">
        <v>0.44900000000000001</v>
      </c>
      <c r="C73" s="4">
        <v>0.113</v>
      </c>
      <c r="D73" s="1">
        <f t="shared" si="3"/>
        <v>0.33600000000000002</v>
      </c>
      <c r="E73" s="6">
        <f t="shared" si="4"/>
        <v>18.600415392000002</v>
      </c>
    </row>
    <row r="74" spans="1:5" x14ac:dyDescent="0.25">
      <c r="A74" s="8">
        <v>40</v>
      </c>
      <c r="B74" s="2">
        <v>0.66700000000000004</v>
      </c>
      <c r="C74" s="4">
        <v>0.113</v>
      </c>
      <c r="D74" s="1">
        <f t="shared" si="3"/>
        <v>0.55400000000000005</v>
      </c>
      <c r="E74" s="6">
        <f t="shared" si="4"/>
        <v>34.197013932000004</v>
      </c>
    </row>
    <row r="75" spans="1:5" x14ac:dyDescent="0.25">
      <c r="A75" s="8">
        <v>41</v>
      </c>
      <c r="B75" s="2">
        <v>0.51500000000000001</v>
      </c>
      <c r="C75" s="4">
        <v>0.113</v>
      </c>
      <c r="D75" s="1">
        <f t="shared" si="3"/>
        <v>0.40200000000000002</v>
      </c>
      <c r="E75" s="6">
        <f t="shared" si="4"/>
        <v>22.983972108000003</v>
      </c>
    </row>
    <row r="76" spans="1:5" x14ac:dyDescent="0.25">
      <c r="A76" s="8">
        <v>42</v>
      </c>
      <c r="B76" s="2">
        <v>0.47100000000000003</v>
      </c>
      <c r="C76" s="4">
        <v>0.113</v>
      </c>
      <c r="D76" s="1">
        <f t="shared" si="3"/>
        <v>0.35800000000000004</v>
      </c>
      <c r="E76" s="6">
        <f t="shared" si="4"/>
        <v>20.028953228000002</v>
      </c>
    </row>
    <row r="77" spans="1:5" x14ac:dyDescent="0.25">
      <c r="A77" s="8">
        <v>43</v>
      </c>
      <c r="B77" s="2">
        <v>0.51100000000000001</v>
      </c>
      <c r="C77" s="4">
        <v>0.113</v>
      </c>
      <c r="D77" s="1">
        <f t="shared" si="3"/>
        <v>0.39800000000000002</v>
      </c>
      <c r="E77" s="6">
        <f t="shared" si="4"/>
        <v>22.709937708000002</v>
      </c>
    </row>
    <row r="78" spans="1:5" x14ac:dyDescent="0.25">
      <c r="A78" s="8">
        <v>44</v>
      </c>
      <c r="B78" s="2">
        <v>0.42</v>
      </c>
      <c r="C78" s="4">
        <v>0.113</v>
      </c>
      <c r="D78" s="1">
        <f t="shared" si="3"/>
        <v>0.307</v>
      </c>
      <c r="E78" s="6">
        <f t="shared" si="4"/>
        <v>16.767225022999998</v>
      </c>
    </row>
    <row r="79" spans="1:5" x14ac:dyDescent="0.25">
      <c r="A79" s="8">
        <v>45</v>
      </c>
      <c r="B79" s="2">
        <v>0.442</v>
      </c>
      <c r="C79" s="4">
        <v>0.113</v>
      </c>
      <c r="D79" s="1">
        <f t="shared" si="3"/>
        <v>0.32900000000000001</v>
      </c>
      <c r="E79" s="6">
        <f t="shared" si="4"/>
        <v>18.152727207000002</v>
      </c>
    </row>
    <row r="80" spans="1:5" x14ac:dyDescent="0.25">
      <c r="A80" s="8">
        <v>46</v>
      </c>
      <c r="B80" s="2">
        <v>0.51300000000000001</v>
      </c>
      <c r="C80" s="4">
        <v>0.113</v>
      </c>
      <c r="D80" s="1">
        <f t="shared" si="3"/>
        <v>0.4</v>
      </c>
      <c r="E80" s="6">
        <f t="shared" si="4"/>
        <v>22.846820000000001</v>
      </c>
    </row>
    <row r="81" spans="1:5" x14ac:dyDescent="0.25">
      <c r="A81" s="8">
        <v>47</v>
      </c>
      <c r="B81" s="2">
        <v>0.44400000000000001</v>
      </c>
      <c r="C81" s="4">
        <v>0.113</v>
      </c>
      <c r="D81" s="1">
        <f t="shared" si="3"/>
        <v>0.33100000000000002</v>
      </c>
      <c r="E81" s="6">
        <f t="shared" si="4"/>
        <v>18.280300846999999</v>
      </c>
    </row>
    <row r="82" spans="1:5" x14ac:dyDescent="0.25">
      <c r="A82" s="8">
        <v>48</v>
      </c>
      <c r="B82" s="2">
        <v>0.58599999999999997</v>
      </c>
      <c r="C82" s="4">
        <v>0.113</v>
      </c>
      <c r="D82" s="1">
        <f t="shared" si="3"/>
        <v>0.47299999999999998</v>
      </c>
      <c r="E82" s="6">
        <f t="shared" si="4"/>
        <v>28.027678983000001</v>
      </c>
    </row>
    <row r="83" spans="1:5" x14ac:dyDescent="0.25">
      <c r="A83" s="8">
        <v>49</v>
      </c>
      <c r="B83" s="2">
        <v>0.57400000000000007</v>
      </c>
      <c r="C83" s="4">
        <v>0.113</v>
      </c>
      <c r="D83" s="1">
        <f t="shared" si="3"/>
        <v>0.46100000000000008</v>
      </c>
      <c r="E83" s="6">
        <f t="shared" si="4"/>
        <v>27.151342767000006</v>
      </c>
    </row>
    <row r="84" spans="1:5" x14ac:dyDescent="0.25">
      <c r="A84" s="8">
        <v>50</v>
      </c>
      <c r="B84" s="2">
        <v>0.58499999999999996</v>
      </c>
      <c r="C84" s="4">
        <v>0.113</v>
      </c>
      <c r="D84" s="1">
        <f t="shared" si="3"/>
        <v>0.47199999999999998</v>
      </c>
      <c r="E84" s="6">
        <f t="shared" si="4"/>
        <v>27.954279967999998</v>
      </c>
    </row>
    <row r="85" spans="1:5" x14ac:dyDescent="0.25">
      <c r="A85" s="8">
        <v>51</v>
      </c>
      <c r="B85" s="2">
        <v>0.65100000000000002</v>
      </c>
      <c r="C85" s="4">
        <v>0.113</v>
      </c>
      <c r="D85" s="1">
        <f t="shared" si="3"/>
        <v>0.53800000000000003</v>
      </c>
      <c r="E85" s="6">
        <f t="shared" si="4"/>
        <v>32.943303788000001</v>
      </c>
    </row>
    <row r="86" spans="1:5" x14ac:dyDescent="0.25">
      <c r="A86" s="8">
        <v>52</v>
      </c>
      <c r="B86" s="2">
        <v>0.52100000000000002</v>
      </c>
      <c r="C86" s="4">
        <v>0.113</v>
      </c>
      <c r="D86" s="1">
        <f t="shared" si="3"/>
        <v>0.40800000000000003</v>
      </c>
      <c r="E86" s="6">
        <f t="shared" si="4"/>
        <v>23.397047327999999</v>
      </c>
    </row>
    <row r="87" spans="1:5" x14ac:dyDescent="0.25">
      <c r="A87" s="8">
        <v>53</v>
      </c>
      <c r="B87" s="2">
        <v>0.51700000000000002</v>
      </c>
      <c r="C87" s="4">
        <v>0.113</v>
      </c>
      <c r="D87" s="1">
        <f t="shared" si="3"/>
        <v>0.40400000000000003</v>
      </c>
      <c r="E87" s="6">
        <f t="shared" si="4"/>
        <v>23.121394032000005</v>
      </c>
    </row>
    <row r="88" spans="1:5" x14ac:dyDescent="0.25">
      <c r="A88" s="8">
        <v>54</v>
      </c>
      <c r="B88" s="2">
        <v>0.59099999999999997</v>
      </c>
      <c r="C88" s="4">
        <v>0.113</v>
      </c>
      <c r="D88" s="1">
        <f t="shared" si="3"/>
        <v>0.47799999999999998</v>
      </c>
      <c r="E88" s="6">
        <f t="shared" si="4"/>
        <v>28.395685868000001</v>
      </c>
    </row>
    <row r="89" spans="1:5" x14ac:dyDescent="0.25">
      <c r="A89" s="8">
        <v>55</v>
      </c>
      <c r="B89" s="2">
        <v>0.65100000000000002</v>
      </c>
      <c r="C89" s="4">
        <v>0.113</v>
      </c>
      <c r="D89" s="1">
        <f t="shared" si="3"/>
        <v>0.53800000000000003</v>
      </c>
      <c r="E89" s="6">
        <f t="shared" si="4"/>
        <v>32.943303788000001</v>
      </c>
    </row>
    <row r="90" spans="1:5" x14ac:dyDescent="0.25">
      <c r="A90" s="8">
        <v>56</v>
      </c>
      <c r="B90" s="2">
        <v>0.57200000000000006</v>
      </c>
      <c r="C90" s="4">
        <v>0.113</v>
      </c>
      <c r="D90" s="1">
        <f t="shared" si="3"/>
        <v>0.45900000000000007</v>
      </c>
      <c r="E90" s="6">
        <f t="shared" si="4"/>
        <v>27.006231087000007</v>
      </c>
    </row>
    <row r="91" spans="1:5" x14ac:dyDescent="0.25">
      <c r="A91" s="8">
        <v>57</v>
      </c>
      <c r="B91" s="2">
        <v>0.60099999999999998</v>
      </c>
      <c r="C91" s="4">
        <v>0.113</v>
      </c>
      <c r="D91" s="1">
        <f t="shared" si="3"/>
        <v>0.48799999999999999</v>
      </c>
      <c r="E91" s="6">
        <f t="shared" si="4"/>
        <v>29.136758688</v>
      </c>
    </row>
    <row r="92" spans="1:5" x14ac:dyDescent="0.25">
      <c r="A92" s="8">
        <v>58</v>
      </c>
      <c r="B92" s="2">
        <v>0.58699999999999997</v>
      </c>
      <c r="C92" s="4">
        <v>0.113</v>
      </c>
      <c r="D92" s="1">
        <f t="shared" si="3"/>
        <v>0.47399999999999998</v>
      </c>
      <c r="E92" s="6">
        <f t="shared" si="4"/>
        <v>28.101145451999997</v>
      </c>
    </row>
    <row r="93" spans="1:5" x14ac:dyDescent="0.25">
      <c r="A93" s="8">
        <v>59</v>
      </c>
      <c r="B93" s="2">
        <v>0.55900000000000005</v>
      </c>
      <c r="C93" s="4">
        <v>0.113</v>
      </c>
      <c r="D93" s="1">
        <f t="shared" si="3"/>
        <v>0.44600000000000006</v>
      </c>
      <c r="E93" s="6">
        <f t="shared" si="4"/>
        <v>26.069581932000002</v>
      </c>
    </row>
    <row r="94" spans="1:5" x14ac:dyDescent="0.25">
      <c r="A94" s="8">
        <v>60</v>
      </c>
      <c r="B94" s="2">
        <v>0.51600000000000001</v>
      </c>
      <c r="C94" s="4">
        <v>0.113</v>
      </c>
      <c r="D94" s="1">
        <f t="shared" si="3"/>
        <v>0.40300000000000002</v>
      </c>
      <c r="E94" s="6">
        <f t="shared" si="4"/>
        <v>23.052649342999999</v>
      </c>
    </row>
    <row r="95" spans="1:5" x14ac:dyDescent="0.25">
      <c r="A95" s="8">
        <v>61</v>
      </c>
      <c r="B95" s="2">
        <v>0.505</v>
      </c>
      <c r="C95" s="4">
        <v>0.113</v>
      </c>
      <c r="D95" s="1">
        <f t="shared" si="3"/>
        <v>0.39200000000000002</v>
      </c>
      <c r="E95" s="6">
        <f t="shared" si="4"/>
        <v>22.300909728000001</v>
      </c>
    </row>
    <row r="96" spans="1:5" x14ac:dyDescent="0.25">
      <c r="A96" s="8">
        <v>62</v>
      </c>
      <c r="B96" s="2">
        <v>0.505</v>
      </c>
      <c r="C96" s="4">
        <v>0.113</v>
      </c>
      <c r="D96" s="1">
        <f t="shared" si="3"/>
        <v>0.39200000000000002</v>
      </c>
      <c r="E96" s="6">
        <f t="shared" si="4"/>
        <v>22.300909728000001</v>
      </c>
    </row>
    <row r="97" spans="1:5" x14ac:dyDescent="0.25">
      <c r="A97" s="8">
        <v>63</v>
      </c>
      <c r="B97" s="2">
        <v>0.45600000000000002</v>
      </c>
      <c r="C97" s="4">
        <v>0.113</v>
      </c>
      <c r="D97" s="1">
        <f t="shared" si="3"/>
        <v>0.34300000000000003</v>
      </c>
      <c r="E97" s="6">
        <f t="shared" si="4"/>
        <v>19.051408823000003</v>
      </c>
    </row>
    <row r="98" spans="1:5" x14ac:dyDescent="0.25">
      <c r="A98" s="8">
        <v>64</v>
      </c>
      <c r="B98" s="2">
        <v>0.45400000000000001</v>
      </c>
      <c r="C98" s="4">
        <v>0.113</v>
      </c>
      <c r="D98" s="1">
        <f t="shared" si="3"/>
        <v>0.34100000000000003</v>
      </c>
      <c r="E98" s="6">
        <f t="shared" si="4"/>
        <v>18.922216287000005</v>
      </c>
    </row>
    <row r="99" spans="1:5" x14ac:dyDescent="0.25">
      <c r="A99" s="8">
        <v>65</v>
      </c>
      <c r="B99" s="2">
        <v>0.48799999999999999</v>
      </c>
      <c r="C99" s="4">
        <v>0.113</v>
      </c>
      <c r="D99" s="1">
        <f t="shared" ref="D99:D130" si="5">(B99-C99)</f>
        <v>0.375</v>
      </c>
      <c r="E99" s="6">
        <f t="shared" ref="E99:E130" si="6">(33.727*D99*D99)+(41.527*D99)+(0.8397)</f>
        <v>21.155184375000001</v>
      </c>
    </row>
    <row r="100" spans="1:5" x14ac:dyDescent="0.25">
      <c r="A100" s="8">
        <v>66</v>
      </c>
      <c r="B100" s="2">
        <v>0.55500000000000005</v>
      </c>
      <c r="C100" s="4">
        <v>0.113</v>
      </c>
      <c r="D100" s="1">
        <f t="shared" si="5"/>
        <v>0.44200000000000006</v>
      </c>
      <c r="E100" s="6">
        <f t="shared" si="6"/>
        <v>25.783675628000005</v>
      </c>
    </row>
    <row r="101" spans="1:5" x14ac:dyDescent="0.25">
      <c r="A101" s="8">
        <v>67</v>
      </c>
      <c r="B101" s="2">
        <v>0.52700000000000002</v>
      </c>
      <c r="C101" s="4">
        <v>0.113</v>
      </c>
      <c r="D101" s="1">
        <f t="shared" si="5"/>
        <v>0.41400000000000003</v>
      </c>
      <c r="E101" s="6">
        <f t="shared" si="6"/>
        <v>23.812550892000004</v>
      </c>
    </row>
    <row r="102" spans="1:5" x14ac:dyDescent="0.25">
      <c r="A102" s="8">
        <v>68</v>
      </c>
      <c r="B102" s="2">
        <v>0.50800000000000001</v>
      </c>
      <c r="C102" s="4">
        <v>0.113</v>
      </c>
      <c r="D102" s="1">
        <f t="shared" si="5"/>
        <v>0.39500000000000002</v>
      </c>
      <c r="E102" s="6">
        <f t="shared" si="6"/>
        <v>22.505120175000002</v>
      </c>
    </row>
    <row r="103" spans="1:5" x14ac:dyDescent="0.25">
      <c r="A103" s="8">
        <v>69</v>
      </c>
      <c r="B103" s="2">
        <v>0.503</v>
      </c>
      <c r="C103" s="4">
        <v>0.113</v>
      </c>
      <c r="D103" s="1">
        <f t="shared" si="5"/>
        <v>0.39</v>
      </c>
      <c r="E103" s="6">
        <f t="shared" si="6"/>
        <v>22.165106700000003</v>
      </c>
    </row>
    <row r="104" spans="1:5" x14ac:dyDescent="0.25">
      <c r="A104" s="8">
        <v>70</v>
      </c>
      <c r="B104" s="2">
        <v>0.49</v>
      </c>
      <c r="C104" s="4">
        <v>0.113</v>
      </c>
      <c r="D104" s="1">
        <f t="shared" si="5"/>
        <v>0.377</v>
      </c>
      <c r="E104" s="6">
        <f t="shared" si="6"/>
        <v>21.288963783</v>
      </c>
    </row>
    <row r="105" spans="1:5" x14ac:dyDescent="0.25">
      <c r="A105" s="8">
        <v>71</v>
      </c>
      <c r="B105" s="2">
        <v>0.47700000000000004</v>
      </c>
      <c r="C105" s="4">
        <v>0.113</v>
      </c>
      <c r="D105" s="1">
        <f t="shared" si="5"/>
        <v>0.36400000000000005</v>
      </c>
      <c r="E105" s="6">
        <f t="shared" si="6"/>
        <v>20.424220592000005</v>
      </c>
    </row>
    <row r="106" spans="1:5" x14ac:dyDescent="0.25">
      <c r="A106" s="8">
        <v>72</v>
      </c>
      <c r="B106" s="2">
        <v>0.49199999999999999</v>
      </c>
      <c r="C106" s="4">
        <v>0.113</v>
      </c>
      <c r="D106" s="1">
        <f t="shared" si="5"/>
        <v>0.379</v>
      </c>
      <c r="E106" s="6">
        <f t="shared" si="6"/>
        <v>21.423013007000002</v>
      </c>
    </row>
    <row r="107" spans="1:5" x14ac:dyDescent="0.25">
      <c r="A107" s="8">
        <v>73</v>
      </c>
      <c r="B107" s="2">
        <v>0.53700000000000003</v>
      </c>
      <c r="C107" s="4">
        <v>0.113</v>
      </c>
      <c r="D107" s="1">
        <f t="shared" si="5"/>
        <v>0.42400000000000004</v>
      </c>
      <c r="E107" s="6">
        <f t="shared" si="6"/>
        <v>24.510453152000004</v>
      </c>
    </row>
    <row r="108" spans="1:5" x14ac:dyDescent="0.25">
      <c r="A108" s="8">
        <v>74</v>
      </c>
      <c r="B108" s="2">
        <v>0.55300000000000005</v>
      </c>
      <c r="C108" s="4">
        <v>0.113</v>
      </c>
      <c r="D108" s="1">
        <f t="shared" si="5"/>
        <v>0.44000000000000006</v>
      </c>
      <c r="E108" s="6">
        <f t="shared" si="6"/>
        <v>25.641127200000007</v>
      </c>
    </row>
    <row r="109" spans="1:5" x14ac:dyDescent="0.25">
      <c r="A109" s="8">
        <v>75</v>
      </c>
      <c r="B109" s="2">
        <v>0.51800000000000002</v>
      </c>
      <c r="C109" s="4">
        <v>0.113</v>
      </c>
      <c r="D109" s="1">
        <f t="shared" si="5"/>
        <v>0.40500000000000003</v>
      </c>
      <c r="E109" s="6">
        <f t="shared" si="6"/>
        <v>23.190206175</v>
      </c>
    </row>
    <row r="110" spans="1:5" x14ac:dyDescent="0.25">
      <c r="A110" s="8">
        <v>76</v>
      </c>
      <c r="B110" s="2">
        <v>0.53200000000000003</v>
      </c>
      <c r="C110" s="4">
        <v>0.113</v>
      </c>
      <c r="D110" s="1">
        <f t="shared" si="5"/>
        <v>0.41900000000000004</v>
      </c>
      <c r="E110" s="6">
        <f t="shared" si="6"/>
        <v>24.160658847000001</v>
      </c>
    </row>
    <row r="111" spans="1:5" x14ac:dyDescent="0.25">
      <c r="A111" s="8">
        <v>77</v>
      </c>
      <c r="B111" s="2">
        <v>0.48299999999999998</v>
      </c>
      <c r="C111" s="4">
        <v>0.113</v>
      </c>
      <c r="D111" s="1">
        <f t="shared" si="5"/>
        <v>0.37</v>
      </c>
      <c r="E111" s="6">
        <f t="shared" si="6"/>
        <v>20.821916300000002</v>
      </c>
    </row>
    <row r="112" spans="1:5" x14ac:dyDescent="0.25">
      <c r="A112" s="8">
        <v>78</v>
      </c>
      <c r="B112" s="2">
        <v>0.498</v>
      </c>
      <c r="C112" s="4">
        <v>0.113</v>
      </c>
      <c r="D112" s="1">
        <f t="shared" si="5"/>
        <v>0.38500000000000001</v>
      </c>
      <c r="E112" s="6">
        <f t="shared" si="6"/>
        <v>21.826779575</v>
      </c>
    </row>
    <row r="113" spans="1:5" x14ac:dyDescent="0.25">
      <c r="A113" s="8">
        <v>79</v>
      </c>
      <c r="B113" s="2">
        <v>0.47100000000000003</v>
      </c>
      <c r="C113" s="4">
        <v>0.113</v>
      </c>
      <c r="D113" s="1">
        <f t="shared" si="5"/>
        <v>0.35800000000000004</v>
      </c>
      <c r="E113" s="6">
        <f t="shared" si="6"/>
        <v>20.028953228000002</v>
      </c>
    </row>
    <row r="114" spans="1:5" x14ac:dyDescent="0.25">
      <c r="A114" s="8">
        <v>80</v>
      </c>
      <c r="B114" s="2">
        <v>0.55900000000000005</v>
      </c>
      <c r="C114" s="4">
        <v>0.113</v>
      </c>
      <c r="D114" s="1">
        <f t="shared" si="5"/>
        <v>0.44600000000000006</v>
      </c>
      <c r="E114" s="6">
        <f t="shared" si="6"/>
        <v>26.069581932000002</v>
      </c>
    </row>
    <row r="115" spans="1:5" x14ac:dyDescent="0.25">
      <c r="A115" s="8">
        <v>81</v>
      </c>
      <c r="B115" s="2">
        <v>0.56900000000000006</v>
      </c>
      <c r="C115" s="4">
        <v>0.113</v>
      </c>
      <c r="D115" s="1">
        <f t="shared" si="5"/>
        <v>0.45600000000000007</v>
      </c>
      <c r="E115" s="6">
        <f t="shared" si="6"/>
        <v>26.789069472000005</v>
      </c>
    </row>
    <row r="116" spans="1:5" x14ac:dyDescent="0.25">
      <c r="A116" s="8">
        <v>82</v>
      </c>
      <c r="B116" s="2">
        <v>0.55800000000000005</v>
      </c>
      <c r="C116" s="4">
        <v>0.113</v>
      </c>
      <c r="D116" s="1">
        <f t="shared" si="5"/>
        <v>0.44500000000000006</v>
      </c>
      <c r="E116" s="6">
        <f t="shared" si="6"/>
        <v>25.998004175000005</v>
      </c>
    </row>
    <row r="117" spans="1:5" x14ac:dyDescent="0.25">
      <c r="A117" s="8">
        <v>83</v>
      </c>
      <c r="B117" s="2">
        <v>0.57300000000000006</v>
      </c>
      <c r="C117" s="4">
        <v>0.113</v>
      </c>
      <c r="D117" s="1">
        <f t="shared" si="5"/>
        <v>0.46000000000000008</v>
      </c>
      <c r="E117" s="6">
        <f t="shared" si="6"/>
        <v>27.078753200000005</v>
      </c>
    </row>
    <row r="118" spans="1:5" x14ac:dyDescent="0.25">
      <c r="A118" s="8">
        <v>84</v>
      </c>
      <c r="B118" s="2">
        <v>0.46400000000000002</v>
      </c>
      <c r="C118" s="4">
        <v>0.113</v>
      </c>
      <c r="D118" s="1">
        <f t="shared" si="5"/>
        <v>0.35100000000000003</v>
      </c>
      <c r="E118" s="6">
        <f t="shared" si="6"/>
        <v>19.570877127000003</v>
      </c>
    </row>
    <row r="119" spans="1:5" x14ac:dyDescent="0.25">
      <c r="A119" s="8">
        <v>85</v>
      </c>
      <c r="B119" s="2">
        <v>0.52900000000000003</v>
      </c>
      <c r="C119" s="4">
        <v>0.113</v>
      </c>
      <c r="D119" s="1">
        <f t="shared" si="5"/>
        <v>0.41600000000000004</v>
      </c>
      <c r="E119" s="6">
        <f t="shared" si="6"/>
        <v>23.951591712000003</v>
      </c>
    </row>
    <row r="120" spans="1:5" x14ac:dyDescent="0.25">
      <c r="A120" s="8">
        <v>86</v>
      </c>
      <c r="B120" s="2">
        <v>0.51400000000000001</v>
      </c>
      <c r="C120" s="4">
        <v>0.113</v>
      </c>
      <c r="D120" s="1">
        <f t="shared" si="5"/>
        <v>0.40100000000000002</v>
      </c>
      <c r="E120" s="6">
        <f t="shared" si="6"/>
        <v>22.915362327</v>
      </c>
    </row>
    <row r="121" spans="1:5" x14ac:dyDescent="0.25">
      <c r="A121" s="8">
        <v>87</v>
      </c>
      <c r="B121" s="2">
        <v>0.505</v>
      </c>
      <c r="C121" s="4">
        <v>0.113</v>
      </c>
      <c r="D121" s="1">
        <f t="shared" si="5"/>
        <v>0.39200000000000002</v>
      </c>
      <c r="E121" s="6">
        <f t="shared" si="6"/>
        <v>22.300909728000001</v>
      </c>
    </row>
    <row r="122" spans="1:5" x14ac:dyDescent="0.25">
      <c r="A122" s="8">
        <v>88</v>
      </c>
      <c r="B122" s="2">
        <v>0.52300000000000002</v>
      </c>
      <c r="C122" s="4">
        <v>0.113</v>
      </c>
      <c r="D122" s="1">
        <f t="shared" si="5"/>
        <v>0.41000000000000003</v>
      </c>
      <c r="E122" s="6">
        <f t="shared" si="6"/>
        <v>23.535278700000003</v>
      </c>
    </row>
    <row r="123" spans="1:5" x14ac:dyDescent="0.25">
      <c r="A123" s="8">
        <v>89</v>
      </c>
      <c r="B123" s="2">
        <v>0.34400000000000003</v>
      </c>
      <c r="C123" s="4">
        <v>0.113</v>
      </c>
      <c r="D123" s="1">
        <f t="shared" si="5"/>
        <v>0.23100000000000004</v>
      </c>
      <c r="E123" s="6">
        <f t="shared" si="6"/>
        <v>12.232143447000002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24"/>
  <sheetViews>
    <sheetView workbookViewId="0">
      <selection activeCell="O10" sqref="O10"/>
    </sheetView>
  </sheetViews>
  <sheetFormatPr defaultRowHeight="15" x14ac:dyDescent="0.25"/>
  <cols>
    <col min="1" max="1" width="12.140625" customWidth="1"/>
    <col min="2" max="2" width="12.7109375" customWidth="1"/>
    <col min="3" max="3" width="13.5703125" customWidth="1"/>
    <col min="4" max="4" width="11.7109375" customWidth="1"/>
    <col min="5" max="5" width="14.28515625" customWidth="1"/>
  </cols>
  <sheetData>
    <row r="2" spans="1:12" x14ac:dyDescent="0.25">
      <c r="A2" s="3">
        <v>1.5920000000000001</v>
      </c>
      <c r="B2" s="2">
        <v>0.28899999999999998</v>
      </c>
      <c r="C2" s="2">
        <v>0.39600000000000002</v>
      </c>
      <c r="D2" s="2">
        <v>0.48799999999999999</v>
      </c>
      <c r="E2" s="2">
        <v>0.41500000000000004</v>
      </c>
      <c r="F2" s="2">
        <v>0.38400000000000001</v>
      </c>
      <c r="G2" s="2">
        <v>0.41500000000000004</v>
      </c>
      <c r="H2" s="2">
        <v>0.45300000000000001</v>
      </c>
      <c r="I2" s="2">
        <v>0.50900000000000001</v>
      </c>
      <c r="J2" s="2">
        <v>0.51500000000000001</v>
      </c>
      <c r="K2" s="2">
        <v>0.49199999999999999</v>
      </c>
      <c r="L2" s="2">
        <v>0.47000000000000003</v>
      </c>
    </row>
    <row r="3" spans="1:12" x14ac:dyDescent="0.25">
      <c r="A3" s="3">
        <v>1.0920000000000001</v>
      </c>
      <c r="B3" s="2">
        <v>0.378</v>
      </c>
      <c r="C3" s="2">
        <v>0.36</v>
      </c>
      <c r="D3" s="2">
        <v>0.35499999999999998</v>
      </c>
      <c r="E3" s="2">
        <v>0.36899999999999999</v>
      </c>
      <c r="F3" s="2">
        <v>0.35499999999999998</v>
      </c>
      <c r="G3" s="2">
        <v>0.36699999999999999</v>
      </c>
      <c r="H3" s="2">
        <v>0.57999999999999996</v>
      </c>
      <c r="I3" s="2">
        <v>0.42399999999999999</v>
      </c>
      <c r="J3" s="2">
        <v>0.38700000000000001</v>
      </c>
      <c r="K3" s="2">
        <v>0.41300000000000003</v>
      </c>
      <c r="L3" s="2">
        <v>0.41899999999999998</v>
      </c>
    </row>
    <row r="4" spans="1:12" x14ac:dyDescent="0.25">
      <c r="A4" s="3">
        <v>0.80400000000000005</v>
      </c>
      <c r="B4" s="2">
        <v>0.36499999999999999</v>
      </c>
      <c r="C4" s="2">
        <v>0.35000000000000003</v>
      </c>
      <c r="D4" s="2">
        <v>0.373</v>
      </c>
      <c r="E4" s="2">
        <v>0.39700000000000002</v>
      </c>
      <c r="F4" s="2">
        <v>0.44500000000000001</v>
      </c>
      <c r="G4" s="2">
        <v>0.38600000000000001</v>
      </c>
      <c r="H4" s="2">
        <v>0.51400000000000001</v>
      </c>
      <c r="I4" s="2">
        <v>0.45</v>
      </c>
      <c r="J4" s="2">
        <v>0.43099999999999999</v>
      </c>
      <c r="K4" s="2">
        <v>0.42899999999999999</v>
      </c>
      <c r="L4" s="2">
        <v>0.432</v>
      </c>
    </row>
    <row r="5" spans="1:12" x14ac:dyDescent="0.25">
      <c r="A5" s="3">
        <v>0.44400000000000001</v>
      </c>
      <c r="B5" s="2">
        <v>0.32600000000000001</v>
      </c>
      <c r="C5" s="2">
        <v>0.38200000000000001</v>
      </c>
      <c r="D5" s="2">
        <v>0.51700000000000002</v>
      </c>
      <c r="E5" s="2">
        <v>0.35799999999999998</v>
      </c>
      <c r="F5" s="2">
        <v>0.35699999999999998</v>
      </c>
      <c r="G5" s="2">
        <v>0.38700000000000001</v>
      </c>
      <c r="H5" s="2">
        <v>0.42399999999999999</v>
      </c>
      <c r="I5" s="2">
        <v>0.40400000000000003</v>
      </c>
      <c r="J5" s="2">
        <v>0.42299999999999999</v>
      </c>
      <c r="K5" s="2">
        <v>0.41699999999999998</v>
      </c>
      <c r="L5" s="2">
        <v>0.45700000000000002</v>
      </c>
    </row>
    <row r="6" spans="1:12" x14ac:dyDescent="0.25">
      <c r="A6" s="3">
        <v>0.28100000000000003</v>
      </c>
      <c r="B6" s="2">
        <v>0.53300000000000003</v>
      </c>
      <c r="C6" s="2">
        <v>0.377</v>
      </c>
      <c r="D6" s="2">
        <v>0.39600000000000002</v>
      </c>
      <c r="E6" s="2">
        <v>0.40200000000000002</v>
      </c>
      <c r="F6" s="2">
        <v>0.372</v>
      </c>
      <c r="G6" s="2">
        <v>0.44900000000000001</v>
      </c>
      <c r="H6" s="2">
        <v>0.47000000000000003</v>
      </c>
      <c r="I6" s="2">
        <v>0.41400000000000003</v>
      </c>
      <c r="J6" s="2">
        <v>0.441</v>
      </c>
      <c r="K6" s="2">
        <v>0.44500000000000001</v>
      </c>
      <c r="L6" s="2">
        <v>0.432</v>
      </c>
    </row>
    <row r="7" spans="1:12" x14ac:dyDescent="0.25">
      <c r="A7" s="3">
        <v>0.20100000000000001</v>
      </c>
      <c r="B7" s="2">
        <v>0.30399999999999999</v>
      </c>
      <c r="C7" s="2">
        <v>0.34700000000000003</v>
      </c>
      <c r="D7" s="2">
        <v>0.35299999999999998</v>
      </c>
      <c r="E7" s="2">
        <v>0.34800000000000003</v>
      </c>
      <c r="F7" s="2">
        <v>0.39600000000000002</v>
      </c>
      <c r="G7" s="2">
        <v>0.39100000000000001</v>
      </c>
      <c r="H7" s="2">
        <v>0.61199999999999999</v>
      </c>
      <c r="I7" s="2">
        <v>0.41300000000000003</v>
      </c>
      <c r="J7" s="2">
        <v>0.42299999999999999</v>
      </c>
      <c r="K7" s="2">
        <v>0.39700000000000002</v>
      </c>
      <c r="L7" s="2">
        <v>0.46100000000000002</v>
      </c>
    </row>
    <row r="8" spans="1:12" x14ac:dyDescent="0.25">
      <c r="A8" s="4">
        <v>0.113</v>
      </c>
      <c r="B8" s="2">
        <v>0.36199999999999999</v>
      </c>
      <c r="C8" s="2">
        <v>0.33200000000000002</v>
      </c>
      <c r="D8" s="2">
        <v>0.43</v>
      </c>
      <c r="E8" s="2">
        <v>0.34400000000000003</v>
      </c>
      <c r="F8" s="2">
        <v>0.54600000000000004</v>
      </c>
      <c r="G8" s="2">
        <v>0.48599999999999999</v>
      </c>
      <c r="H8" s="2">
        <v>0.47400000000000003</v>
      </c>
      <c r="I8" s="2">
        <v>0.38600000000000001</v>
      </c>
      <c r="J8" s="2">
        <v>0.45200000000000001</v>
      </c>
      <c r="K8" s="2">
        <v>0.48799999999999999</v>
      </c>
      <c r="L8" s="2">
        <v>0.44900000000000001</v>
      </c>
    </row>
    <row r="9" spans="1:12" x14ac:dyDescent="0.25">
      <c r="A9" s="2">
        <v>0.32700000000000001</v>
      </c>
      <c r="B9" s="2">
        <v>0.36199999999999999</v>
      </c>
      <c r="C9" s="2">
        <v>0.39300000000000002</v>
      </c>
      <c r="D9" s="2">
        <v>0.59599999999999997</v>
      </c>
      <c r="E9" s="2">
        <v>0.41100000000000003</v>
      </c>
      <c r="F9" s="2">
        <v>0.41100000000000003</v>
      </c>
      <c r="G9" s="2">
        <v>0.44</v>
      </c>
      <c r="H9" s="2">
        <v>0.47200000000000003</v>
      </c>
      <c r="I9" s="2">
        <v>0.38400000000000001</v>
      </c>
      <c r="J9" s="2">
        <v>0.36699999999999999</v>
      </c>
      <c r="K9" s="2">
        <v>0.41000000000000003</v>
      </c>
      <c r="L9" s="2">
        <v>0.41600000000000004</v>
      </c>
    </row>
    <row r="16" spans="1:12" x14ac:dyDescent="0.25">
      <c r="A16" s="11"/>
      <c r="B16" s="5" t="s">
        <v>8</v>
      </c>
      <c r="C16" s="5" t="s">
        <v>9</v>
      </c>
      <c r="D16" s="5" t="s">
        <v>10</v>
      </c>
      <c r="E16" s="5" t="s">
        <v>11</v>
      </c>
    </row>
    <row r="17" spans="1:13" x14ac:dyDescent="0.25">
      <c r="A17" s="11" t="s">
        <v>1</v>
      </c>
      <c r="B17" s="3">
        <v>1.5920000000000001</v>
      </c>
      <c r="C17" s="1">
        <f>B17-B23</f>
        <v>1.4790000000000001</v>
      </c>
      <c r="D17" s="1">
        <v>4500</v>
      </c>
      <c r="E17" s="6">
        <f>(79.187*C17*C17)+(2933.4*C17)-(1.0857)</f>
        <v>4510.6297904670009</v>
      </c>
    </row>
    <row r="18" spans="1:13" x14ac:dyDescent="0.25">
      <c r="A18" s="11" t="s">
        <v>2</v>
      </c>
      <c r="B18" s="3">
        <v>1.0920000000000001</v>
      </c>
      <c r="C18" s="1">
        <f>B18-B23</f>
        <v>0.97900000000000009</v>
      </c>
      <c r="D18" s="1">
        <v>3000</v>
      </c>
      <c r="E18" s="6">
        <f t="shared" ref="E18:E23" si="0">(79.187*C18*C18)+(2933.4*C18)-(1.0857)</f>
        <v>2946.6089674670006</v>
      </c>
    </row>
    <row r="19" spans="1:13" x14ac:dyDescent="0.25">
      <c r="A19" s="11" t="s">
        <v>3</v>
      </c>
      <c r="B19" s="3">
        <v>0.80400000000000005</v>
      </c>
      <c r="C19" s="1">
        <f>B19-B23</f>
        <v>0.69100000000000006</v>
      </c>
      <c r="D19" s="1">
        <v>2000</v>
      </c>
      <c r="E19" s="6">
        <f t="shared" si="0"/>
        <v>2063.7039879469999</v>
      </c>
    </row>
    <row r="20" spans="1:13" x14ac:dyDescent="0.25">
      <c r="A20" s="11" t="s">
        <v>4</v>
      </c>
      <c r="B20" s="3">
        <v>0.44400000000000001</v>
      </c>
      <c r="C20" s="1">
        <f>B20-B23</f>
        <v>0.33100000000000002</v>
      </c>
      <c r="D20" s="1">
        <v>1000</v>
      </c>
      <c r="E20" s="6">
        <f t="shared" si="0"/>
        <v>978.54550690700012</v>
      </c>
    </row>
    <row r="21" spans="1:13" x14ac:dyDescent="0.25">
      <c r="A21" s="11" t="s">
        <v>5</v>
      </c>
      <c r="B21" s="3">
        <v>0.28100000000000003</v>
      </c>
      <c r="C21" s="1">
        <f>B21-B23</f>
        <v>0.16800000000000004</v>
      </c>
      <c r="D21" s="1">
        <v>500</v>
      </c>
      <c r="E21" s="6">
        <f t="shared" si="0"/>
        <v>493.96047388800014</v>
      </c>
    </row>
    <row r="22" spans="1:13" x14ac:dyDescent="0.25">
      <c r="A22" s="11" t="s">
        <v>6</v>
      </c>
      <c r="B22" s="3">
        <v>0.20100000000000001</v>
      </c>
      <c r="C22" s="1">
        <f>B22-B23</f>
        <v>8.8000000000000009E-2</v>
      </c>
      <c r="D22" s="1">
        <v>250</v>
      </c>
      <c r="E22" s="6">
        <f t="shared" si="0"/>
        <v>257.66672412800006</v>
      </c>
    </row>
    <row r="23" spans="1:13" x14ac:dyDescent="0.25">
      <c r="A23" s="11" t="s">
        <v>7</v>
      </c>
      <c r="B23" s="4">
        <v>0.113</v>
      </c>
      <c r="C23" s="1">
        <f>B23-B23</f>
        <v>0</v>
      </c>
      <c r="D23" s="1">
        <v>0</v>
      </c>
      <c r="E23" s="6">
        <f t="shared" si="0"/>
        <v>-1.0857000000000001</v>
      </c>
    </row>
    <row r="29" spans="1:13" x14ac:dyDescent="0.25">
      <c r="K29" s="7" t="s">
        <v>12</v>
      </c>
      <c r="L29" s="7"/>
      <c r="M29" s="7"/>
    </row>
    <row r="35" spans="1:5" x14ac:dyDescent="0.25">
      <c r="A35" s="8" t="s">
        <v>13</v>
      </c>
      <c r="B35" s="2" t="s">
        <v>14</v>
      </c>
      <c r="C35" s="9" t="s">
        <v>7</v>
      </c>
      <c r="D35" s="1" t="s">
        <v>9</v>
      </c>
      <c r="E35" s="10" t="s">
        <v>15</v>
      </c>
    </row>
    <row r="36" spans="1:5" x14ac:dyDescent="0.25">
      <c r="A36" s="8">
        <v>1</v>
      </c>
      <c r="B36" s="2">
        <v>0.32700000000000001</v>
      </c>
      <c r="C36" s="4">
        <v>0.113</v>
      </c>
      <c r="D36" s="1">
        <f t="shared" ref="D36:D67" si="1">(B36-C36)</f>
        <v>0.21400000000000002</v>
      </c>
      <c r="E36" s="6">
        <f t="shared" ref="E36:E67" si="2">(79.187*D36*D36)+(2933.4*D36)-(1.0857)</f>
        <v>630.28834785200002</v>
      </c>
    </row>
    <row r="37" spans="1:5" x14ac:dyDescent="0.25">
      <c r="A37" s="8">
        <v>2</v>
      </c>
      <c r="B37" s="2">
        <v>0.28899999999999998</v>
      </c>
      <c r="C37" s="4">
        <v>0.113</v>
      </c>
      <c r="D37" s="1">
        <f t="shared" si="1"/>
        <v>0.17599999999999999</v>
      </c>
      <c r="E37" s="6">
        <f t="shared" si="2"/>
        <v>517.64559651200011</v>
      </c>
    </row>
    <row r="38" spans="1:5" x14ac:dyDescent="0.25">
      <c r="A38" s="8">
        <v>3</v>
      </c>
      <c r="B38" s="2">
        <v>0.378</v>
      </c>
      <c r="C38" s="4">
        <v>0.113</v>
      </c>
      <c r="D38" s="1">
        <f t="shared" si="1"/>
        <v>0.26500000000000001</v>
      </c>
      <c r="E38" s="6">
        <f t="shared" si="2"/>
        <v>781.82620707500018</v>
      </c>
    </row>
    <row r="39" spans="1:5" x14ac:dyDescent="0.25">
      <c r="A39" s="8">
        <v>4</v>
      </c>
      <c r="B39" s="2">
        <v>0.36499999999999999</v>
      </c>
      <c r="C39" s="4">
        <v>0.113</v>
      </c>
      <c r="D39" s="1">
        <f t="shared" si="1"/>
        <v>0.252</v>
      </c>
      <c r="E39" s="6">
        <f t="shared" si="2"/>
        <v>743.15979124800003</v>
      </c>
    </row>
    <row r="40" spans="1:5" x14ac:dyDescent="0.25">
      <c r="A40" s="8">
        <v>5</v>
      </c>
      <c r="B40" s="2">
        <v>0.32600000000000001</v>
      </c>
      <c r="C40" s="4">
        <v>0.113</v>
      </c>
      <c r="D40" s="1">
        <f t="shared" si="1"/>
        <v>0.21300000000000002</v>
      </c>
      <c r="E40" s="6">
        <f t="shared" si="2"/>
        <v>627.32113500300022</v>
      </c>
    </row>
    <row r="41" spans="1:5" x14ac:dyDescent="0.25">
      <c r="A41" s="8">
        <v>6</v>
      </c>
      <c r="B41" s="2">
        <v>0.53300000000000003</v>
      </c>
      <c r="C41" s="4">
        <v>0.113</v>
      </c>
      <c r="D41" s="1">
        <f t="shared" si="1"/>
        <v>0.42000000000000004</v>
      </c>
      <c r="E41" s="6">
        <f t="shared" si="2"/>
        <v>1244.9108868000001</v>
      </c>
    </row>
    <row r="42" spans="1:5" x14ac:dyDescent="0.25">
      <c r="A42" s="8">
        <v>7</v>
      </c>
      <c r="B42" s="2">
        <v>0.30399999999999999</v>
      </c>
      <c r="C42" s="4">
        <v>0.113</v>
      </c>
      <c r="D42" s="1">
        <f t="shared" si="1"/>
        <v>0.191</v>
      </c>
      <c r="E42" s="6">
        <f t="shared" si="2"/>
        <v>562.08252094700003</v>
      </c>
    </row>
    <row r="43" spans="1:5" x14ac:dyDescent="0.25">
      <c r="A43" s="8">
        <v>8</v>
      </c>
      <c r="B43" s="2">
        <v>0.36199999999999999</v>
      </c>
      <c r="C43" s="4">
        <v>0.113</v>
      </c>
      <c r="D43" s="1">
        <f t="shared" si="1"/>
        <v>0.249</v>
      </c>
      <c r="E43" s="6">
        <f t="shared" si="2"/>
        <v>734.240573187</v>
      </c>
    </row>
    <row r="44" spans="1:5" x14ac:dyDescent="0.25">
      <c r="A44" s="8">
        <v>9</v>
      </c>
      <c r="B44" s="2">
        <v>0.36199999999999999</v>
      </c>
      <c r="C44" s="4">
        <v>0.113</v>
      </c>
      <c r="D44" s="1">
        <f t="shared" si="1"/>
        <v>0.249</v>
      </c>
      <c r="E44" s="6">
        <f t="shared" si="2"/>
        <v>734.240573187</v>
      </c>
    </row>
    <row r="45" spans="1:5" x14ac:dyDescent="0.25">
      <c r="A45" s="8">
        <v>10</v>
      </c>
      <c r="B45" s="2">
        <v>0.39600000000000002</v>
      </c>
      <c r="C45" s="4">
        <v>0.113</v>
      </c>
      <c r="D45" s="1">
        <f t="shared" si="1"/>
        <v>0.28300000000000003</v>
      </c>
      <c r="E45" s="6">
        <f t="shared" si="2"/>
        <v>835.40850764300012</v>
      </c>
    </row>
    <row r="46" spans="1:5" x14ac:dyDescent="0.25">
      <c r="A46" s="8">
        <v>11</v>
      </c>
      <c r="B46" s="2">
        <v>0.36</v>
      </c>
      <c r="C46" s="4">
        <v>0.113</v>
      </c>
      <c r="D46" s="1">
        <f t="shared" si="1"/>
        <v>0.247</v>
      </c>
      <c r="E46" s="6">
        <f t="shared" si="2"/>
        <v>728.29521968300003</v>
      </c>
    </row>
    <row r="47" spans="1:5" x14ac:dyDescent="0.25">
      <c r="A47" s="8">
        <v>12</v>
      </c>
      <c r="B47" s="2">
        <v>0.35000000000000003</v>
      </c>
      <c r="C47" s="4">
        <v>0.113</v>
      </c>
      <c r="D47" s="1">
        <f t="shared" si="1"/>
        <v>0.23700000000000004</v>
      </c>
      <c r="E47" s="6">
        <f t="shared" si="2"/>
        <v>698.57795460300019</v>
      </c>
    </row>
    <row r="48" spans="1:5" x14ac:dyDescent="0.25">
      <c r="A48" s="8">
        <v>13</v>
      </c>
      <c r="B48" s="2">
        <v>0.38200000000000001</v>
      </c>
      <c r="C48" s="4">
        <v>0.113</v>
      </c>
      <c r="D48" s="1">
        <f t="shared" si="1"/>
        <v>0.26900000000000002</v>
      </c>
      <c r="E48" s="6">
        <f t="shared" si="2"/>
        <v>793.72895050700004</v>
      </c>
    </row>
    <row r="49" spans="1:5" x14ac:dyDescent="0.25">
      <c r="A49" s="8">
        <v>14</v>
      </c>
      <c r="B49" s="2">
        <v>0.377</v>
      </c>
      <c r="C49" s="4">
        <v>0.113</v>
      </c>
      <c r="D49" s="1">
        <f t="shared" si="1"/>
        <v>0.26400000000000001</v>
      </c>
      <c r="E49" s="6">
        <f t="shared" si="2"/>
        <v>778.85091715200008</v>
      </c>
    </row>
    <row r="50" spans="1:5" x14ac:dyDescent="0.25">
      <c r="A50" s="8">
        <v>15</v>
      </c>
      <c r="B50" s="2">
        <v>0.34700000000000003</v>
      </c>
      <c r="C50" s="4">
        <v>0.113</v>
      </c>
      <c r="D50" s="1">
        <f t="shared" si="1"/>
        <v>0.23400000000000004</v>
      </c>
      <c r="E50" s="6">
        <f t="shared" si="2"/>
        <v>689.66586337200022</v>
      </c>
    </row>
    <row r="51" spans="1:5" x14ac:dyDescent="0.25">
      <c r="A51" s="8">
        <v>16</v>
      </c>
      <c r="B51" s="2">
        <v>0.33200000000000002</v>
      </c>
      <c r="C51" s="4">
        <v>0.113</v>
      </c>
      <c r="D51" s="1">
        <f t="shared" si="1"/>
        <v>0.21900000000000003</v>
      </c>
      <c r="E51" s="6">
        <f t="shared" si="2"/>
        <v>645.12678770700006</v>
      </c>
    </row>
    <row r="52" spans="1:5" x14ac:dyDescent="0.25">
      <c r="A52" s="8">
        <v>17</v>
      </c>
      <c r="B52" s="2">
        <v>0.39300000000000002</v>
      </c>
      <c r="C52" s="4">
        <v>0.113</v>
      </c>
      <c r="D52" s="1">
        <f t="shared" si="1"/>
        <v>0.28000000000000003</v>
      </c>
      <c r="E52" s="6">
        <f t="shared" si="2"/>
        <v>826.47456080000006</v>
      </c>
    </row>
    <row r="53" spans="1:5" x14ac:dyDescent="0.25">
      <c r="A53" s="8">
        <v>18</v>
      </c>
      <c r="B53" s="2">
        <v>0.48799999999999999</v>
      </c>
      <c r="C53" s="4">
        <v>0.113</v>
      </c>
      <c r="D53" s="1">
        <f t="shared" si="1"/>
        <v>0.375</v>
      </c>
      <c r="E53" s="6">
        <f t="shared" si="2"/>
        <v>1110.0749718750001</v>
      </c>
    </row>
    <row r="54" spans="1:5" x14ac:dyDescent="0.25">
      <c r="A54" s="8">
        <v>19</v>
      </c>
      <c r="B54" s="2">
        <v>0.35499999999999998</v>
      </c>
      <c r="C54" s="4">
        <v>0.113</v>
      </c>
      <c r="D54" s="1">
        <f t="shared" si="1"/>
        <v>0.24199999999999999</v>
      </c>
      <c r="E54" s="6">
        <f t="shared" si="2"/>
        <v>713.43460746799997</v>
      </c>
    </row>
    <row r="55" spans="1:5" x14ac:dyDescent="0.25">
      <c r="A55" s="8">
        <v>20</v>
      </c>
      <c r="B55" s="2">
        <v>0.373</v>
      </c>
      <c r="C55" s="4">
        <v>0.113</v>
      </c>
      <c r="D55" s="1">
        <f t="shared" si="1"/>
        <v>0.26</v>
      </c>
      <c r="E55" s="6">
        <f t="shared" si="2"/>
        <v>766.95134120000012</v>
      </c>
    </row>
    <row r="56" spans="1:5" x14ac:dyDescent="0.25">
      <c r="A56" s="8">
        <v>21</v>
      </c>
      <c r="B56" s="2">
        <v>0.51700000000000002</v>
      </c>
      <c r="C56" s="4">
        <v>0.113</v>
      </c>
      <c r="D56" s="1">
        <f t="shared" si="1"/>
        <v>0.40400000000000003</v>
      </c>
      <c r="E56" s="6">
        <f t="shared" si="2"/>
        <v>1196.932485392</v>
      </c>
    </row>
    <row r="57" spans="1:5" x14ac:dyDescent="0.25">
      <c r="A57" s="8">
        <v>22</v>
      </c>
      <c r="B57" s="2">
        <v>0.39600000000000002</v>
      </c>
      <c r="C57" s="4">
        <v>0.113</v>
      </c>
      <c r="D57" s="1">
        <f t="shared" si="1"/>
        <v>0.28300000000000003</v>
      </c>
      <c r="E57" s="6">
        <f t="shared" si="2"/>
        <v>835.40850764300012</v>
      </c>
    </row>
    <row r="58" spans="1:5" x14ac:dyDescent="0.25">
      <c r="A58" s="8">
        <v>23</v>
      </c>
      <c r="B58" s="2">
        <v>0.35299999999999998</v>
      </c>
      <c r="C58" s="4">
        <v>0.113</v>
      </c>
      <c r="D58" s="1">
        <f t="shared" si="1"/>
        <v>0.24</v>
      </c>
      <c r="E58" s="6">
        <f t="shared" si="2"/>
        <v>707.49147119999998</v>
      </c>
    </row>
    <row r="59" spans="1:5" x14ac:dyDescent="0.25">
      <c r="A59" s="8">
        <v>24</v>
      </c>
      <c r="B59" s="2">
        <v>0.43</v>
      </c>
      <c r="C59" s="4">
        <v>0.113</v>
      </c>
      <c r="D59" s="1">
        <f t="shared" si="1"/>
        <v>0.317</v>
      </c>
      <c r="E59" s="6">
        <f t="shared" si="2"/>
        <v>936.75952244300015</v>
      </c>
    </row>
    <row r="60" spans="1:5" x14ac:dyDescent="0.25">
      <c r="A60" s="8">
        <v>25</v>
      </c>
      <c r="B60" s="2">
        <v>0.59599999999999997</v>
      </c>
      <c r="C60" s="4">
        <v>0.113</v>
      </c>
      <c r="D60" s="1">
        <f t="shared" si="1"/>
        <v>0.48299999999999998</v>
      </c>
      <c r="E60" s="6">
        <f t="shared" si="2"/>
        <v>1434.2199560429999</v>
      </c>
    </row>
    <row r="61" spans="1:5" x14ac:dyDescent="0.25">
      <c r="A61" s="8">
        <v>26</v>
      </c>
      <c r="B61" s="2">
        <v>0.41500000000000004</v>
      </c>
      <c r="C61" s="4">
        <v>0.113</v>
      </c>
      <c r="D61" s="1">
        <f t="shared" si="1"/>
        <v>0.30200000000000005</v>
      </c>
      <c r="E61" s="6">
        <f t="shared" si="2"/>
        <v>892.02327114800016</v>
      </c>
    </row>
    <row r="62" spans="1:5" x14ac:dyDescent="0.25">
      <c r="A62" s="8">
        <v>27</v>
      </c>
      <c r="B62" s="2">
        <v>0.36899999999999999</v>
      </c>
      <c r="C62" s="4">
        <v>0.113</v>
      </c>
      <c r="D62" s="1">
        <f t="shared" si="1"/>
        <v>0.25600000000000001</v>
      </c>
      <c r="E62" s="6">
        <f t="shared" si="2"/>
        <v>755.05429923200006</v>
      </c>
    </row>
    <row r="63" spans="1:5" x14ac:dyDescent="0.25">
      <c r="A63" s="8">
        <v>28</v>
      </c>
      <c r="B63" s="2">
        <v>0.39700000000000002</v>
      </c>
      <c r="C63" s="4">
        <v>0.113</v>
      </c>
      <c r="D63" s="1">
        <f t="shared" si="1"/>
        <v>0.28400000000000003</v>
      </c>
      <c r="E63" s="6">
        <f t="shared" si="2"/>
        <v>838.38680667200015</v>
      </c>
    </row>
    <row r="64" spans="1:5" x14ac:dyDescent="0.25">
      <c r="A64" s="8">
        <v>29</v>
      </c>
      <c r="B64" s="2">
        <v>0.35799999999999998</v>
      </c>
      <c r="C64" s="4">
        <v>0.113</v>
      </c>
      <c r="D64" s="1">
        <f t="shared" si="1"/>
        <v>0.245</v>
      </c>
      <c r="E64" s="6">
        <f t="shared" si="2"/>
        <v>722.35049967500004</v>
      </c>
    </row>
    <row r="65" spans="1:5" x14ac:dyDescent="0.25">
      <c r="A65" s="8">
        <v>30</v>
      </c>
      <c r="B65" s="2">
        <v>0.40200000000000002</v>
      </c>
      <c r="C65" s="4">
        <v>0.113</v>
      </c>
      <c r="D65" s="1">
        <f t="shared" si="1"/>
        <v>0.28900000000000003</v>
      </c>
      <c r="E65" s="6">
        <f t="shared" si="2"/>
        <v>853.28067742700011</v>
      </c>
    </row>
    <row r="66" spans="1:5" x14ac:dyDescent="0.25">
      <c r="A66" s="8">
        <v>31</v>
      </c>
      <c r="B66" s="2">
        <v>0.34800000000000003</v>
      </c>
      <c r="C66" s="4">
        <v>0.113</v>
      </c>
      <c r="D66" s="1">
        <f t="shared" si="1"/>
        <v>0.23500000000000004</v>
      </c>
      <c r="E66" s="6">
        <f t="shared" si="2"/>
        <v>692.63640207500021</v>
      </c>
    </row>
    <row r="67" spans="1:5" x14ac:dyDescent="0.25">
      <c r="A67" s="8">
        <v>32</v>
      </c>
      <c r="B67" s="2">
        <v>0.34400000000000003</v>
      </c>
      <c r="C67" s="4">
        <v>0.113</v>
      </c>
      <c r="D67" s="1">
        <f t="shared" si="1"/>
        <v>0.23100000000000004</v>
      </c>
      <c r="E67" s="6">
        <f t="shared" si="2"/>
        <v>680.75519750700016</v>
      </c>
    </row>
    <row r="68" spans="1:5" x14ac:dyDescent="0.25">
      <c r="A68" s="8">
        <v>33</v>
      </c>
      <c r="B68" s="2">
        <v>0.41100000000000003</v>
      </c>
      <c r="C68" s="4">
        <v>0.113</v>
      </c>
      <c r="D68" s="1">
        <f t="shared" ref="D68:D99" si="3">(B68-C68)</f>
        <v>0.29800000000000004</v>
      </c>
      <c r="E68" s="6">
        <f t="shared" ref="E68:E99" si="4">(79.187*D68*D68)+(2933.4*D68)-(1.0857)</f>
        <v>880.09962234800025</v>
      </c>
    </row>
    <row r="69" spans="1:5" x14ac:dyDescent="0.25">
      <c r="A69" s="8">
        <v>34</v>
      </c>
      <c r="B69" s="2">
        <v>0.38400000000000001</v>
      </c>
      <c r="C69" s="4">
        <v>0.113</v>
      </c>
      <c r="D69" s="1">
        <f t="shared" si="3"/>
        <v>0.27100000000000002</v>
      </c>
      <c r="E69" s="6">
        <f t="shared" si="4"/>
        <v>799.6812724670001</v>
      </c>
    </row>
    <row r="70" spans="1:5" x14ac:dyDescent="0.25">
      <c r="A70" s="8">
        <v>35</v>
      </c>
      <c r="B70" s="2">
        <v>0.35499999999999998</v>
      </c>
      <c r="C70" s="4">
        <v>0.113</v>
      </c>
      <c r="D70" s="1">
        <f t="shared" si="3"/>
        <v>0.24199999999999999</v>
      </c>
      <c r="E70" s="6">
        <f t="shared" si="4"/>
        <v>713.43460746799997</v>
      </c>
    </row>
    <row r="71" spans="1:5" x14ac:dyDescent="0.25">
      <c r="A71" s="8">
        <v>36</v>
      </c>
      <c r="B71" s="2">
        <v>0.44500000000000001</v>
      </c>
      <c r="C71" s="4">
        <v>0.113</v>
      </c>
      <c r="D71" s="1">
        <f t="shared" si="3"/>
        <v>0.33200000000000002</v>
      </c>
      <c r="E71" s="6">
        <f t="shared" si="4"/>
        <v>981.5314078880001</v>
      </c>
    </row>
    <row r="72" spans="1:5" x14ac:dyDescent="0.25">
      <c r="A72" s="8">
        <v>37</v>
      </c>
      <c r="B72" s="2">
        <v>0.35699999999999998</v>
      </c>
      <c r="C72" s="4">
        <v>0.113</v>
      </c>
      <c r="D72" s="1">
        <f t="shared" si="3"/>
        <v>0.24399999999999999</v>
      </c>
      <c r="E72" s="6">
        <f t="shared" si="4"/>
        <v>719.37837723200005</v>
      </c>
    </row>
    <row r="73" spans="1:5" x14ac:dyDescent="0.25">
      <c r="A73" s="8">
        <v>38</v>
      </c>
      <c r="B73" s="2">
        <v>0.372</v>
      </c>
      <c r="C73" s="4">
        <v>0.113</v>
      </c>
      <c r="D73" s="1">
        <f t="shared" si="3"/>
        <v>0.25900000000000001</v>
      </c>
      <c r="E73" s="6">
        <f t="shared" si="4"/>
        <v>763.97684314700007</v>
      </c>
    </row>
    <row r="74" spans="1:5" x14ac:dyDescent="0.25">
      <c r="A74" s="8">
        <v>39</v>
      </c>
      <c r="B74" s="2">
        <v>0.39600000000000002</v>
      </c>
      <c r="C74" s="4">
        <v>0.113</v>
      </c>
      <c r="D74" s="1">
        <f t="shared" si="3"/>
        <v>0.28300000000000003</v>
      </c>
      <c r="E74" s="6">
        <f t="shared" si="4"/>
        <v>835.40850764300012</v>
      </c>
    </row>
    <row r="75" spans="1:5" x14ac:dyDescent="0.25">
      <c r="A75" s="8">
        <v>40</v>
      </c>
      <c r="B75" s="2">
        <v>0.54600000000000004</v>
      </c>
      <c r="C75" s="4">
        <v>0.113</v>
      </c>
      <c r="D75" s="1">
        <f t="shared" si="3"/>
        <v>0.43300000000000005</v>
      </c>
      <c r="E75" s="6">
        <f t="shared" si="4"/>
        <v>1283.9231914430002</v>
      </c>
    </row>
    <row r="76" spans="1:5" x14ac:dyDescent="0.25">
      <c r="A76" s="8">
        <v>41</v>
      </c>
      <c r="B76" s="2">
        <v>0.41100000000000003</v>
      </c>
      <c r="C76" s="4">
        <v>0.113</v>
      </c>
      <c r="D76" s="1">
        <f t="shared" si="3"/>
        <v>0.29800000000000004</v>
      </c>
      <c r="E76" s="6">
        <f t="shared" si="4"/>
        <v>880.09962234800025</v>
      </c>
    </row>
    <row r="77" spans="1:5" x14ac:dyDescent="0.25">
      <c r="A77" s="8">
        <v>42</v>
      </c>
      <c r="B77" s="2">
        <v>0.41500000000000004</v>
      </c>
      <c r="C77" s="4">
        <v>0.113</v>
      </c>
      <c r="D77" s="1">
        <f t="shared" si="3"/>
        <v>0.30200000000000005</v>
      </c>
      <c r="E77" s="6">
        <f t="shared" si="4"/>
        <v>892.02327114800016</v>
      </c>
    </row>
    <row r="78" spans="1:5" x14ac:dyDescent="0.25">
      <c r="A78" s="8">
        <v>43</v>
      </c>
      <c r="B78" s="2">
        <v>0.36699999999999999</v>
      </c>
      <c r="C78" s="4">
        <v>0.113</v>
      </c>
      <c r="D78" s="1">
        <f t="shared" si="3"/>
        <v>0.254</v>
      </c>
      <c r="E78" s="6">
        <f t="shared" si="4"/>
        <v>749.10672849200012</v>
      </c>
    </row>
    <row r="79" spans="1:5" x14ac:dyDescent="0.25">
      <c r="A79" s="8">
        <v>44</v>
      </c>
      <c r="B79" s="2">
        <v>0.38600000000000001</v>
      </c>
      <c r="C79" s="4">
        <v>0.113</v>
      </c>
      <c r="D79" s="1">
        <f t="shared" si="3"/>
        <v>0.27300000000000002</v>
      </c>
      <c r="E79" s="6">
        <f t="shared" si="4"/>
        <v>805.63422792300003</v>
      </c>
    </row>
    <row r="80" spans="1:5" x14ac:dyDescent="0.25">
      <c r="A80" s="8">
        <v>45</v>
      </c>
      <c r="B80" s="2">
        <v>0.38700000000000001</v>
      </c>
      <c r="C80" s="4">
        <v>0.113</v>
      </c>
      <c r="D80" s="1">
        <f t="shared" si="3"/>
        <v>0.27400000000000002</v>
      </c>
      <c r="E80" s="6">
        <f t="shared" si="4"/>
        <v>808.61094321200005</v>
      </c>
    </row>
    <row r="81" spans="1:5" x14ac:dyDescent="0.25">
      <c r="A81" s="8">
        <v>46</v>
      </c>
      <c r="B81" s="2">
        <v>0.44900000000000001</v>
      </c>
      <c r="C81" s="4">
        <v>0.113</v>
      </c>
      <c r="D81" s="1">
        <f t="shared" si="3"/>
        <v>0.33600000000000002</v>
      </c>
      <c r="E81" s="6">
        <f t="shared" si="4"/>
        <v>993.47659555200016</v>
      </c>
    </row>
    <row r="82" spans="1:5" x14ac:dyDescent="0.25">
      <c r="A82" s="8">
        <v>47</v>
      </c>
      <c r="B82" s="2">
        <v>0.39100000000000001</v>
      </c>
      <c r="C82" s="4">
        <v>0.113</v>
      </c>
      <c r="D82" s="1">
        <f t="shared" si="3"/>
        <v>0.27800000000000002</v>
      </c>
      <c r="E82" s="6">
        <f t="shared" si="4"/>
        <v>820.51938810800016</v>
      </c>
    </row>
    <row r="83" spans="1:5" x14ac:dyDescent="0.25">
      <c r="A83" s="8">
        <v>48</v>
      </c>
      <c r="B83" s="2">
        <v>0.48599999999999999</v>
      </c>
      <c r="C83" s="4">
        <v>0.113</v>
      </c>
      <c r="D83" s="1">
        <f t="shared" si="3"/>
        <v>0.373</v>
      </c>
      <c r="E83" s="6">
        <f t="shared" si="4"/>
        <v>1104.089708123</v>
      </c>
    </row>
    <row r="84" spans="1:5" x14ac:dyDescent="0.25">
      <c r="A84" s="8">
        <v>49</v>
      </c>
      <c r="B84" s="2">
        <v>0.44</v>
      </c>
      <c r="C84" s="4">
        <v>0.113</v>
      </c>
      <c r="D84" s="1">
        <f t="shared" si="3"/>
        <v>0.32700000000000001</v>
      </c>
      <c r="E84" s="6">
        <f t="shared" si="4"/>
        <v>966.60348672300006</v>
      </c>
    </row>
    <row r="85" spans="1:5" x14ac:dyDescent="0.25">
      <c r="A85" s="8">
        <v>50</v>
      </c>
      <c r="B85" s="2">
        <v>0.45300000000000001</v>
      </c>
      <c r="C85" s="4">
        <v>0.113</v>
      </c>
      <c r="D85" s="1">
        <f t="shared" si="3"/>
        <v>0.34</v>
      </c>
      <c r="E85" s="6">
        <f t="shared" si="4"/>
        <v>1005.4243172000001</v>
      </c>
    </row>
    <row r="86" spans="1:5" x14ac:dyDescent="0.25">
      <c r="A86" s="8">
        <v>51</v>
      </c>
      <c r="B86" s="2">
        <v>0.57999999999999996</v>
      </c>
      <c r="C86" s="4">
        <v>0.113</v>
      </c>
      <c r="D86" s="1">
        <f t="shared" si="3"/>
        <v>0.46699999999999997</v>
      </c>
      <c r="E86" s="6">
        <f t="shared" si="4"/>
        <v>1386.0819136429998</v>
      </c>
    </row>
    <row r="87" spans="1:5" x14ac:dyDescent="0.25">
      <c r="A87" s="8">
        <v>52</v>
      </c>
      <c r="B87" s="2">
        <v>0.51400000000000001</v>
      </c>
      <c r="C87" s="4">
        <v>0.113</v>
      </c>
      <c r="D87" s="1">
        <f t="shared" si="3"/>
        <v>0.40100000000000002</v>
      </c>
      <c r="E87" s="6">
        <f t="shared" si="4"/>
        <v>1187.941048787</v>
      </c>
    </row>
    <row r="88" spans="1:5" x14ac:dyDescent="0.25">
      <c r="A88" s="8">
        <v>53</v>
      </c>
      <c r="B88" s="2">
        <v>0.42399999999999999</v>
      </c>
      <c r="C88" s="4">
        <v>0.113</v>
      </c>
      <c r="D88" s="1">
        <f t="shared" si="3"/>
        <v>0.311</v>
      </c>
      <c r="E88" s="6">
        <f t="shared" si="4"/>
        <v>918.86074582700007</v>
      </c>
    </row>
    <row r="89" spans="1:5" x14ac:dyDescent="0.25">
      <c r="A89" s="8">
        <v>54</v>
      </c>
      <c r="B89" s="2">
        <v>0.47000000000000003</v>
      </c>
      <c r="C89" s="4">
        <v>0.113</v>
      </c>
      <c r="D89" s="1">
        <f t="shared" si="3"/>
        <v>0.35700000000000004</v>
      </c>
      <c r="E89" s="6">
        <f t="shared" si="4"/>
        <v>1056.2304039630001</v>
      </c>
    </row>
    <row r="90" spans="1:5" x14ac:dyDescent="0.25">
      <c r="A90" s="8">
        <v>55</v>
      </c>
      <c r="B90" s="2">
        <v>0.61199999999999999</v>
      </c>
      <c r="C90" s="4">
        <v>0.113</v>
      </c>
      <c r="D90" s="1">
        <f t="shared" si="3"/>
        <v>0.499</v>
      </c>
      <c r="E90" s="6">
        <f t="shared" si="4"/>
        <v>1482.398542187</v>
      </c>
    </row>
    <row r="91" spans="1:5" x14ac:dyDescent="0.25">
      <c r="A91" s="8">
        <v>56</v>
      </c>
      <c r="B91" s="2">
        <v>0.47400000000000003</v>
      </c>
      <c r="C91" s="4">
        <v>0.113</v>
      </c>
      <c r="D91" s="1">
        <f t="shared" si="3"/>
        <v>0.36100000000000004</v>
      </c>
      <c r="E91" s="6">
        <f t="shared" si="4"/>
        <v>1068.1914290270001</v>
      </c>
    </row>
    <row r="92" spans="1:5" x14ac:dyDescent="0.25">
      <c r="A92" s="8">
        <v>57</v>
      </c>
      <c r="B92" s="2">
        <v>0.47200000000000003</v>
      </c>
      <c r="C92" s="4">
        <v>0.113</v>
      </c>
      <c r="D92" s="1">
        <f t="shared" si="3"/>
        <v>0.35900000000000004</v>
      </c>
      <c r="E92" s="6">
        <f t="shared" si="4"/>
        <v>1062.2105997470001</v>
      </c>
    </row>
    <row r="93" spans="1:5" x14ac:dyDescent="0.25">
      <c r="A93" s="8">
        <v>58</v>
      </c>
      <c r="B93" s="2">
        <v>0.50900000000000001</v>
      </c>
      <c r="C93" s="4">
        <v>0.113</v>
      </c>
      <c r="D93" s="1">
        <f t="shared" si="3"/>
        <v>0.39600000000000002</v>
      </c>
      <c r="E93" s="6">
        <f t="shared" si="4"/>
        <v>1172.9584885920001</v>
      </c>
    </row>
    <row r="94" spans="1:5" x14ac:dyDescent="0.25">
      <c r="A94" s="8">
        <v>59</v>
      </c>
      <c r="B94" s="2">
        <v>0.42399999999999999</v>
      </c>
      <c r="C94" s="4">
        <v>0.113</v>
      </c>
      <c r="D94" s="1">
        <f t="shared" si="3"/>
        <v>0.311</v>
      </c>
      <c r="E94" s="6">
        <f t="shared" si="4"/>
        <v>918.86074582700007</v>
      </c>
    </row>
    <row r="95" spans="1:5" x14ac:dyDescent="0.25">
      <c r="A95" s="8">
        <v>60</v>
      </c>
      <c r="B95" s="2">
        <v>0.45</v>
      </c>
      <c r="C95" s="4">
        <v>0.113</v>
      </c>
      <c r="D95" s="1">
        <f t="shared" si="3"/>
        <v>0.33700000000000002</v>
      </c>
      <c r="E95" s="6">
        <f t="shared" si="4"/>
        <v>996.46328840300009</v>
      </c>
    </row>
    <row r="96" spans="1:5" x14ac:dyDescent="0.25">
      <c r="A96" s="8">
        <v>61</v>
      </c>
      <c r="B96" s="2">
        <v>0.40400000000000003</v>
      </c>
      <c r="C96" s="4">
        <v>0.113</v>
      </c>
      <c r="D96" s="1">
        <f t="shared" si="3"/>
        <v>0.29100000000000004</v>
      </c>
      <c r="E96" s="6">
        <f t="shared" si="4"/>
        <v>859.23933434700018</v>
      </c>
    </row>
    <row r="97" spans="1:5" x14ac:dyDescent="0.25">
      <c r="A97" s="8">
        <v>62</v>
      </c>
      <c r="B97" s="2">
        <v>0.41400000000000003</v>
      </c>
      <c r="C97" s="4">
        <v>0.113</v>
      </c>
      <c r="D97" s="1">
        <f t="shared" si="3"/>
        <v>0.30100000000000005</v>
      </c>
      <c r="E97" s="6">
        <f t="shared" si="4"/>
        <v>889.04212138700029</v>
      </c>
    </row>
    <row r="98" spans="1:5" x14ac:dyDescent="0.25">
      <c r="A98" s="8">
        <v>63</v>
      </c>
      <c r="B98" s="2">
        <v>0.41300000000000003</v>
      </c>
      <c r="C98" s="4">
        <v>0.113</v>
      </c>
      <c r="D98" s="1">
        <f t="shared" si="3"/>
        <v>0.30000000000000004</v>
      </c>
      <c r="E98" s="6">
        <f t="shared" si="4"/>
        <v>886.06113000000028</v>
      </c>
    </row>
    <row r="99" spans="1:5" x14ac:dyDescent="0.25">
      <c r="A99" s="8">
        <v>64</v>
      </c>
      <c r="B99" s="2">
        <v>0.38600000000000001</v>
      </c>
      <c r="C99" s="4">
        <v>0.113</v>
      </c>
      <c r="D99" s="1">
        <f t="shared" si="3"/>
        <v>0.27300000000000002</v>
      </c>
      <c r="E99" s="6">
        <f t="shared" si="4"/>
        <v>805.63422792300003</v>
      </c>
    </row>
    <row r="100" spans="1:5" x14ac:dyDescent="0.25">
      <c r="A100" s="8">
        <v>65</v>
      </c>
      <c r="B100" s="2">
        <v>0.38400000000000001</v>
      </c>
      <c r="C100" s="4">
        <v>0.113</v>
      </c>
      <c r="D100" s="1">
        <f t="shared" ref="D100:D131" si="5">(B100-C100)</f>
        <v>0.27100000000000002</v>
      </c>
      <c r="E100" s="6">
        <f t="shared" ref="E100:E131" si="6">(79.187*D100*D100)+(2933.4*D100)-(1.0857)</f>
        <v>799.6812724670001</v>
      </c>
    </row>
    <row r="101" spans="1:5" x14ac:dyDescent="0.25">
      <c r="A101" s="8">
        <v>66</v>
      </c>
      <c r="B101" s="2">
        <v>0.51500000000000001</v>
      </c>
      <c r="C101" s="4">
        <v>0.113</v>
      </c>
      <c r="D101" s="1">
        <f t="shared" si="5"/>
        <v>0.40200000000000002</v>
      </c>
      <c r="E101" s="6">
        <f t="shared" si="6"/>
        <v>1190.9380359480001</v>
      </c>
    </row>
    <row r="102" spans="1:5" x14ac:dyDescent="0.25">
      <c r="A102" s="8">
        <v>67</v>
      </c>
      <c r="B102" s="2">
        <v>0.38700000000000001</v>
      </c>
      <c r="C102" s="4">
        <v>0.113</v>
      </c>
      <c r="D102" s="1">
        <f t="shared" si="5"/>
        <v>0.27400000000000002</v>
      </c>
      <c r="E102" s="6">
        <f t="shared" si="6"/>
        <v>808.61094321200005</v>
      </c>
    </row>
    <row r="103" spans="1:5" x14ac:dyDescent="0.25">
      <c r="A103" s="8">
        <v>68</v>
      </c>
      <c r="B103" s="2">
        <v>0.43099999999999999</v>
      </c>
      <c r="C103" s="4">
        <v>0.113</v>
      </c>
      <c r="D103" s="1">
        <f t="shared" si="5"/>
        <v>0.318</v>
      </c>
      <c r="E103" s="6">
        <f t="shared" si="6"/>
        <v>939.74320618800016</v>
      </c>
    </row>
    <row r="104" spans="1:5" x14ac:dyDescent="0.25">
      <c r="A104" s="8">
        <v>69</v>
      </c>
      <c r="B104" s="2">
        <v>0.42299999999999999</v>
      </c>
      <c r="C104" s="4">
        <v>0.113</v>
      </c>
      <c r="D104" s="1">
        <f t="shared" si="5"/>
        <v>0.31</v>
      </c>
      <c r="E104" s="6">
        <f t="shared" si="6"/>
        <v>915.87817070000006</v>
      </c>
    </row>
    <row r="105" spans="1:5" x14ac:dyDescent="0.25">
      <c r="A105" s="8">
        <v>70</v>
      </c>
      <c r="B105" s="2">
        <v>0.441</v>
      </c>
      <c r="C105" s="4">
        <v>0.113</v>
      </c>
      <c r="D105" s="1">
        <f t="shared" si="5"/>
        <v>0.32800000000000001</v>
      </c>
      <c r="E105" s="6">
        <f t="shared" si="6"/>
        <v>969.58875420800007</v>
      </c>
    </row>
    <row r="106" spans="1:5" x14ac:dyDescent="0.25">
      <c r="A106" s="8">
        <v>71</v>
      </c>
      <c r="B106" s="2">
        <v>0.42299999999999999</v>
      </c>
      <c r="C106" s="4">
        <v>0.113</v>
      </c>
      <c r="D106" s="1">
        <f t="shared" si="5"/>
        <v>0.31</v>
      </c>
      <c r="E106" s="6">
        <f t="shared" si="6"/>
        <v>915.87817070000006</v>
      </c>
    </row>
    <row r="107" spans="1:5" x14ac:dyDescent="0.25">
      <c r="A107" s="8">
        <v>72</v>
      </c>
      <c r="B107" s="2">
        <v>0.45200000000000001</v>
      </c>
      <c r="C107" s="4">
        <v>0.113</v>
      </c>
      <c r="D107" s="1">
        <f t="shared" si="5"/>
        <v>0.33900000000000002</v>
      </c>
      <c r="E107" s="6">
        <f t="shared" si="6"/>
        <v>1002.4371492270001</v>
      </c>
    </row>
    <row r="108" spans="1:5" x14ac:dyDescent="0.25">
      <c r="A108" s="8">
        <v>73</v>
      </c>
      <c r="B108" s="2">
        <v>0.36699999999999999</v>
      </c>
      <c r="C108" s="4">
        <v>0.113</v>
      </c>
      <c r="D108" s="1">
        <f t="shared" si="5"/>
        <v>0.254</v>
      </c>
      <c r="E108" s="6">
        <f t="shared" si="6"/>
        <v>749.10672849200012</v>
      </c>
    </row>
    <row r="109" spans="1:5" x14ac:dyDescent="0.25">
      <c r="A109" s="8">
        <v>74</v>
      </c>
      <c r="B109" s="2">
        <v>0.49199999999999999</v>
      </c>
      <c r="C109" s="4">
        <v>0.113</v>
      </c>
      <c r="D109" s="1">
        <f t="shared" si="5"/>
        <v>0.379</v>
      </c>
      <c r="E109" s="6">
        <f t="shared" si="6"/>
        <v>1122.047399867</v>
      </c>
    </row>
    <row r="110" spans="1:5" x14ac:dyDescent="0.25">
      <c r="A110" s="8">
        <v>75</v>
      </c>
      <c r="B110" s="2">
        <v>0.41300000000000003</v>
      </c>
      <c r="C110" s="4">
        <v>0.113</v>
      </c>
      <c r="D110" s="1">
        <f t="shared" si="5"/>
        <v>0.30000000000000004</v>
      </c>
      <c r="E110" s="6">
        <f t="shared" si="6"/>
        <v>886.06113000000028</v>
      </c>
    </row>
    <row r="111" spans="1:5" x14ac:dyDescent="0.25">
      <c r="A111" s="8">
        <v>76</v>
      </c>
      <c r="B111" s="2">
        <v>0.42899999999999999</v>
      </c>
      <c r="C111" s="4">
        <v>0.113</v>
      </c>
      <c r="D111" s="1">
        <f t="shared" si="5"/>
        <v>0.316</v>
      </c>
      <c r="E111" s="6">
        <f t="shared" si="6"/>
        <v>933.77599707200011</v>
      </c>
    </row>
    <row r="112" spans="1:5" x14ac:dyDescent="0.25">
      <c r="A112" s="8">
        <v>77</v>
      </c>
      <c r="B112" s="2">
        <v>0.41699999999999998</v>
      </c>
      <c r="C112" s="4">
        <v>0.113</v>
      </c>
      <c r="D112" s="1">
        <f t="shared" si="5"/>
        <v>0.30399999999999999</v>
      </c>
      <c r="E112" s="6">
        <f t="shared" si="6"/>
        <v>897.98604579200003</v>
      </c>
    </row>
    <row r="113" spans="1:5" x14ac:dyDescent="0.25">
      <c r="A113" s="8">
        <v>78</v>
      </c>
      <c r="B113" s="2">
        <v>0.44500000000000001</v>
      </c>
      <c r="C113" s="4">
        <v>0.113</v>
      </c>
      <c r="D113" s="1">
        <f t="shared" si="5"/>
        <v>0.33200000000000002</v>
      </c>
      <c r="E113" s="6">
        <f t="shared" si="6"/>
        <v>981.5314078880001</v>
      </c>
    </row>
    <row r="114" spans="1:5" x14ac:dyDescent="0.25">
      <c r="A114" s="8">
        <v>79</v>
      </c>
      <c r="B114" s="2">
        <v>0.39700000000000002</v>
      </c>
      <c r="C114" s="4">
        <v>0.113</v>
      </c>
      <c r="D114" s="1">
        <f t="shared" si="5"/>
        <v>0.28400000000000003</v>
      </c>
      <c r="E114" s="6">
        <f t="shared" si="6"/>
        <v>838.38680667200015</v>
      </c>
    </row>
    <row r="115" spans="1:5" x14ac:dyDescent="0.25">
      <c r="A115" s="8">
        <v>80</v>
      </c>
      <c r="B115" s="2">
        <v>0.48799999999999999</v>
      </c>
      <c r="C115" s="4">
        <v>0.113</v>
      </c>
      <c r="D115" s="1">
        <f t="shared" si="5"/>
        <v>0.375</v>
      </c>
      <c r="E115" s="6">
        <f t="shared" si="6"/>
        <v>1110.0749718750001</v>
      </c>
    </row>
    <row r="116" spans="1:5" x14ac:dyDescent="0.25">
      <c r="A116" s="8">
        <v>81</v>
      </c>
      <c r="B116" s="2">
        <v>0.41000000000000003</v>
      </c>
      <c r="C116" s="4">
        <v>0.113</v>
      </c>
      <c r="D116" s="1">
        <f t="shared" si="5"/>
        <v>0.29700000000000004</v>
      </c>
      <c r="E116" s="6">
        <f t="shared" si="6"/>
        <v>877.11910608300025</v>
      </c>
    </row>
    <row r="117" spans="1:5" x14ac:dyDescent="0.25">
      <c r="A117" s="8">
        <v>82</v>
      </c>
      <c r="B117" s="2">
        <v>0.47000000000000003</v>
      </c>
      <c r="C117" s="4">
        <v>0.113</v>
      </c>
      <c r="D117" s="1">
        <f t="shared" si="5"/>
        <v>0.35700000000000004</v>
      </c>
      <c r="E117" s="6">
        <f t="shared" si="6"/>
        <v>1056.2304039630001</v>
      </c>
    </row>
    <row r="118" spans="1:5" x14ac:dyDescent="0.25">
      <c r="A118" s="8">
        <v>83</v>
      </c>
      <c r="B118" s="2">
        <v>0.41899999999999998</v>
      </c>
      <c r="C118" s="4">
        <v>0.113</v>
      </c>
      <c r="D118" s="1">
        <f t="shared" si="5"/>
        <v>0.30599999999999999</v>
      </c>
      <c r="E118" s="6">
        <f t="shared" si="6"/>
        <v>903.9494539320001</v>
      </c>
    </row>
    <row r="119" spans="1:5" x14ac:dyDescent="0.25">
      <c r="A119" s="8">
        <v>84</v>
      </c>
      <c r="B119" s="2">
        <v>0.432</v>
      </c>
      <c r="C119" s="4">
        <v>0.113</v>
      </c>
      <c r="D119" s="1">
        <f t="shared" si="5"/>
        <v>0.31900000000000001</v>
      </c>
      <c r="E119" s="6">
        <f t="shared" si="6"/>
        <v>942.72704830700013</v>
      </c>
    </row>
    <row r="120" spans="1:5" x14ac:dyDescent="0.25">
      <c r="A120" s="8">
        <v>85</v>
      </c>
      <c r="B120" s="2">
        <v>0.45700000000000002</v>
      </c>
      <c r="C120" s="4">
        <v>0.113</v>
      </c>
      <c r="D120" s="1">
        <f t="shared" si="5"/>
        <v>0.34400000000000003</v>
      </c>
      <c r="E120" s="6">
        <f t="shared" si="6"/>
        <v>1017.3745728320001</v>
      </c>
    </row>
    <row r="121" spans="1:5" x14ac:dyDescent="0.25">
      <c r="A121" s="8">
        <v>86</v>
      </c>
      <c r="B121" s="2">
        <v>0.432</v>
      </c>
      <c r="C121" s="4">
        <v>0.113</v>
      </c>
      <c r="D121" s="1">
        <f t="shared" si="5"/>
        <v>0.31900000000000001</v>
      </c>
      <c r="E121" s="6">
        <f t="shared" si="6"/>
        <v>942.72704830700013</v>
      </c>
    </row>
    <row r="122" spans="1:5" x14ac:dyDescent="0.25">
      <c r="A122" s="8">
        <v>87</v>
      </c>
      <c r="B122" s="2">
        <v>0.46100000000000002</v>
      </c>
      <c r="C122" s="4">
        <v>0.113</v>
      </c>
      <c r="D122" s="1">
        <f t="shared" si="5"/>
        <v>0.34800000000000003</v>
      </c>
      <c r="E122" s="6">
        <f t="shared" si="6"/>
        <v>1029.327362448</v>
      </c>
    </row>
    <row r="123" spans="1:5" x14ac:dyDescent="0.25">
      <c r="A123" s="8">
        <v>88</v>
      </c>
      <c r="B123" s="2">
        <v>0.44900000000000001</v>
      </c>
      <c r="C123" s="4">
        <v>0.113</v>
      </c>
      <c r="D123" s="1">
        <f t="shared" si="5"/>
        <v>0.33600000000000002</v>
      </c>
      <c r="E123" s="6">
        <f t="shared" si="6"/>
        <v>993.47659555200016</v>
      </c>
    </row>
    <row r="124" spans="1:5" x14ac:dyDescent="0.25">
      <c r="A124" s="8">
        <v>89</v>
      </c>
      <c r="B124" s="2">
        <v>0.41600000000000004</v>
      </c>
      <c r="C124" s="4">
        <v>0.113</v>
      </c>
      <c r="D124" s="1">
        <f t="shared" si="5"/>
        <v>0.30300000000000005</v>
      </c>
      <c r="E124" s="6">
        <f t="shared" si="6"/>
        <v>895.00457928300011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23"/>
  <sheetViews>
    <sheetView workbookViewId="0">
      <selection activeCell="R7" sqref="R7"/>
    </sheetView>
  </sheetViews>
  <sheetFormatPr defaultRowHeight="15" x14ac:dyDescent="0.25"/>
  <cols>
    <col min="1" max="1" width="13.28515625" customWidth="1"/>
    <col min="2" max="2" width="12.140625" customWidth="1"/>
    <col min="3" max="3" width="11.42578125" customWidth="1"/>
    <col min="4" max="4" width="11.28515625" customWidth="1"/>
    <col min="5" max="5" width="15.5703125" customWidth="1"/>
  </cols>
  <sheetData>
    <row r="2" spans="1:12" x14ac:dyDescent="0.25">
      <c r="A2" s="3">
        <v>1.712</v>
      </c>
      <c r="B2" s="2">
        <v>0.42799999999999999</v>
      </c>
      <c r="C2" s="2">
        <v>0.53500000000000003</v>
      </c>
      <c r="D2" s="2">
        <v>0.56200000000000006</v>
      </c>
      <c r="E2" s="2">
        <v>0.497</v>
      </c>
      <c r="F2" s="2">
        <v>0.44900000000000001</v>
      </c>
      <c r="G2" s="2">
        <v>0.48799999999999999</v>
      </c>
      <c r="H2" s="2">
        <v>0.56800000000000006</v>
      </c>
      <c r="I2" s="2">
        <v>0.58099999999999996</v>
      </c>
      <c r="J2" s="2">
        <v>0.55300000000000005</v>
      </c>
      <c r="K2" s="2">
        <v>0.58499999999999996</v>
      </c>
      <c r="L2" s="2">
        <v>0.60699999999999998</v>
      </c>
    </row>
    <row r="3" spans="1:12" x14ac:dyDescent="0.25">
      <c r="A3" s="3">
        <v>1.3380000000000001</v>
      </c>
      <c r="B3" s="2">
        <v>0.53500000000000003</v>
      </c>
      <c r="C3" s="2">
        <v>0.48699999999999999</v>
      </c>
      <c r="D3" s="2">
        <v>0.48099999999999998</v>
      </c>
      <c r="E3" s="2">
        <v>0.46100000000000002</v>
      </c>
      <c r="F3" s="2">
        <v>0.438</v>
      </c>
      <c r="G3" s="2">
        <v>0.45500000000000002</v>
      </c>
      <c r="H3" s="2">
        <v>0.67700000000000005</v>
      </c>
      <c r="I3" s="2">
        <v>0.58699999999999997</v>
      </c>
      <c r="J3" s="2">
        <v>0.51100000000000001</v>
      </c>
      <c r="K3" s="2">
        <v>0.55500000000000005</v>
      </c>
      <c r="L3" s="2">
        <v>0.56100000000000005</v>
      </c>
    </row>
    <row r="4" spans="1:12" x14ac:dyDescent="0.25">
      <c r="A4" s="3">
        <v>1.0110000000000001</v>
      </c>
      <c r="B4" s="2">
        <v>0.439</v>
      </c>
      <c r="C4" s="2">
        <v>0.43</v>
      </c>
      <c r="D4" s="2">
        <v>0.45200000000000001</v>
      </c>
      <c r="E4" s="2">
        <v>0.46500000000000002</v>
      </c>
      <c r="F4" s="2">
        <v>0.51600000000000001</v>
      </c>
      <c r="G4" s="2">
        <v>0.45200000000000001</v>
      </c>
      <c r="H4" s="2">
        <v>0.54800000000000004</v>
      </c>
      <c r="I4" s="2">
        <v>0.495</v>
      </c>
      <c r="J4" s="2">
        <v>0.50700000000000001</v>
      </c>
      <c r="K4" s="2">
        <v>0.495</v>
      </c>
      <c r="L4" s="2">
        <v>0.52900000000000003</v>
      </c>
    </row>
    <row r="5" spans="1:12" x14ac:dyDescent="0.25">
      <c r="A5" s="3">
        <v>0.61499999999999999</v>
      </c>
      <c r="B5" s="2">
        <v>0.39500000000000002</v>
      </c>
      <c r="C5" s="2">
        <v>0.44800000000000001</v>
      </c>
      <c r="D5" s="2">
        <v>0.58199999999999996</v>
      </c>
      <c r="E5" s="2">
        <v>0.42799999999999999</v>
      </c>
      <c r="F5" s="2">
        <v>0.41400000000000003</v>
      </c>
      <c r="G5" s="2">
        <v>0.432</v>
      </c>
      <c r="H5" s="2">
        <v>0.56700000000000006</v>
      </c>
      <c r="I5" s="2">
        <v>0.48</v>
      </c>
      <c r="J5" s="2">
        <v>0.51900000000000002</v>
      </c>
      <c r="K5" s="2">
        <v>0.495</v>
      </c>
      <c r="L5" s="2">
        <v>0.47600000000000003</v>
      </c>
    </row>
    <row r="6" spans="1:12" x14ac:dyDescent="0.25">
      <c r="A6" s="3">
        <v>0.38900000000000001</v>
      </c>
      <c r="B6" s="2">
        <v>0.53400000000000003</v>
      </c>
      <c r="C6" s="2">
        <v>0.436</v>
      </c>
      <c r="D6" s="2">
        <v>0.46700000000000003</v>
      </c>
      <c r="E6" s="2">
        <v>0.49199999999999999</v>
      </c>
      <c r="F6" s="2">
        <v>0.40300000000000002</v>
      </c>
      <c r="G6" s="2">
        <v>0.503</v>
      </c>
      <c r="H6" s="2">
        <v>0.76200000000000001</v>
      </c>
      <c r="I6" s="2">
        <v>0.65900000000000003</v>
      </c>
      <c r="J6" s="2">
        <v>0.51700000000000002</v>
      </c>
      <c r="K6" s="2">
        <v>0.55800000000000005</v>
      </c>
      <c r="L6" s="2">
        <v>0.59299999999999997</v>
      </c>
    </row>
    <row r="7" spans="1:12" x14ac:dyDescent="0.25">
      <c r="A7" s="3">
        <v>0.28899999999999998</v>
      </c>
      <c r="B7" s="2">
        <v>0.40100000000000002</v>
      </c>
      <c r="C7" s="2">
        <v>0.39500000000000002</v>
      </c>
      <c r="D7" s="2">
        <v>0.438</v>
      </c>
      <c r="E7" s="2">
        <v>0.41500000000000004</v>
      </c>
      <c r="F7" s="2">
        <v>0.46600000000000003</v>
      </c>
      <c r="G7" s="2">
        <v>0.48799999999999999</v>
      </c>
      <c r="H7" s="2">
        <v>0.52500000000000002</v>
      </c>
      <c r="I7" s="2">
        <v>0.45600000000000002</v>
      </c>
      <c r="J7" s="2">
        <v>0.504</v>
      </c>
      <c r="K7" s="2">
        <v>0.57899999999999996</v>
      </c>
      <c r="L7" s="2">
        <v>0.55200000000000005</v>
      </c>
    </row>
    <row r="8" spans="1:12" x14ac:dyDescent="0.25">
      <c r="A8" s="4">
        <v>0.107</v>
      </c>
      <c r="B8" s="2">
        <v>0.54700000000000004</v>
      </c>
      <c r="C8" s="2">
        <v>0.443</v>
      </c>
      <c r="D8" s="2">
        <v>0.53900000000000003</v>
      </c>
      <c r="E8" s="2">
        <v>0.437</v>
      </c>
      <c r="F8" s="2">
        <v>0.58399999999999996</v>
      </c>
      <c r="G8" s="2">
        <v>0.58299999999999996</v>
      </c>
      <c r="H8" s="2">
        <v>0.58199999999999996</v>
      </c>
      <c r="I8" s="2">
        <v>0.499</v>
      </c>
      <c r="J8" s="2">
        <v>0.51200000000000001</v>
      </c>
      <c r="K8" s="2">
        <v>0.53</v>
      </c>
      <c r="L8" s="2">
        <v>0.46</v>
      </c>
    </row>
    <row r="9" spans="1:12" x14ac:dyDescent="0.25">
      <c r="A9" s="2">
        <v>0.50900000000000001</v>
      </c>
      <c r="B9" s="2">
        <v>0.432</v>
      </c>
      <c r="C9" s="2">
        <v>0.41300000000000003</v>
      </c>
      <c r="D9" s="2">
        <v>0.63300000000000001</v>
      </c>
      <c r="E9" s="2">
        <v>0.48799999999999999</v>
      </c>
      <c r="F9" s="2">
        <v>0.48099999999999998</v>
      </c>
      <c r="G9" s="2">
        <v>0.53900000000000003</v>
      </c>
      <c r="H9" s="2">
        <v>0.53800000000000003</v>
      </c>
      <c r="I9" s="2">
        <v>0.53500000000000003</v>
      </c>
      <c r="J9" s="2">
        <v>0.504</v>
      </c>
      <c r="K9" s="2">
        <v>0.54500000000000004</v>
      </c>
      <c r="L9" s="2">
        <v>0.51300000000000001</v>
      </c>
    </row>
    <row r="16" spans="1:12" x14ac:dyDescent="0.25">
      <c r="A16" s="12"/>
      <c r="B16" s="5" t="s">
        <v>8</v>
      </c>
      <c r="C16" s="5" t="s">
        <v>9</v>
      </c>
      <c r="D16" s="5" t="s">
        <v>10</v>
      </c>
      <c r="E16" s="5" t="s">
        <v>11</v>
      </c>
    </row>
    <row r="17" spans="1:13" x14ac:dyDescent="0.25">
      <c r="A17" s="12" t="s">
        <v>1</v>
      </c>
      <c r="B17" s="3">
        <v>1.712</v>
      </c>
      <c r="C17" s="1">
        <f>B17-B23</f>
        <v>1.605</v>
      </c>
      <c r="D17" s="1">
        <v>540</v>
      </c>
      <c r="E17" s="6">
        <f>(99.16*C17*C17)+(175.46*C17)-(0.0376)</f>
        <v>537.01433899999995</v>
      </c>
    </row>
    <row r="18" spans="1:13" x14ac:dyDescent="0.25">
      <c r="A18" s="12" t="s">
        <v>2</v>
      </c>
      <c r="B18" s="3">
        <v>1.3380000000000001</v>
      </c>
      <c r="C18" s="1">
        <f>B18-B23</f>
        <v>1.2310000000000001</v>
      </c>
      <c r="D18" s="1">
        <v>360</v>
      </c>
      <c r="E18" s="6">
        <f t="shared" ref="E18:E23" si="0">(99.16*C18*C18)+(175.46*C18)-(0.0376)</f>
        <v>366.21685676000004</v>
      </c>
    </row>
    <row r="19" spans="1:13" x14ac:dyDescent="0.25">
      <c r="A19" s="12" t="s">
        <v>3</v>
      </c>
      <c r="B19" s="3">
        <v>1.0110000000000001</v>
      </c>
      <c r="C19" s="1">
        <f>B19-B23</f>
        <v>0.90400000000000014</v>
      </c>
      <c r="D19" s="1">
        <v>240</v>
      </c>
      <c r="E19" s="6">
        <f t="shared" si="0"/>
        <v>239.61337856000006</v>
      </c>
    </row>
    <row r="20" spans="1:13" x14ac:dyDescent="0.25">
      <c r="A20" s="12" t="s">
        <v>4</v>
      </c>
      <c r="B20" s="3">
        <v>0.61499999999999999</v>
      </c>
      <c r="C20" s="1">
        <f>B20-B23</f>
        <v>0.50800000000000001</v>
      </c>
      <c r="D20" s="1">
        <v>120</v>
      </c>
      <c r="E20" s="6">
        <f t="shared" si="0"/>
        <v>114.68570624</v>
      </c>
    </row>
    <row r="21" spans="1:13" x14ac:dyDescent="0.25">
      <c r="A21" s="12" t="s">
        <v>5</v>
      </c>
      <c r="B21" s="3">
        <v>0.38900000000000001</v>
      </c>
      <c r="C21" s="1">
        <f>B21-B23</f>
        <v>0.28200000000000003</v>
      </c>
      <c r="D21" s="1">
        <v>60</v>
      </c>
      <c r="E21" s="6">
        <f t="shared" si="0"/>
        <v>57.327719840000015</v>
      </c>
    </row>
    <row r="22" spans="1:13" x14ac:dyDescent="0.25">
      <c r="A22" s="12" t="s">
        <v>6</v>
      </c>
      <c r="B22" s="3">
        <v>0.28899999999999998</v>
      </c>
      <c r="C22" s="1">
        <f>B22-B23</f>
        <v>0.182</v>
      </c>
      <c r="D22" s="1">
        <v>30</v>
      </c>
      <c r="E22" s="6">
        <f t="shared" si="0"/>
        <v>35.180695840000006</v>
      </c>
    </row>
    <row r="23" spans="1:13" x14ac:dyDescent="0.25">
      <c r="A23" s="12" t="s">
        <v>7</v>
      </c>
      <c r="B23" s="4">
        <v>0.107</v>
      </c>
      <c r="C23" s="1">
        <f>B23-B23</f>
        <v>0</v>
      </c>
      <c r="D23" s="1">
        <v>0</v>
      </c>
      <c r="E23" s="6">
        <f t="shared" si="0"/>
        <v>-3.7600000000000001E-2</v>
      </c>
    </row>
    <row r="29" spans="1:13" x14ac:dyDescent="0.25">
      <c r="I29" s="12"/>
      <c r="K29" s="7" t="s">
        <v>12</v>
      </c>
      <c r="L29" s="7"/>
      <c r="M29" s="7"/>
    </row>
    <row r="34" spans="1:5" x14ac:dyDescent="0.25">
      <c r="A34" s="8" t="s">
        <v>13</v>
      </c>
      <c r="B34" s="2" t="s">
        <v>14</v>
      </c>
      <c r="C34" s="9" t="s">
        <v>7</v>
      </c>
      <c r="D34" s="1" t="s">
        <v>9</v>
      </c>
      <c r="E34" s="10" t="s">
        <v>15</v>
      </c>
    </row>
    <row r="35" spans="1:5" x14ac:dyDescent="0.25">
      <c r="A35" s="8">
        <v>1</v>
      </c>
      <c r="B35" s="2">
        <v>0.50900000000000001</v>
      </c>
      <c r="C35" s="4">
        <v>0.107</v>
      </c>
      <c r="D35" s="1">
        <f t="shared" ref="D35:D66" si="1">(B35-C35)</f>
        <v>0.40200000000000002</v>
      </c>
      <c r="E35" s="6">
        <f t="shared" ref="E35:E66" si="2">(99.16*D35*D35)+(175.46*D35)-(0.0376)</f>
        <v>86.521972640000016</v>
      </c>
    </row>
    <row r="36" spans="1:5" x14ac:dyDescent="0.25">
      <c r="A36" s="8">
        <v>2</v>
      </c>
      <c r="B36" s="2">
        <v>0.42799999999999999</v>
      </c>
      <c r="C36" s="4">
        <v>0.107</v>
      </c>
      <c r="D36" s="1">
        <f t="shared" si="1"/>
        <v>0.32100000000000001</v>
      </c>
      <c r="E36" s="6">
        <f t="shared" si="2"/>
        <v>66.502605560000006</v>
      </c>
    </row>
    <row r="37" spans="1:5" x14ac:dyDescent="0.25">
      <c r="A37" s="8">
        <v>3</v>
      </c>
      <c r="B37" s="2">
        <v>0.53500000000000003</v>
      </c>
      <c r="C37" s="4">
        <v>0.107</v>
      </c>
      <c r="D37" s="1">
        <f t="shared" si="1"/>
        <v>0.42800000000000005</v>
      </c>
      <c r="E37" s="6">
        <f t="shared" si="2"/>
        <v>93.223805440000021</v>
      </c>
    </row>
    <row r="38" spans="1:5" x14ac:dyDescent="0.25">
      <c r="A38" s="8">
        <v>4</v>
      </c>
      <c r="B38" s="2">
        <v>0.439</v>
      </c>
      <c r="C38" s="4">
        <v>0.107</v>
      </c>
      <c r="D38" s="1">
        <f t="shared" si="1"/>
        <v>0.33200000000000002</v>
      </c>
      <c r="E38" s="6">
        <f t="shared" si="2"/>
        <v>69.144931840000012</v>
      </c>
    </row>
    <row r="39" spans="1:5" x14ac:dyDescent="0.25">
      <c r="A39" s="8">
        <v>5</v>
      </c>
      <c r="B39" s="2">
        <v>0.39500000000000002</v>
      </c>
      <c r="C39" s="4">
        <v>0.107</v>
      </c>
      <c r="D39" s="1">
        <f t="shared" si="1"/>
        <v>0.28800000000000003</v>
      </c>
      <c r="E39" s="6">
        <f t="shared" si="2"/>
        <v>58.719607040000014</v>
      </c>
    </row>
    <row r="40" spans="1:5" x14ac:dyDescent="0.25">
      <c r="A40" s="8">
        <v>6</v>
      </c>
      <c r="B40" s="2">
        <v>0.53400000000000003</v>
      </c>
      <c r="C40" s="4">
        <v>0.107</v>
      </c>
      <c r="D40" s="1">
        <f t="shared" si="1"/>
        <v>0.42700000000000005</v>
      </c>
      <c r="E40" s="6">
        <f t="shared" si="2"/>
        <v>92.963563640000018</v>
      </c>
    </row>
    <row r="41" spans="1:5" x14ac:dyDescent="0.25">
      <c r="A41" s="8">
        <v>7</v>
      </c>
      <c r="B41" s="2">
        <v>0.40100000000000002</v>
      </c>
      <c r="C41" s="4">
        <v>0.107</v>
      </c>
      <c r="D41" s="1">
        <f t="shared" si="1"/>
        <v>0.29400000000000004</v>
      </c>
      <c r="E41" s="6">
        <f t="shared" si="2"/>
        <v>60.118633760000009</v>
      </c>
    </row>
    <row r="42" spans="1:5" x14ac:dyDescent="0.25">
      <c r="A42" s="8">
        <v>8</v>
      </c>
      <c r="B42" s="2">
        <v>0.54700000000000004</v>
      </c>
      <c r="C42" s="4">
        <v>0.107</v>
      </c>
      <c r="D42" s="1">
        <f t="shared" si="1"/>
        <v>0.44000000000000006</v>
      </c>
      <c r="E42" s="6">
        <f t="shared" si="2"/>
        <v>96.362176000000019</v>
      </c>
    </row>
    <row r="43" spans="1:5" x14ac:dyDescent="0.25">
      <c r="A43" s="8">
        <v>9</v>
      </c>
      <c r="B43" s="2">
        <v>0.432</v>
      </c>
      <c r="C43" s="4">
        <v>0.107</v>
      </c>
      <c r="D43" s="1">
        <f t="shared" si="1"/>
        <v>0.32500000000000001</v>
      </c>
      <c r="E43" s="6">
        <f t="shared" si="2"/>
        <v>67.460675000000009</v>
      </c>
    </row>
    <row r="44" spans="1:5" x14ac:dyDescent="0.25">
      <c r="A44" s="8">
        <v>10</v>
      </c>
      <c r="B44" s="2">
        <v>0.53500000000000003</v>
      </c>
      <c r="C44" s="4">
        <v>0.107</v>
      </c>
      <c r="D44" s="1">
        <f t="shared" si="1"/>
        <v>0.42800000000000005</v>
      </c>
      <c r="E44" s="6">
        <f t="shared" si="2"/>
        <v>93.223805440000021</v>
      </c>
    </row>
    <row r="45" spans="1:5" x14ac:dyDescent="0.25">
      <c r="A45" s="8">
        <v>11</v>
      </c>
      <c r="B45" s="2">
        <v>0.48699999999999999</v>
      </c>
      <c r="C45" s="4">
        <v>0.107</v>
      </c>
      <c r="D45" s="1">
        <f t="shared" si="1"/>
        <v>0.38</v>
      </c>
      <c r="E45" s="6">
        <f t="shared" si="2"/>
        <v>80.955904000000004</v>
      </c>
    </row>
    <row r="46" spans="1:5" x14ac:dyDescent="0.25">
      <c r="A46" s="8">
        <v>12</v>
      </c>
      <c r="B46" s="2">
        <v>0.43</v>
      </c>
      <c r="C46" s="4">
        <v>0.107</v>
      </c>
      <c r="D46" s="1">
        <f t="shared" si="1"/>
        <v>0.32300000000000001</v>
      </c>
      <c r="E46" s="6">
        <f t="shared" si="2"/>
        <v>66.981243640000002</v>
      </c>
    </row>
    <row r="47" spans="1:5" x14ac:dyDescent="0.25">
      <c r="A47" s="8">
        <v>13</v>
      </c>
      <c r="B47" s="2">
        <v>0.44800000000000001</v>
      </c>
      <c r="C47" s="4">
        <v>0.107</v>
      </c>
      <c r="D47" s="1">
        <f t="shared" si="1"/>
        <v>0.34100000000000003</v>
      </c>
      <c r="E47" s="6">
        <f t="shared" si="2"/>
        <v>71.324683960000016</v>
      </c>
    </row>
    <row r="48" spans="1:5" x14ac:dyDescent="0.25">
      <c r="A48" s="8">
        <v>14</v>
      </c>
      <c r="B48" s="2">
        <v>0.436</v>
      </c>
      <c r="C48" s="4">
        <v>0.107</v>
      </c>
      <c r="D48" s="1">
        <f t="shared" si="1"/>
        <v>0.32900000000000001</v>
      </c>
      <c r="E48" s="6">
        <f t="shared" si="2"/>
        <v>68.421917560000011</v>
      </c>
    </row>
    <row r="49" spans="1:5" x14ac:dyDescent="0.25">
      <c r="A49" s="8">
        <v>15</v>
      </c>
      <c r="B49" s="2">
        <v>0.39500000000000002</v>
      </c>
      <c r="C49" s="4">
        <v>0.107</v>
      </c>
      <c r="D49" s="1">
        <f t="shared" si="1"/>
        <v>0.28800000000000003</v>
      </c>
      <c r="E49" s="6">
        <f t="shared" si="2"/>
        <v>58.719607040000014</v>
      </c>
    </row>
    <row r="50" spans="1:5" x14ac:dyDescent="0.25">
      <c r="A50" s="8">
        <v>16</v>
      </c>
      <c r="B50" s="2">
        <v>0.443</v>
      </c>
      <c r="C50" s="4">
        <v>0.107</v>
      </c>
      <c r="D50" s="1">
        <f t="shared" si="1"/>
        <v>0.33600000000000002</v>
      </c>
      <c r="E50" s="6">
        <f t="shared" si="2"/>
        <v>70.111727360000003</v>
      </c>
    </row>
    <row r="51" spans="1:5" x14ac:dyDescent="0.25">
      <c r="A51" s="8">
        <v>17</v>
      </c>
      <c r="B51" s="2">
        <v>0.41300000000000003</v>
      </c>
      <c r="C51" s="4">
        <v>0.107</v>
      </c>
      <c r="D51" s="1">
        <f t="shared" si="1"/>
        <v>0.30600000000000005</v>
      </c>
      <c r="E51" s="6">
        <f t="shared" si="2"/>
        <v>62.938105760000013</v>
      </c>
    </row>
    <row r="52" spans="1:5" x14ac:dyDescent="0.25">
      <c r="A52" s="8">
        <v>18</v>
      </c>
      <c r="B52" s="2">
        <v>0.56200000000000006</v>
      </c>
      <c r="C52" s="4">
        <v>0.107</v>
      </c>
      <c r="D52" s="1">
        <f t="shared" si="1"/>
        <v>0.45500000000000007</v>
      </c>
      <c r="E52" s="6">
        <f t="shared" si="2"/>
        <v>100.32529900000002</v>
      </c>
    </row>
    <row r="53" spans="1:5" x14ac:dyDescent="0.25">
      <c r="A53" s="8">
        <v>19</v>
      </c>
      <c r="B53" s="2">
        <v>0.48099999999999998</v>
      </c>
      <c r="C53" s="4">
        <v>0.107</v>
      </c>
      <c r="D53" s="1">
        <f t="shared" si="1"/>
        <v>0.374</v>
      </c>
      <c r="E53" s="6">
        <f t="shared" si="2"/>
        <v>79.454544159999998</v>
      </c>
    </row>
    <row r="54" spans="1:5" x14ac:dyDescent="0.25">
      <c r="A54" s="8">
        <v>20</v>
      </c>
      <c r="B54" s="2">
        <v>0.45200000000000001</v>
      </c>
      <c r="C54" s="4">
        <v>0.107</v>
      </c>
      <c r="D54" s="1">
        <f t="shared" si="1"/>
        <v>0.34500000000000003</v>
      </c>
      <c r="E54" s="6">
        <f t="shared" si="2"/>
        <v>72.298619000000016</v>
      </c>
    </row>
    <row r="55" spans="1:5" x14ac:dyDescent="0.25">
      <c r="A55" s="8">
        <v>21</v>
      </c>
      <c r="B55" s="2">
        <v>0.58199999999999996</v>
      </c>
      <c r="C55" s="4">
        <v>0.107</v>
      </c>
      <c r="D55" s="1">
        <f t="shared" si="1"/>
        <v>0.47499999999999998</v>
      </c>
      <c r="E55" s="6">
        <f t="shared" si="2"/>
        <v>105.67887500000001</v>
      </c>
    </row>
    <row r="56" spans="1:5" x14ac:dyDescent="0.25">
      <c r="A56" s="8">
        <v>22</v>
      </c>
      <c r="B56" s="2">
        <v>0.46700000000000003</v>
      </c>
      <c r="C56" s="4">
        <v>0.107</v>
      </c>
      <c r="D56" s="1">
        <f t="shared" si="1"/>
        <v>0.36000000000000004</v>
      </c>
      <c r="E56" s="6">
        <f t="shared" si="2"/>
        <v>75.979136000000011</v>
      </c>
    </row>
    <row r="57" spans="1:5" x14ac:dyDescent="0.25">
      <c r="A57" s="8">
        <v>23</v>
      </c>
      <c r="B57" s="2">
        <v>0.438</v>
      </c>
      <c r="C57" s="4">
        <v>0.107</v>
      </c>
      <c r="D57" s="1">
        <f t="shared" si="1"/>
        <v>0.33100000000000002</v>
      </c>
      <c r="E57" s="6">
        <f t="shared" si="2"/>
        <v>68.903728760000007</v>
      </c>
    </row>
    <row r="58" spans="1:5" x14ac:dyDescent="0.25">
      <c r="A58" s="8">
        <v>24</v>
      </c>
      <c r="B58" s="2">
        <v>0.53900000000000003</v>
      </c>
      <c r="C58" s="4">
        <v>0.107</v>
      </c>
      <c r="D58" s="1">
        <f t="shared" si="1"/>
        <v>0.43200000000000005</v>
      </c>
      <c r="E58" s="6">
        <f t="shared" si="2"/>
        <v>94.26675584000003</v>
      </c>
    </row>
    <row r="59" spans="1:5" x14ac:dyDescent="0.25">
      <c r="A59" s="8">
        <v>25</v>
      </c>
      <c r="B59" s="2">
        <v>0.63300000000000001</v>
      </c>
      <c r="C59" s="4">
        <v>0.107</v>
      </c>
      <c r="D59" s="1">
        <f t="shared" si="1"/>
        <v>0.52600000000000002</v>
      </c>
      <c r="E59" s="6">
        <f t="shared" si="2"/>
        <v>119.68955216000001</v>
      </c>
    </row>
    <row r="60" spans="1:5" x14ac:dyDescent="0.25">
      <c r="A60" s="8">
        <v>26</v>
      </c>
      <c r="B60" s="2">
        <v>0.497</v>
      </c>
      <c r="C60" s="4">
        <v>0.107</v>
      </c>
      <c r="D60" s="1">
        <f t="shared" si="1"/>
        <v>0.39</v>
      </c>
      <c r="E60" s="6">
        <f t="shared" si="2"/>
        <v>83.474036000000012</v>
      </c>
    </row>
    <row r="61" spans="1:5" x14ac:dyDescent="0.25">
      <c r="A61" s="8">
        <v>27</v>
      </c>
      <c r="B61" s="2">
        <v>0.46100000000000002</v>
      </c>
      <c r="C61" s="4">
        <v>0.107</v>
      </c>
      <c r="D61" s="1">
        <f t="shared" si="1"/>
        <v>0.35400000000000004</v>
      </c>
      <c r="E61" s="6">
        <f t="shared" si="2"/>
        <v>74.501574560000023</v>
      </c>
    </row>
    <row r="62" spans="1:5" x14ac:dyDescent="0.25">
      <c r="A62" s="8">
        <v>28</v>
      </c>
      <c r="B62" s="2">
        <v>0.46500000000000002</v>
      </c>
      <c r="C62" s="4">
        <v>0.107</v>
      </c>
      <c r="D62" s="1">
        <f t="shared" si="1"/>
        <v>0.35800000000000004</v>
      </c>
      <c r="E62" s="6">
        <f t="shared" si="2"/>
        <v>75.485822240000019</v>
      </c>
    </row>
    <row r="63" spans="1:5" x14ac:dyDescent="0.25">
      <c r="A63" s="8">
        <v>29</v>
      </c>
      <c r="B63" s="2">
        <v>0.42799999999999999</v>
      </c>
      <c r="C63" s="4">
        <v>0.107</v>
      </c>
      <c r="D63" s="1">
        <f t="shared" si="1"/>
        <v>0.32100000000000001</v>
      </c>
      <c r="E63" s="6">
        <f t="shared" si="2"/>
        <v>66.502605560000006</v>
      </c>
    </row>
    <row r="64" spans="1:5" x14ac:dyDescent="0.25">
      <c r="A64" s="8">
        <v>30</v>
      </c>
      <c r="B64" s="2">
        <v>0.49199999999999999</v>
      </c>
      <c r="C64" s="4">
        <v>0.107</v>
      </c>
      <c r="D64" s="1">
        <f t="shared" si="1"/>
        <v>0.38500000000000001</v>
      </c>
      <c r="E64" s="6">
        <f t="shared" si="2"/>
        <v>82.212491000000014</v>
      </c>
    </row>
    <row r="65" spans="1:5" x14ac:dyDescent="0.25">
      <c r="A65" s="8">
        <v>31</v>
      </c>
      <c r="B65" s="2">
        <v>0.41500000000000004</v>
      </c>
      <c r="C65" s="4">
        <v>0.107</v>
      </c>
      <c r="D65" s="1">
        <f t="shared" si="1"/>
        <v>0.30800000000000005</v>
      </c>
      <c r="E65" s="6">
        <f t="shared" si="2"/>
        <v>63.410794240000016</v>
      </c>
    </row>
    <row r="66" spans="1:5" x14ac:dyDescent="0.25">
      <c r="A66" s="8">
        <v>32</v>
      </c>
      <c r="B66" s="2">
        <v>0.437</v>
      </c>
      <c r="C66" s="4">
        <v>0.107</v>
      </c>
      <c r="D66" s="1">
        <f t="shared" si="1"/>
        <v>0.33</v>
      </c>
      <c r="E66" s="6">
        <f t="shared" si="2"/>
        <v>68.662724000000011</v>
      </c>
    </row>
    <row r="67" spans="1:5" x14ac:dyDescent="0.25">
      <c r="A67" s="8">
        <v>33</v>
      </c>
      <c r="B67" s="2">
        <v>0.48799999999999999</v>
      </c>
      <c r="C67" s="4">
        <v>0.107</v>
      </c>
      <c r="D67" s="1">
        <f t="shared" ref="D67:D98" si="3">(B67-C67)</f>
        <v>0.38100000000000001</v>
      </c>
      <c r="E67" s="6">
        <f t="shared" ref="E67:E98" si="4">(99.16*D67*D67)+(175.46*D67)-(0.0376)</f>
        <v>81.206824760000003</v>
      </c>
    </row>
    <row r="68" spans="1:5" x14ac:dyDescent="0.25">
      <c r="A68" s="8">
        <v>34</v>
      </c>
      <c r="B68" s="2">
        <v>0.44900000000000001</v>
      </c>
      <c r="C68" s="4">
        <v>0.107</v>
      </c>
      <c r="D68" s="1">
        <f t="shared" si="3"/>
        <v>0.34200000000000003</v>
      </c>
      <c r="E68" s="6">
        <f t="shared" si="4"/>
        <v>71.567870240000005</v>
      </c>
    </row>
    <row r="69" spans="1:5" x14ac:dyDescent="0.25">
      <c r="A69" s="8">
        <v>35</v>
      </c>
      <c r="B69" s="2">
        <v>0.438</v>
      </c>
      <c r="C69" s="4">
        <v>0.107</v>
      </c>
      <c r="D69" s="1">
        <f t="shared" si="3"/>
        <v>0.33100000000000002</v>
      </c>
      <c r="E69" s="6">
        <f t="shared" si="4"/>
        <v>68.903728760000007</v>
      </c>
    </row>
    <row r="70" spans="1:5" x14ac:dyDescent="0.25">
      <c r="A70" s="8">
        <v>36</v>
      </c>
      <c r="B70" s="2">
        <v>0.51600000000000001</v>
      </c>
      <c r="C70" s="4">
        <v>0.107</v>
      </c>
      <c r="D70" s="1">
        <f t="shared" si="3"/>
        <v>0.40900000000000003</v>
      </c>
      <c r="E70" s="6">
        <f t="shared" si="4"/>
        <v>88.313123960000013</v>
      </c>
    </row>
    <row r="71" spans="1:5" x14ac:dyDescent="0.25">
      <c r="A71" s="8">
        <v>37</v>
      </c>
      <c r="B71" s="2">
        <v>0.41400000000000003</v>
      </c>
      <c r="C71" s="4">
        <v>0.107</v>
      </c>
      <c r="D71" s="1">
        <f t="shared" si="3"/>
        <v>0.30700000000000005</v>
      </c>
      <c r="E71" s="6">
        <f t="shared" si="4"/>
        <v>63.174350840000017</v>
      </c>
    </row>
    <row r="72" spans="1:5" x14ac:dyDescent="0.25">
      <c r="A72" s="8">
        <v>38</v>
      </c>
      <c r="B72" s="2">
        <v>0.40300000000000002</v>
      </c>
      <c r="C72" s="4">
        <v>0.107</v>
      </c>
      <c r="D72" s="1">
        <f t="shared" si="3"/>
        <v>0.29600000000000004</v>
      </c>
      <c r="E72" s="6">
        <f t="shared" si="4"/>
        <v>60.586562560000012</v>
      </c>
    </row>
    <row r="73" spans="1:5" x14ac:dyDescent="0.25">
      <c r="A73" s="8">
        <v>39</v>
      </c>
      <c r="B73" s="2">
        <v>0.46600000000000003</v>
      </c>
      <c r="C73" s="4">
        <v>0.107</v>
      </c>
      <c r="D73" s="1">
        <f t="shared" si="3"/>
        <v>0.35900000000000004</v>
      </c>
      <c r="E73" s="6">
        <f t="shared" si="4"/>
        <v>75.732379960000017</v>
      </c>
    </row>
    <row r="74" spans="1:5" x14ac:dyDescent="0.25">
      <c r="A74" s="8">
        <v>40</v>
      </c>
      <c r="B74" s="2">
        <v>0.58399999999999996</v>
      </c>
      <c r="C74" s="4">
        <v>0.107</v>
      </c>
      <c r="D74" s="1">
        <f t="shared" si="3"/>
        <v>0.47699999999999998</v>
      </c>
      <c r="E74" s="6">
        <f t="shared" si="4"/>
        <v>106.21859563999999</v>
      </c>
    </row>
    <row r="75" spans="1:5" x14ac:dyDescent="0.25">
      <c r="A75" s="8">
        <v>41</v>
      </c>
      <c r="B75" s="2">
        <v>0.48099999999999998</v>
      </c>
      <c r="C75" s="4">
        <v>0.107</v>
      </c>
      <c r="D75" s="1">
        <f t="shared" si="3"/>
        <v>0.374</v>
      </c>
      <c r="E75" s="6">
        <f t="shared" si="4"/>
        <v>79.454544159999998</v>
      </c>
    </row>
    <row r="76" spans="1:5" x14ac:dyDescent="0.25">
      <c r="A76" s="8">
        <v>42</v>
      </c>
      <c r="B76" s="2">
        <v>0.48799999999999999</v>
      </c>
      <c r="C76" s="4">
        <v>0.107</v>
      </c>
      <c r="D76" s="1">
        <f t="shared" si="3"/>
        <v>0.38100000000000001</v>
      </c>
      <c r="E76" s="6">
        <f t="shared" si="4"/>
        <v>81.206824760000003</v>
      </c>
    </row>
    <row r="77" spans="1:5" x14ac:dyDescent="0.25">
      <c r="A77" s="8">
        <v>43</v>
      </c>
      <c r="B77" s="2">
        <v>0.45500000000000002</v>
      </c>
      <c r="C77" s="4">
        <v>0.107</v>
      </c>
      <c r="D77" s="1">
        <f t="shared" si="3"/>
        <v>0.34800000000000003</v>
      </c>
      <c r="E77" s="6">
        <f t="shared" si="4"/>
        <v>73.031152640000016</v>
      </c>
    </row>
    <row r="78" spans="1:5" x14ac:dyDescent="0.25">
      <c r="A78" s="8">
        <v>44</v>
      </c>
      <c r="B78" s="2">
        <v>0.45200000000000001</v>
      </c>
      <c r="C78" s="4">
        <v>0.107</v>
      </c>
      <c r="D78" s="1">
        <f t="shared" si="3"/>
        <v>0.34500000000000003</v>
      </c>
      <c r="E78" s="6">
        <f t="shared" si="4"/>
        <v>72.298619000000016</v>
      </c>
    </row>
    <row r="79" spans="1:5" x14ac:dyDescent="0.25">
      <c r="A79" s="8">
        <v>45</v>
      </c>
      <c r="B79" s="2">
        <v>0.432</v>
      </c>
      <c r="C79" s="4">
        <v>0.107</v>
      </c>
      <c r="D79" s="1">
        <f t="shared" si="3"/>
        <v>0.32500000000000001</v>
      </c>
      <c r="E79" s="6">
        <f t="shared" si="4"/>
        <v>67.460675000000009</v>
      </c>
    </row>
    <row r="80" spans="1:5" x14ac:dyDescent="0.25">
      <c r="A80" s="8">
        <v>46</v>
      </c>
      <c r="B80" s="2">
        <v>0.503</v>
      </c>
      <c r="C80" s="4">
        <v>0.107</v>
      </c>
      <c r="D80" s="1">
        <f t="shared" si="3"/>
        <v>0.39600000000000002</v>
      </c>
      <c r="E80" s="6">
        <f t="shared" si="4"/>
        <v>84.994434560000016</v>
      </c>
    </row>
    <row r="81" spans="1:5" x14ac:dyDescent="0.25">
      <c r="A81" s="8">
        <v>47</v>
      </c>
      <c r="B81" s="2">
        <v>0.48799999999999999</v>
      </c>
      <c r="C81" s="4">
        <v>0.107</v>
      </c>
      <c r="D81" s="1">
        <f t="shared" si="3"/>
        <v>0.38100000000000001</v>
      </c>
      <c r="E81" s="6">
        <f t="shared" si="4"/>
        <v>81.206824760000003</v>
      </c>
    </row>
    <row r="82" spans="1:5" x14ac:dyDescent="0.25">
      <c r="A82" s="8">
        <v>48</v>
      </c>
      <c r="B82" s="2">
        <v>0.58299999999999996</v>
      </c>
      <c r="C82" s="4">
        <v>0.107</v>
      </c>
      <c r="D82" s="1">
        <f t="shared" si="3"/>
        <v>0.47599999999999998</v>
      </c>
      <c r="E82" s="6">
        <f t="shared" si="4"/>
        <v>105.94863616000001</v>
      </c>
    </row>
    <row r="83" spans="1:5" x14ac:dyDescent="0.25">
      <c r="A83" s="8">
        <v>49</v>
      </c>
      <c r="B83" s="2">
        <v>0.53900000000000003</v>
      </c>
      <c r="C83" s="4">
        <v>0.107</v>
      </c>
      <c r="D83" s="1">
        <f t="shared" si="3"/>
        <v>0.43200000000000005</v>
      </c>
      <c r="E83" s="6">
        <f t="shared" si="4"/>
        <v>94.26675584000003</v>
      </c>
    </row>
    <row r="84" spans="1:5" x14ac:dyDescent="0.25">
      <c r="A84" s="8">
        <v>50</v>
      </c>
      <c r="B84" s="2">
        <v>0.56800000000000006</v>
      </c>
      <c r="C84" s="4">
        <v>0.107</v>
      </c>
      <c r="D84" s="1">
        <f t="shared" si="3"/>
        <v>0.46100000000000008</v>
      </c>
      <c r="E84" s="6">
        <f t="shared" si="4"/>
        <v>101.92304236000003</v>
      </c>
    </row>
    <row r="85" spans="1:5" x14ac:dyDescent="0.25">
      <c r="A85" s="8">
        <v>51</v>
      </c>
      <c r="B85" s="2">
        <v>0.67700000000000005</v>
      </c>
      <c r="C85" s="4">
        <v>0.107</v>
      </c>
      <c r="D85" s="1">
        <f t="shared" si="3"/>
        <v>0.57000000000000006</v>
      </c>
      <c r="E85" s="6">
        <f t="shared" si="4"/>
        <v>132.19168400000004</v>
      </c>
    </row>
    <row r="86" spans="1:5" x14ac:dyDescent="0.25">
      <c r="A86" s="8">
        <v>52</v>
      </c>
      <c r="B86" s="2">
        <v>0.54800000000000004</v>
      </c>
      <c r="C86" s="4">
        <v>0.107</v>
      </c>
      <c r="D86" s="1">
        <f t="shared" si="3"/>
        <v>0.44100000000000006</v>
      </c>
      <c r="E86" s="6">
        <f t="shared" si="4"/>
        <v>96.624995960000021</v>
      </c>
    </row>
    <row r="87" spans="1:5" x14ac:dyDescent="0.25">
      <c r="A87" s="8">
        <v>53</v>
      </c>
      <c r="B87" s="2">
        <v>0.56700000000000006</v>
      </c>
      <c r="C87" s="4">
        <v>0.107</v>
      </c>
      <c r="D87" s="1">
        <f t="shared" si="3"/>
        <v>0.46000000000000008</v>
      </c>
      <c r="E87" s="6">
        <f t="shared" si="4"/>
        <v>101.65625600000003</v>
      </c>
    </row>
    <row r="88" spans="1:5" x14ac:dyDescent="0.25">
      <c r="A88" s="8">
        <v>54</v>
      </c>
      <c r="B88" s="2">
        <v>0.76200000000000001</v>
      </c>
      <c r="C88" s="4">
        <v>0.107</v>
      </c>
      <c r="D88" s="1">
        <f t="shared" si="3"/>
        <v>0.65500000000000003</v>
      </c>
      <c r="E88" s="6">
        <f t="shared" si="4"/>
        <v>157.43081900000001</v>
      </c>
    </row>
    <row r="89" spans="1:5" x14ac:dyDescent="0.25">
      <c r="A89" s="8">
        <v>55</v>
      </c>
      <c r="B89" s="2">
        <v>0.52500000000000002</v>
      </c>
      <c r="C89" s="4">
        <v>0.107</v>
      </c>
      <c r="D89" s="1">
        <f t="shared" si="3"/>
        <v>0.41800000000000004</v>
      </c>
      <c r="E89" s="6">
        <f t="shared" si="4"/>
        <v>90.630311840000019</v>
      </c>
    </row>
    <row r="90" spans="1:5" x14ac:dyDescent="0.25">
      <c r="A90" s="8">
        <v>56</v>
      </c>
      <c r="B90" s="2">
        <v>0.58199999999999996</v>
      </c>
      <c r="C90" s="4">
        <v>0.107</v>
      </c>
      <c r="D90" s="1">
        <f t="shared" si="3"/>
        <v>0.47499999999999998</v>
      </c>
      <c r="E90" s="6">
        <f t="shared" si="4"/>
        <v>105.67887500000001</v>
      </c>
    </row>
    <row r="91" spans="1:5" x14ac:dyDescent="0.25">
      <c r="A91" s="8">
        <v>57</v>
      </c>
      <c r="B91" s="2">
        <v>0.53800000000000003</v>
      </c>
      <c r="C91" s="4">
        <v>0.107</v>
      </c>
      <c r="D91" s="1">
        <f t="shared" si="3"/>
        <v>0.43100000000000005</v>
      </c>
      <c r="E91" s="6">
        <f t="shared" si="4"/>
        <v>94.005720760000017</v>
      </c>
    </row>
    <row r="92" spans="1:5" x14ac:dyDescent="0.25">
      <c r="A92" s="8">
        <v>58</v>
      </c>
      <c r="B92" s="2">
        <v>0.58099999999999996</v>
      </c>
      <c r="C92" s="4">
        <v>0.107</v>
      </c>
      <c r="D92" s="1">
        <f t="shared" si="3"/>
        <v>0.47399999999999998</v>
      </c>
      <c r="E92" s="6">
        <f t="shared" si="4"/>
        <v>105.40931216</v>
      </c>
    </row>
    <row r="93" spans="1:5" x14ac:dyDescent="0.25">
      <c r="A93" s="8">
        <v>59</v>
      </c>
      <c r="B93" s="2">
        <v>0.58699999999999997</v>
      </c>
      <c r="C93" s="4">
        <v>0.107</v>
      </c>
      <c r="D93" s="1">
        <f t="shared" si="3"/>
        <v>0.48</v>
      </c>
      <c r="E93" s="6">
        <f t="shared" si="4"/>
        <v>107.029664</v>
      </c>
    </row>
    <row r="94" spans="1:5" x14ac:dyDescent="0.25">
      <c r="A94" s="8">
        <v>60</v>
      </c>
      <c r="B94" s="2">
        <v>0.495</v>
      </c>
      <c r="C94" s="4">
        <v>0.107</v>
      </c>
      <c r="D94" s="1">
        <f t="shared" si="3"/>
        <v>0.38800000000000001</v>
      </c>
      <c r="E94" s="6">
        <f t="shared" si="4"/>
        <v>82.968823040000004</v>
      </c>
    </row>
    <row r="95" spans="1:5" x14ac:dyDescent="0.25">
      <c r="A95" s="8">
        <v>61</v>
      </c>
      <c r="B95" s="2">
        <v>0.48</v>
      </c>
      <c r="C95" s="4">
        <v>0.107</v>
      </c>
      <c r="D95" s="1">
        <f t="shared" si="3"/>
        <v>0.373</v>
      </c>
      <c r="E95" s="6">
        <f t="shared" si="4"/>
        <v>79.205011639999995</v>
      </c>
    </row>
    <row r="96" spans="1:5" x14ac:dyDescent="0.25">
      <c r="A96" s="8">
        <v>62</v>
      </c>
      <c r="B96" s="2">
        <v>0.65900000000000003</v>
      </c>
      <c r="C96" s="4">
        <v>0.107</v>
      </c>
      <c r="D96" s="1">
        <f t="shared" si="3"/>
        <v>0.55200000000000005</v>
      </c>
      <c r="E96" s="6">
        <f t="shared" si="4"/>
        <v>127.03076864000002</v>
      </c>
    </row>
    <row r="97" spans="1:5" x14ac:dyDescent="0.25">
      <c r="A97" s="8">
        <v>63</v>
      </c>
      <c r="B97" s="2">
        <v>0.45600000000000002</v>
      </c>
      <c r="C97" s="4">
        <v>0.107</v>
      </c>
      <c r="D97" s="1">
        <f t="shared" si="3"/>
        <v>0.34900000000000003</v>
      </c>
      <c r="E97" s="6">
        <f t="shared" si="4"/>
        <v>73.275727160000017</v>
      </c>
    </row>
    <row r="98" spans="1:5" x14ac:dyDescent="0.25">
      <c r="A98" s="8">
        <v>64</v>
      </c>
      <c r="B98" s="2">
        <v>0.499</v>
      </c>
      <c r="C98" s="4">
        <v>0.107</v>
      </c>
      <c r="D98" s="1">
        <f t="shared" si="3"/>
        <v>0.39200000000000002</v>
      </c>
      <c r="E98" s="6">
        <f t="shared" si="4"/>
        <v>83.980042240000003</v>
      </c>
    </row>
    <row r="99" spans="1:5" x14ac:dyDescent="0.25">
      <c r="A99" s="8">
        <v>65</v>
      </c>
      <c r="B99" s="2">
        <v>0.53500000000000003</v>
      </c>
      <c r="C99" s="4">
        <v>0.107</v>
      </c>
      <c r="D99" s="1">
        <f t="shared" ref="D99:D130" si="5">(B99-C99)</f>
        <v>0.42800000000000005</v>
      </c>
      <c r="E99" s="6">
        <f t="shared" ref="E99:E130" si="6">(99.16*D99*D99)+(175.46*D99)-(0.0376)</f>
        <v>93.223805440000021</v>
      </c>
    </row>
    <row r="100" spans="1:5" x14ac:dyDescent="0.25">
      <c r="A100" s="8">
        <v>66</v>
      </c>
      <c r="B100" s="2">
        <v>0.55300000000000005</v>
      </c>
      <c r="C100" s="4">
        <v>0.107</v>
      </c>
      <c r="D100" s="1">
        <f t="shared" si="5"/>
        <v>0.44600000000000006</v>
      </c>
      <c r="E100" s="6">
        <f t="shared" si="6"/>
        <v>97.942070560000019</v>
      </c>
    </row>
    <row r="101" spans="1:5" x14ac:dyDescent="0.25">
      <c r="A101" s="8">
        <v>67</v>
      </c>
      <c r="B101" s="2">
        <v>0.51100000000000001</v>
      </c>
      <c r="C101" s="4">
        <v>0.107</v>
      </c>
      <c r="D101" s="1">
        <f t="shared" si="5"/>
        <v>0.40400000000000003</v>
      </c>
      <c r="E101" s="6">
        <f t="shared" si="6"/>
        <v>87.032738560000013</v>
      </c>
    </row>
    <row r="102" spans="1:5" x14ac:dyDescent="0.25">
      <c r="A102" s="8">
        <v>68</v>
      </c>
      <c r="B102" s="2">
        <v>0.50700000000000001</v>
      </c>
      <c r="C102" s="4">
        <v>0.107</v>
      </c>
      <c r="D102" s="1">
        <f t="shared" si="5"/>
        <v>0.4</v>
      </c>
      <c r="E102" s="6">
        <f t="shared" si="6"/>
        <v>86.012000000000015</v>
      </c>
    </row>
    <row r="103" spans="1:5" x14ac:dyDescent="0.25">
      <c r="A103" s="8">
        <v>69</v>
      </c>
      <c r="B103" s="2">
        <v>0.51900000000000002</v>
      </c>
      <c r="C103" s="4">
        <v>0.107</v>
      </c>
      <c r="D103" s="1">
        <f t="shared" si="5"/>
        <v>0.41200000000000003</v>
      </c>
      <c r="E103" s="6">
        <f t="shared" si="6"/>
        <v>89.083735040000022</v>
      </c>
    </row>
    <row r="104" spans="1:5" x14ac:dyDescent="0.25">
      <c r="A104" s="8">
        <v>70</v>
      </c>
      <c r="B104" s="2">
        <v>0.51700000000000002</v>
      </c>
      <c r="C104" s="4">
        <v>0.107</v>
      </c>
      <c r="D104" s="1">
        <f t="shared" si="5"/>
        <v>0.41000000000000003</v>
      </c>
      <c r="E104" s="6">
        <f t="shared" si="6"/>
        <v>88.569796000000011</v>
      </c>
    </row>
    <row r="105" spans="1:5" x14ac:dyDescent="0.25">
      <c r="A105" s="8">
        <v>71</v>
      </c>
      <c r="B105" s="2">
        <v>0.504</v>
      </c>
      <c r="C105" s="4">
        <v>0.107</v>
      </c>
      <c r="D105" s="1">
        <f t="shared" si="5"/>
        <v>0.39700000000000002</v>
      </c>
      <c r="E105" s="6">
        <f t="shared" si="6"/>
        <v>85.248528440000015</v>
      </c>
    </row>
    <row r="106" spans="1:5" x14ac:dyDescent="0.25">
      <c r="A106" s="8">
        <v>72</v>
      </c>
      <c r="B106" s="2">
        <v>0.51200000000000001</v>
      </c>
      <c r="C106" s="4">
        <v>0.107</v>
      </c>
      <c r="D106" s="1">
        <f t="shared" si="5"/>
        <v>0.40500000000000003</v>
      </c>
      <c r="E106" s="6">
        <f t="shared" si="6"/>
        <v>87.288419000000005</v>
      </c>
    </row>
    <row r="107" spans="1:5" x14ac:dyDescent="0.25">
      <c r="A107" s="8">
        <v>73</v>
      </c>
      <c r="B107" s="2">
        <v>0.504</v>
      </c>
      <c r="C107" s="4">
        <v>0.107</v>
      </c>
      <c r="D107" s="1">
        <f t="shared" si="5"/>
        <v>0.39700000000000002</v>
      </c>
      <c r="E107" s="6">
        <f t="shared" si="6"/>
        <v>85.248528440000015</v>
      </c>
    </row>
    <row r="108" spans="1:5" x14ac:dyDescent="0.25">
      <c r="A108" s="8">
        <v>74</v>
      </c>
      <c r="B108" s="2">
        <v>0.58499999999999996</v>
      </c>
      <c r="C108" s="4">
        <v>0.107</v>
      </c>
      <c r="D108" s="1">
        <f t="shared" si="5"/>
        <v>0.47799999999999998</v>
      </c>
      <c r="E108" s="6">
        <f t="shared" si="6"/>
        <v>106.48875344</v>
      </c>
    </row>
    <row r="109" spans="1:5" x14ac:dyDescent="0.25">
      <c r="A109" s="8">
        <v>75</v>
      </c>
      <c r="B109" s="2">
        <v>0.55500000000000005</v>
      </c>
      <c r="C109" s="4">
        <v>0.107</v>
      </c>
      <c r="D109" s="1">
        <f t="shared" si="5"/>
        <v>0.44800000000000006</v>
      </c>
      <c r="E109" s="6">
        <f t="shared" si="6"/>
        <v>98.470288640000035</v>
      </c>
    </row>
    <row r="110" spans="1:5" x14ac:dyDescent="0.25">
      <c r="A110" s="8">
        <v>76</v>
      </c>
      <c r="B110" s="2">
        <v>0.495</v>
      </c>
      <c r="C110" s="4">
        <v>0.107</v>
      </c>
      <c r="D110" s="1">
        <f t="shared" si="5"/>
        <v>0.38800000000000001</v>
      </c>
      <c r="E110" s="6">
        <f t="shared" si="6"/>
        <v>82.968823040000004</v>
      </c>
    </row>
    <row r="111" spans="1:5" x14ac:dyDescent="0.25">
      <c r="A111" s="8">
        <v>77</v>
      </c>
      <c r="B111" s="2">
        <v>0.495</v>
      </c>
      <c r="C111" s="4">
        <v>0.107</v>
      </c>
      <c r="D111" s="1">
        <f t="shared" si="5"/>
        <v>0.38800000000000001</v>
      </c>
      <c r="E111" s="6">
        <f t="shared" si="6"/>
        <v>82.968823040000004</v>
      </c>
    </row>
    <row r="112" spans="1:5" x14ac:dyDescent="0.25">
      <c r="A112" s="8">
        <v>78</v>
      </c>
      <c r="B112" s="2">
        <v>0.55800000000000005</v>
      </c>
      <c r="C112" s="4">
        <v>0.107</v>
      </c>
      <c r="D112" s="1">
        <f t="shared" si="5"/>
        <v>0.45100000000000007</v>
      </c>
      <c r="E112" s="6">
        <f t="shared" si="6"/>
        <v>99.264103160000019</v>
      </c>
    </row>
    <row r="113" spans="1:5" x14ac:dyDescent="0.25">
      <c r="A113" s="8">
        <v>79</v>
      </c>
      <c r="B113" s="2">
        <v>0.57899999999999996</v>
      </c>
      <c r="C113" s="4">
        <v>0.107</v>
      </c>
      <c r="D113" s="1">
        <f t="shared" si="5"/>
        <v>0.47199999999999998</v>
      </c>
      <c r="E113" s="6">
        <f t="shared" si="6"/>
        <v>104.87078144</v>
      </c>
    </row>
    <row r="114" spans="1:5" x14ac:dyDescent="0.25">
      <c r="A114" s="8">
        <v>80</v>
      </c>
      <c r="B114" s="2">
        <v>0.53</v>
      </c>
      <c r="C114" s="4">
        <v>0.107</v>
      </c>
      <c r="D114" s="1">
        <f t="shared" si="5"/>
        <v>0.42300000000000004</v>
      </c>
      <c r="E114" s="6">
        <f t="shared" si="6"/>
        <v>91.924579640000019</v>
      </c>
    </row>
    <row r="115" spans="1:5" x14ac:dyDescent="0.25">
      <c r="A115" s="8">
        <v>81</v>
      </c>
      <c r="B115" s="2">
        <v>0.54500000000000004</v>
      </c>
      <c r="C115" s="4">
        <v>0.107</v>
      </c>
      <c r="D115" s="1">
        <f t="shared" si="5"/>
        <v>0.43800000000000006</v>
      </c>
      <c r="E115" s="6">
        <f t="shared" si="6"/>
        <v>95.837131040000017</v>
      </c>
    </row>
    <row r="116" spans="1:5" x14ac:dyDescent="0.25">
      <c r="A116" s="8">
        <v>82</v>
      </c>
      <c r="B116" s="2">
        <v>0.60699999999999998</v>
      </c>
      <c r="C116" s="4">
        <v>0.107</v>
      </c>
      <c r="D116" s="1">
        <f t="shared" si="5"/>
        <v>0.5</v>
      </c>
      <c r="E116" s="6">
        <f t="shared" si="6"/>
        <v>112.48240000000001</v>
      </c>
    </row>
    <row r="117" spans="1:5" x14ac:dyDescent="0.25">
      <c r="A117" s="8">
        <v>83</v>
      </c>
      <c r="B117" s="2">
        <v>0.56100000000000005</v>
      </c>
      <c r="C117" s="4">
        <v>0.107</v>
      </c>
      <c r="D117" s="1">
        <f t="shared" si="5"/>
        <v>0.45400000000000007</v>
      </c>
      <c r="E117" s="6">
        <f t="shared" si="6"/>
        <v>100.05970256000002</v>
      </c>
    </row>
    <row r="118" spans="1:5" x14ac:dyDescent="0.25">
      <c r="A118" s="8">
        <v>84</v>
      </c>
      <c r="B118" s="2">
        <v>0.52900000000000003</v>
      </c>
      <c r="C118" s="4">
        <v>0.107</v>
      </c>
      <c r="D118" s="1">
        <f t="shared" si="5"/>
        <v>0.42200000000000004</v>
      </c>
      <c r="E118" s="6">
        <f t="shared" si="6"/>
        <v>91.665329440000008</v>
      </c>
    </row>
    <row r="119" spans="1:5" x14ac:dyDescent="0.25">
      <c r="A119" s="8">
        <v>85</v>
      </c>
      <c r="B119" s="2">
        <v>0.47600000000000003</v>
      </c>
      <c r="C119" s="4">
        <v>0.107</v>
      </c>
      <c r="D119" s="1">
        <f t="shared" si="5"/>
        <v>0.36900000000000005</v>
      </c>
      <c r="E119" s="6">
        <f t="shared" si="6"/>
        <v>78.208864760000012</v>
      </c>
    </row>
    <row r="120" spans="1:5" x14ac:dyDescent="0.25">
      <c r="A120" s="8">
        <v>86</v>
      </c>
      <c r="B120" s="2">
        <v>0.59299999999999997</v>
      </c>
      <c r="C120" s="4">
        <v>0.107</v>
      </c>
      <c r="D120" s="1">
        <f t="shared" si="5"/>
        <v>0.48599999999999999</v>
      </c>
      <c r="E120" s="6">
        <f t="shared" si="6"/>
        <v>108.65715536</v>
      </c>
    </row>
    <row r="121" spans="1:5" x14ac:dyDescent="0.25">
      <c r="A121" s="8">
        <v>87</v>
      </c>
      <c r="B121" s="2">
        <v>0.55200000000000005</v>
      </c>
      <c r="C121" s="4">
        <v>0.107</v>
      </c>
      <c r="D121" s="1">
        <f t="shared" si="5"/>
        <v>0.44500000000000006</v>
      </c>
      <c r="E121" s="6">
        <f t="shared" si="6"/>
        <v>97.678259000000025</v>
      </c>
    </row>
    <row r="122" spans="1:5" x14ac:dyDescent="0.25">
      <c r="A122" s="8">
        <v>88</v>
      </c>
      <c r="B122" s="2">
        <v>0.46</v>
      </c>
      <c r="C122" s="4">
        <v>0.107</v>
      </c>
      <c r="D122" s="1">
        <f t="shared" si="5"/>
        <v>0.35300000000000004</v>
      </c>
      <c r="E122" s="6">
        <f t="shared" si="6"/>
        <v>74.256008440000016</v>
      </c>
    </row>
    <row r="123" spans="1:5" x14ac:dyDescent="0.25">
      <c r="A123" s="8">
        <v>89</v>
      </c>
      <c r="B123" s="2">
        <v>0.51300000000000001</v>
      </c>
      <c r="C123" s="4">
        <v>0.107</v>
      </c>
      <c r="D123" s="1">
        <f t="shared" si="5"/>
        <v>0.40600000000000003</v>
      </c>
      <c r="E123" s="6">
        <f t="shared" si="6"/>
        <v>87.544297760000006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122"/>
  <sheetViews>
    <sheetView workbookViewId="0">
      <selection activeCell="P6" sqref="P6"/>
    </sheetView>
  </sheetViews>
  <sheetFormatPr defaultRowHeight="15" x14ac:dyDescent="0.25"/>
  <cols>
    <col min="1" max="1" width="13.7109375" customWidth="1"/>
    <col min="2" max="2" width="12.5703125" customWidth="1"/>
    <col min="3" max="3" width="11.85546875" customWidth="1"/>
    <col min="4" max="4" width="12.28515625" customWidth="1"/>
    <col min="5" max="5" width="16.28515625" customWidth="1"/>
  </cols>
  <sheetData>
    <row r="2" spans="1:12" x14ac:dyDescent="0.25">
      <c r="A2" s="3">
        <v>1.8029999999999999</v>
      </c>
      <c r="B2" s="2">
        <v>0.40900000000000003</v>
      </c>
      <c r="C2" s="2">
        <v>0.47400000000000003</v>
      </c>
      <c r="D2" s="2">
        <v>0.51200000000000001</v>
      </c>
      <c r="E2" s="2">
        <v>0.50600000000000001</v>
      </c>
      <c r="F2" s="2">
        <v>0.48</v>
      </c>
      <c r="G2" s="2">
        <v>0.45300000000000001</v>
      </c>
      <c r="H2" s="2">
        <v>0.50800000000000001</v>
      </c>
      <c r="I2" s="2">
        <v>0.53900000000000003</v>
      </c>
      <c r="J2" s="2">
        <v>0.55300000000000005</v>
      </c>
      <c r="K2" s="2">
        <v>0.51700000000000002</v>
      </c>
      <c r="L2" s="2">
        <v>0.54900000000000004</v>
      </c>
    </row>
    <row r="3" spans="1:12" x14ac:dyDescent="0.25">
      <c r="A3" s="3">
        <v>1.2570000000000001</v>
      </c>
      <c r="B3" s="2">
        <v>0.504</v>
      </c>
      <c r="C3" s="2">
        <v>0.48799999999999999</v>
      </c>
      <c r="D3" s="2">
        <v>0.47300000000000003</v>
      </c>
      <c r="E3" s="2">
        <v>0.437</v>
      </c>
      <c r="F3" s="2">
        <v>0.437</v>
      </c>
      <c r="G3" s="2">
        <v>0.443</v>
      </c>
      <c r="H3" s="2">
        <v>0.53100000000000003</v>
      </c>
      <c r="I3" s="2">
        <v>0.48099999999999998</v>
      </c>
      <c r="J3" s="2">
        <v>0.45500000000000002</v>
      </c>
      <c r="K3" s="2">
        <v>0.5</v>
      </c>
      <c r="L3" s="2">
        <v>0.51900000000000002</v>
      </c>
    </row>
    <row r="4" spans="1:12" x14ac:dyDescent="0.25">
      <c r="A4" s="3">
        <v>0.94200000000000006</v>
      </c>
      <c r="B4" s="2">
        <v>0.43099999999999999</v>
      </c>
      <c r="C4" s="2">
        <v>0.49399999999999999</v>
      </c>
      <c r="D4" s="2">
        <v>0.56300000000000006</v>
      </c>
      <c r="E4" s="2">
        <v>0.439</v>
      </c>
      <c r="F4" s="2">
        <v>0.65900000000000003</v>
      </c>
      <c r="G4" s="2">
        <v>0.45700000000000002</v>
      </c>
      <c r="H4" s="2">
        <v>0.66700000000000004</v>
      </c>
      <c r="I4" s="2">
        <v>0.53200000000000003</v>
      </c>
      <c r="J4" s="2">
        <v>0.52300000000000002</v>
      </c>
      <c r="K4" s="2">
        <v>0.501</v>
      </c>
      <c r="L4" s="2">
        <v>0.505</v>
      </c>
    </row>
    <row r="5" spans="1:12" x14ac:dyDescent="0.25">
      <c r="A5" s="3">
        <v>0.48599999999999999</v>
      </c>
      <c r="B5" s="2">
        <v>0.42499999999999999</v>
      </c>
      <c r="C5" s="2">
        <v>0.50800000000000001</v>
      </c>
      <c r="D5" s="2">
        <v>0.65900000000000003</v>
      </c>
      <c r="E5" s="2">
        <v>0.42899999999999999</v>
      </c>
      <c r="F5" s="2">
        <v>0.439</v>
      </c>
      <c r="G5" s="2">
        <v>0.49399999999999999</v>
      </c>
      <c r="H5" s="2">
        <v>0.503</v>
      </c>
      <c r="I5" s="2">
        <v>0.51500000000000001</v>
      </c>
      <c r="J5" s="2">
        <v>0.497</v>
      </c>
      <c r="K5" s="2">
        <v>0.501</v>
      </c>
      <c r="L5" s="2">
        <v>0.55100000000000005</v>
      </c>
    </row>
    <row r="6" spans="1:12" x14ac:dyDescent="0.25">
      <c r="A6" s="3">
        <v>0.32200000000000001</v>
      </c>
      <c r="B6" s="2">
        <v>0.68700000000000006</v>
      </c>
      <c r="C6" s="2">
        <v>0.46900000000000003</v>
      </c>
      <c r="D6" s="2">
        <v>0.48099999999999998</v>
      </c>
      <c r="E6" s="2">
        <v>0.46900000000000003</v>
      </c>
      <c r="F6" s="2">
        <v>0.44700000000000001</v>
      </c>
      <c r="G6" s="2">
        <v>0.51400000000000001</v>
      </c>
      <c r="H6" s="2">
        <v>0.55700000000000005</v>
      </c>
      <c r="I6" s="2">
        <v>0.53200000000000003</v>
      </c>
      <c r="J6" s="2">
        <v>0.54400000000000004</v>
      </c>
      <c r="K6" s="2">
        <v>0.52900000000000003</v>
      </c>
      <c r="L6" s="2">
        <v>0.52500000000000002</v>
      </c>
    </row>
    <row r="7" spans="1:12" x14ac:dyDescent="0.25">
      <c r="A7" s="3">
        <v>0.22</v>
      </c>
      <c r="B7" s="2">
        <v>0.42199999999999999</v>
      </c>
      <c r="C7" s="2">
        <v>0.441</v>
      </c>
      <c r="D7" s="2">
        <v>0.43099999999999999</v>
      </c>
      <c r="E7" s="2">
        <v>0.443</v>
      </c>
      <c r="F7" s="2">
        <v>0.41500000000000004</v>
      </c>
      <c r="G7" s="2">
        <v>0.44600000000000001</v>
      </c>
      <c r="H7" s="2">
        <v>0.6</v>
      </c>
      <c r="I7" s="2">
        <v>0.48599999999999999</v>
      </c>
      <c r="J7" s="2">
        <v>0.49399999999999999</v>
      </c>
      <c r="K7" s="2">
        <v>0.47800000000000004</v>
      </c>
      <c r="L7" s="2">
        <v>0.52300000000000002</v>
      </c>
    </row>
    <row r="8" spans="1:12" x14ac:dyDescent="0.25">
      <c r="A8" s="4">
        <v>0.11</v>
      </c>
      <c r="B8" s="2">
        <v>0.45500000000000002</v>
      </c>
      <c r="C8" s="2">
        <v>0.47500000000000003</v>
      </c>
      <c r="D8" s="2">
        <v>0.54100000000000004</v>
      </c>
      <c r="E8" s="2">
        <v>0.434</v>
      </c>
      <c r="F8" s="2">
        <v>0.63800000000000001</v>
      </c>
      <c r="G8" s="2">
        <v>0.53500000000000003</v>
      </c>
      <c r="H8" s="2">
        <v>0.51700000000000002</v>
      </c>
      <c r="I8" s="2">
        <v>0.46600000000000003</v>
      </c>
      <c r="J8" s="2">
        <v>0.54800000000000004</v>
      </c>
      <c r="K8" s="2">
        <v>0.59299999999999997</v>
      </c>
      <c r="L8" s="2">
        <v>0.52</v>
      </c>
    </row>
    <row r="9" spans="1:12" x14ac:dyDescent="0.25">
      <c r="A9" s="2">
        <v>0.42399999999999999</v>
      </c>
      <c r="B9" s="2">
        <v>0.45900000000000002</v>
      </c>
      <c r="C9" s="2">
        <v>0.45500000000000002</v>
      </c>
      <c r="D9" s="2">
        <v>0.70599999999999996</v>
      </c>
      <c r="E9" s="2">
        <v>0.505</v>
      </c>
      <c r="F9" s="2">
        <v>0.45</v>
      </c>
      <c r="G9" s="2">
        <v>0.5</v>
      </c>
      <c r="H9" s="2">
        <v>0.55300000000000005</v>
      </c>
      <c r="I9" s="2">
        <v>0.49099999999999999</v>
      </c>
      <c r="J9" s="2">
        <v>0.53700000000000003</v>
      </c>
      <c r="K9" s="2">
        <v>0.54700000000000004</v>
      </c>
      <c r="L9" s="2">
        <v>0.498</v>
      </c>
    </row>
    <row r="15" spans="1:12" x14ac:dyDescent="0.25">
      <c r="A15" s="13"/>
      <c r="B15" s="5" t="s">
        <v>8</v>
      </c>
      <c r="C15" s="5" t="s">
        <v>9</v>
      </c>
      <c r="D15" s="5" t="s">
        <v>10</v>
      </c>
      <c r="E15" s="5" t="s">
        <v>11</v>
      </c>
    </row>
    <row r="16" spans="1:12" x14ac:dyDescent="0.25">
      <c r="A16" s="13" t="s">
        <v>1</v>
      </c>
      <c r="B16" s="3">
        <v>1.8029999999999999</v>
      </c>
      <c r="C16" s="1">
        <f>B16-B22</f>
        <v>1.6929999999999998</v>
      </c>
      <c r="D16" s="1">
        <v>2250</v>
      </c>
      <c r="E16" s="6">
        <f>(86.528*C16*C16)+(1182.9*C16)+(2.4247)</f>
        <v>2253.0851934719999</v>
      </c>
    </row>
    <row r="17" spans="1:13" x14ac:dyDescent="0.25">
      <c r="A17" s="13" t="s">
        <v>2</v>
      </c>
      <c r="B17" s="3">
        <v>1.2570000000000001</v>
      </c>
      <c r="C17" s="1">
        <f>B17-B22</f>
        <v>1.147</v>
      </c>
      <c r="D17" s="1">
        <v>1500</v>
      </c>
      <c r="E17" s="6">
        <f t="shared" ref="E17:E22" si="0">(86.528*C17*C17)+(1182.9*C17)+(2.4247)</f>
        <v>1473.0480155520002</v>
      </c>
    </row>
    <row r="18" spans="1:13" x14ac:dyDescent="0.25">
      <c r="A18" s="13" t="s">
        <v>3</v>
      </c>
      <c r="B18" s="3">
        <v>0.94200000000000006</v>
      </c>
      <c r="C18" s="1">
        <f>B18-B22</f>
        <v>0.83200000000000007</v>
      </c>
      <c r="D18" s="1">
        <v>1000</v>
      </c>
      <c r="E18" s="6">
        <f t="shared" si="0"/>
        <v>1046.4942582720003</v>
      </c>
    </row>
    <row r="19" spans="1:13" x14ac:dyDescent="0.25">
      <c r="A19" s="13" t="s">
        <v>4</v>
      </c>
      <c r="B19" s="3">
        <v>0.48599999999999999</v>
      </c>
      <c r="C19" s="1">
        <f>B19-B22</f>
        <v>0.376</v>
      </c>
      <c r="D19" s="1">
        <v>500</v>
      </c>
      <c r="E19" s="6">
        <f t="shared" si="0"/>
        <v>459.428082528</v>
      </c>
    </row>
    <row r="20" spans="1:13" x14ac:dyDescent="0.25">
      <c r="A20" s="13" t="s">
        <v>5</v>
      </c>
      <c r="B20" s="3">
        <v>0.32200000000000001</v>
      </c>
      <c r="C20" s="1">
        <f>B20-B22</f>
        <v>0.21200000000000002</v>
      </c>
      <c r="D20" s="1">
        <v>250</v>
      </c>
      <c r="E20" s="6">
        <f t="shared" si="0"/>
        <v>257.08841443200004</v>
      </c>
    </row>
    <row r="21" spans="1:13" x14ac:dyDescent="0.25">
      <c r="A21" s="13" t="s">
        <v>6</v>
      </c>
      <c r="B21" s="3">
        <v>0.22</v>
      </c>
      <c r="C21" s="1">
        <f>B21-B22</f>
        <v>0.11</v>
      </c>
      <c r="D21" s="1">
        <v>125</v>
      </c>
      <c r="E21" s="6">
        <f t="shared" si="0"/>
        <v>133.59068880000001</v>
      </c>
    </row>
    <row r="22" spans="1:13" x14ac:dyDescent="0.25">
      <c r="A22" s="13" t="s">
        <v>7</v>
      </c>
      <c r="B22" s="4">
        <v>0.11</v>
      </c>
      <c r="C22" s="1">
        <f>B22-B22</f>
        <v>0</v>
      </c>
      <c r="D22" s="1">
        <v>0</v>
      </c>
      <c r="E22" s="6">
        <f t="shared" si="0"/>
        <v>2.4247000000000001</v>
      </c>
    </row>
    <row r="28" spans="1:13" x14ac:dyDescent="0.25">
      <c r="K28" s="7" t="s">
        <v>16</v>
      </c>
      <c r="L28" s="7"/>
      <c r="M28" s="7"/>
    </row>
    <row r="33" spans="1:5" x14ac:dyDescent="0.25">
      <c r="A33" s="8" t="s">
        <v>13</v>
      </c>
      <c r="B33" s="2" t="s">
        <v>14</v>
      </c>
      <c r="C33" s="9" t="s">
        <v>7</v>
      </c>
      <c r="D33" s="1" t="s">
        <v>9</v>
      </c>
      <c r="E33" s="10" t="s">
        <v>17</v>
      </c>
    </row>
    <row r="34" spans="1:5" x14ac:dyDescent="0.25">
      <c r="A34" s="8">
        <v>1</v>
      </c>
      <c r="B34" s="2">
        <v>0.42399999999999999</v>
      </c>
      <c r="C34" s="4">
        <v>0.11</v>
      </c>
      <c r="D34" s="1">
        <f t="shared" ref="D34:D65" si="1">(B34-C34)</f>
        <v>0.314</v>
      </c>
      <c r="E34" s="6">
        <f t="shared" ref="E34:E65" si="2">(86.528*D34*D34)+(1182.9*D34)+(2.4247)</f>
        <v>382.38661468800001</v>
      </c>
    </row>
    <row r="35" spans="1:5" x14ac:dyDescent="0.25">
      <c r="A35" s="8">
        <v>2</v>
      </c>
      <c r="B35" s="2">
        <v>0.40900000000000003</v>
      </c>
      <c r="C35" s="4">
        <v>0.11</v>
      </c>
      <c r="D35" s="1">
        <f t="shared" si="1"/>
        <v>0.29900000000000004</v>
      </c>
      <c r="E35" s="6">
        <f t="shared" si="2"/>
        <v>363.84748972800008</v>
      </c>
    </row>
    <row r="36" spans="1:5" x14ac:dyDescent="0.25">
      <c r="A36" s="8">
        <v>3</v>
      </c>
      <c r="B36" s="2">
        <v>0.504</v>
      </c>
      <c r="C36" s="4">
        <v>0.11</v>
      </c>
      <c r="D36" s="1">
        <f t="shared" si="1"/>
        <v>0.39400000000000002</v>
      </c>
      <c r="E36" s="6">
        <f t="shared" si="2"/>
        <v>481.91956060799998</v>
      </c>
    </row>
    <row r="37" spans="1:5" x14ac:dyDescent="0.25">
      <c r="A37" s="8">
        <v>4</v>
      </c>
      <c r="B37" s="2">
        <v>0.43099999999999999</v>
      </c>
      <c r="C37" s="4">
        <v>0.11</v>
      </c>
      <c r="D37" s="1">
        <f t="shared" si="1"/>
        <v>0.32100000000000001</v>
      </c>
      <c r="E37" s="6">
        <f t="shared" si="2"/>
        <v>391.05153164800004</v>
      </c>
    </row>
    <row r="38" spans="1:5" x14ac:dyDescent="0.25">
      <c r="A38" s="8">
        <v>5</v>
      </c>
      <c r="B38" s="2">
        <v>0.42499999999999999</v>
      </c>
      <c r="C38" s="4">
        <v>0.11</v>
      </c>
      <c r="D38" s="1">
        <f t="shared" si="1"/>
        <v>0.315</v>
      </c>
      <c r="E38" s="6">
        <f t="shared" si="2"/>
        <v>383.62394080000001</v>
      </c>
    </row>
    <row r="39" spans="1:5" x14ac:dyDescent="0.25">
      <c r="A39" s="8">
        <v>6</v>
      </c>
      <c r="B39" s="2">
        <v>0.68700000000000006</v>
      </c>
      <c r="C39" s="4">
        <v>0.11</v>
      </c>
      <c r="D39" s="1">
        <f t="shared" si="1"/>
        <v>0.57700000000000007</v>
      </c>
      <c r="E39" s="6">
        <f t="shared" si="2"/>
        <v>713.76568051200024</v>
      </c>
    </row>
    <row r="40" spans="1:5" x14ac:dyDescent="0.25">
      <c r="A40" s="8">
        <v>7</v>
      </c>
      <c r="B40" s="2">
        <v>0.42199999999999999</v>
      </c>
      <c r="C40" s="4">
        <v>0.11</v>
      </c>
      <c r="D40" s="1">
        <f t="shared" si="1"/>
        <v>0.312</v>
      </c>
      <c r="E40" s="6">
        <f t="shared" si="2"/>
        <v>379.91248163200004</v>
      </c>
    </row>
    <row r="41" spans="1:5" x14ac:dyDescent="0.25">
      <c r="A41" s="8">
        <v>8</v>
      </c>
      <c r="B41" s="2">
        <v>0.45500000000000002</v>
      </c>
      <c r="C41" s="4">
        <v>0.11</v>
      </c>
      <c r="D41" s="1">
        <f t="shared" si="1"/>
        <v>0.34500000000000003</v>
      </c>
      <c r="E41" s="6">
        <f t="shared" si="2"/>
        <v>420.82419520000002</v>
      </c>
    </row>
    <row r="42" spans="1:5" x14ac:dyDescent="0.25">
      <c r="A42" s="8">
        <v>9</v>
      </c>
      <c r="B42" s="2">
        <v>0.45900000000000002</v>
      </c>
      <c r="C42" s="4">
        <v>0.11</v>
      </c>
      <c r="D42" s="1">
        <f t="shared" si="1"/>
        <v>0.34900000000000003</v>
      </c>
      <c r="E42" s="6">
        <f t="shared" si="2"/>
        <v>425.79599692800008</v>
      </c>
    </row>
    <row r="43" spans="1:5" x14ac:dyDescent="0.25">
      <c r="A43" s="8">
        <v>10</v>
      </c>
      <c r="B43" s="2">
        <v>0.47400000000000003</v>
      </c>
      <c r="C43" s="4">
        <v>0.11</v>
      </c>
      <c r="D43" s="1">
        <f t="shared" si="1"/>
        <v>0.36400000000000005</v>
      </c>
      <c r="E43" s="6">
        <f t="shared" si="2"/>
        <v>444.46491388800007</v>
      </c>
    </row>
    <row r="44" spans="1:5" x14ac:dyDescent="0.25">
      <c r="A44" s="8">
        <v>11</v>
      </c>
      <c r="B44" s="2">
        <v>0.48799999999999999</v>
      </c>
      <c r="C44" s="4">
        <v>0.11</v>
      </c>
      <c r="D44" s="1">
        <f t="shared" si="1"/>
        <v>0.378</v>
      </c>
      <c r="E44" s="6">
        <f t="shared" si="2"/>
        <v>461.92436675200003</v>
      </c>
    </row>
    <row r="45" spans="1:5" x14ac:dyDescent="0.25">
      <c r="A45" s="8">
        <v>12</v>
      </c>
      <c r="B45" s="2">
        <v>0.49399999999999999</v>
      </c>
      <c r="C45" s="4">
        <v>0.11</v>
      </c>
      <c r="D45" s="1">
        <f t="shared" si="1"/>
        <v>0.38400000000000001</v>
      </c>
      <c r="E45" s="6">
        <f t="shared" si="2"/>
        <v>469.41737276800001</v>
      </c>
    </row>
    <row r="46" spans="1:5" x14ac:dyDescent="0.25">
      <c r="A46" s="8">
        <v>13</v>
      </c>
      <c r="B46" s="2">
        <v>0.50800000000000001</v>
      </c>
      <c r="C46" s="4">
        <v>0.11</v>
      </c>
      <c r="D46" s="1">
        <f t="shared" si="1"/>
        <v>0.39800000000000002</v>
      </c>
      <c r="E46" s="6">
        <f t="shared" si="2"/>
        <v>486.92528131200004</v>
      </c>
    </row>
    <row r="47" spans="1:5" x14ac:dyDescent="0.25">
      <c r="A47" s="8">
        <v>14</v>
      </c>
      <c r="B47" s="2">
        <v>0.46900000000000003</v>
      </c>
      <c r="C47" s="4">
        <v>0.11</v>
      </c>
      <c r="D47" s="1">
        <f t="shared" si="1"/>
        <v>0.35900000000000004</v>
      </c>
      <c r="E47" s="6">
        <f t="shared" si="2"/>
        <v>438.23761516800005</v>
      </c>
    </row>
    <row r="48" spans="1:5" x14ac:dyDescent="0.25">
      <c r="A48" s="8">
        <v>15</v>
      </c>
      <c r="B48" s="2">
        <v>0.441</v>
      </c>
      <c r="C48" s="4">
        <v>0.11</v>
      </c>
      <c r="D48" s="1">
        <f t="shared" si="1"/>
        <v>0.33100000000000002</v>
      </c>
      <c r="E48" s="6">
        <f t="shared" si="2"/>
        <v>403.44469420800004</v>
      </c>
    </row>
    <row r="49" spans="1:5" x14ac:dyDescent="0.25">
      <c r="A49" s="8">
        <v>16</v>
      </c>
      <c r="B49" s="2">
        <v>0.47500000000000003</v>
      </c>
      <c r="C49" s="4">
        <v>0.11</v>
      </c>
      <c r="D49" s="1">
        <f t="shared" si="1"/>
        <v>0.36500000000000005</v>
      </c>
      <c r="E49" s="6">
        <f t="shared" si="2"/>
        <v>445.71089280000007</v>
      </c>
    </row>
    <row r="50" spans="1:5" x14ac:dyDescent="0.25">
      <c r="A50" s="8">
        <v>17</v>
      </c>
      <c r="B50" s="2">
        <v>0.45500000000000002</v>
      </c>
      <c r="C50" s="4">
        <v>0.11</v>
      </c>
      <c r="D50" s="1">
        <f t="shared" si="1"/>
        <v>0.34500000000000003</v>
      </c>
      <c r="E50" s="6">
        <f t="shared" si="2"/>
        <v>420.82419520000002</v>
      </c>
    </row>
    <row r="51" spans="1:5" x14ac:dyDescent="0.25">
      <c r="A51" s="8">
        <v>18</v>
      </c>
      <c r="B51" s="2">
        <v>0.51200000000000001</v>
      </c>
      <c r="C51" s="4">
        <v>0.11</v>
      </c>
      <c r="D51" s="1">
        <f t="shared" si="1"/>
        <v>0.40200000000000002</v>
      </c>
      <c r="E51" s="6">
        <f t="shared" si="2"/>
        <v>491.93377091200006</v>
      </c>
    </row>
    <row r="52" spans="1:5" x14ac:dyDescent="0.25">
      <c r="A52" s="8">
        <v>19</v>
      </c>
      <c r="B52" s="2">
        <v>0.47300000000000003</v>
      </c>
      <c r="C52" s="4">
        <v>0.11</v>
      </c>
      <c r="D52" s="1">
        <f t="shared" si="1"/>
        <v>0.36300000000000004</v>
      </c>
      <c r="E52" s="6">
        <f t="shared" si="2"/>
        <v>443.21910803200007</v>
      </c>
    </row>
    <row r="53" spans="1:5" x14ac:dyDescent="0.25">
      <c r="A53" s="8">
        <v>20</v>
      </c>
      <c r="B53" s="2">
        <v>0.56300000000000006</v>
      </c>
      <c r="C53" s="4">
        <v>0.11</v>
      </c>
      <c r="D53" s="1">
        <f t="shared" si="1"/>
        <v>0.45300000000000007</v>
      </c>
      <c r="E53" s="6">
        <f t="shared" si="2"/>
        <v>556.03472435200013</v>
      </c>
    </row>
    <row r="54" spans="1:5" x14ac:dyDescent="0.25">
      <c r="A54" s="8">
        <v>21</v>
      </c>
      <c r="B54" s="2">
        <v>0.65900000000000003</v>
      </c>
      <c r="C54" s="4">
        <v>0.11</v>
      </c>
      <c r="D54" s="1">
        <f t="shared" si="1"/>
        <v>0.54900000000000004</v>
      </c>
      <c r="E54" s="6">
        <f t="shared" si="2"/>
        <v>677.91642572800015</v>
      </c>
    </row>
    <row r="55" spans="1:5" x14ac:dyDescent="0.25">
      <c r="A55" s="8">
        <v>22</v>
      </c>
      <c r="B55" s="2">
        <v>0.48099999999999998</v>
      </c>
      <c r="C55" s="4">
        <v>0.11</v>
      </c>
      <c r="D55" s="1">
        <f t="shared" si="1"/>
        <v>0.371</v>
      </c>
      <c r="E55" s="6">
        <f t="shared" si="2"/>
        <v>453.19040044799999</v>
      </c>
    </row>
    <row r="56" spans="1:5" x14ac:dyDescent="0.25">
      <c r="A56" s="8">
        <v>23</v>
      </c>
      <c r="B56" s="2">
        <v>0.43099999999999999</v>
      </c>
      <c r="C56" s="4">
        <v>0.11</v>
      </c>
      <c r="D56" s="1">
        <f t="shared" si="1"/>
        <v>0.32100000000000001</v>
      </c>
      <c r="E56" s="6">
        <f t="shared" si="2"/>
        <v>391.05153164800004</v>
      </c>
    </row>
    <row r="57" spans="1:5" x14ac:dyDescent="0.25">
      <c r="A57" s="8">
        <v>24</v>
      </c>
      <c r="B57" s="2">
        <v>0.54100000000000004</v>
      </c>
      <c r="C57" s="4">
        <v>0.11</v>
      </c>
      <c r="D57" s="1">
        <f t="shared" si="1"/>
        <v>0.43100000000000005</v>
      </c>
      <c r="E57" s="6">
        <f t="shared" si="2"/>
        <v>528.3281278080002</v>
      </c>
    </row>
    <row r="58" spans="1:5" x14ac:dyDescent="0.25">
      <c r="A58" s="8">
        <v>25</v>
      </c>
      <c r="B58" s="2">
        <v>0.70599999999999996</v>
      </c>
      <c r="C58" s="4">
        <v>0.11</v>
      </c>
      <c r="D58" s="1">
        <f t="shared" si="1"/>
        <v>0.59599999999999997</v>
      </c>
      <c r="E58" s="6">
        <f t="shared" si="2"/>
        <v>738.16923004800003</v>
      </c>
    </row>
    <row r="59" spans="1:5" x14ac:dyDescent="0.25">
      <c r="A59" s="8">
        <v>26</v>
      </c>
      <c r="B59" s="2">
        <v>0.50600000000000001</v>
      </c>
      <c r="C59" s="4">
        <v>0.11</v>
      </c>
      <c r="D59" s="1">
        <f t="shared" si="1"/>
        <v>0.39600000000000002</v>
      </c>
      <c r="E59" s="6">
        <f t="shared" si="2"/>
        <v>484.42207484800002</v>
      </c>
    </row>
    <row r="60" spans="1:5" x14ac:dyDescent="0.25">
      <c r="A60" s="8">
        <v>27</v>
      </c>
      <c r="B60" s="2">
        <v>0.437</v>
      </c>
      <c r="C60" s="4">
        <v>0.11</v>
      </c>
      <c r="D60" s="1">
        <f t="shared" si="1"/>
        <v>0.32700000000000001</v>
      </c>
      <c r="E60" s="6">
        <f t="shared" si="2"/>
        <v>398.48535251200002</v>
      </c>
    </row>
    <row r="61" spans="1:5" x14ac:dyDescent="0.25">
      <c r="A61" s="8">
        <v>28</v>
      </c>
      <c r="B61" s="2">
        <v>0.439</v>
      </c>
      <c r="C61" s="4">
        <v>0.11</v>
      </c>
      <c r="D61" s="1">
        <f t="shared" si="1"/>
        <v>0.32900000000000001</v>
      </c>
      <c r="E61" s="6">
        <f t="shared" si="2"/>
        <v>400.96467724800004</v>
      </c>
    </row>
    <row r="62" spans="1:5" x14ac:dyDescent="0.25">
      <c r="A62" s="8">
        <v>29</v>
      </c>
      <c r="B62" s="2">
        <v>0.42899999999999999</v>
      </c>
      <c r="C62" s="4">
        <v>0.11</v>
      </c>
      <c r="D62" s="1">
        <f t="shared" si="1"/>
        <v>0.31900000000000001</v>
      </c>
      <c r="E62" s="6">
        <f t="shared" si="2"/>
        <v>388.57497580800003</v>
      </c>
    </row>
    <row r="63" spans="1:5" x14ac:dyDescent="0.25">
      <c r="A63" s="8">
        <v>30</v>
      </c>
      <c r="B63" s="2">
        <v>0.46900000000000003</v>
      </c>
      <c r="C63" s="4">
        <v>0.11</v>
      </c>
      <c r="D63" s="1">
        <f t="shared" si="1"/>
        <v>0.35900000000000004</v>
      </c>
      <c r="E63" s="6">
        <f t="shared" si="2"/>
        <v>438.23761516800005</v>
      </c>
    </row>
    <row r="64" spans="1:5" x14ac:dyDescent="0.25">
      <c r="A64" s="8">
        <v>31</v>
      </c>
      <c r="B64" s="2">
        <v>0.443</v>
      </c>
      <c r="C64" s="4">
        <v>0.11</v>
      </c>
      <c r="D64" s="1">
        <f t="shared" si="1"/>
        <v>0.33300000000000002</v>
      </c>
      <c r="E64" s="6">
        <f t="shared" si="2"/>
        <v>405.92540339200002</v>
      </c>
    </row>
    <row r="65" spans="1:5" x14ac:dyDescent="0.25">
      <c r="A65" s="8">
        <v>32</v>
      </c>
      <c r="B65" s="2">
        <v>0.434</v>
      </c>
      <c r="C65" s="4">
        <v>0.11</v>
      </c>
      <c r="D65" s="1">
        <f t="shared" si="1"/>
        <v>0.32400000000000001</v>
      </c>
      <c r="E65" s="6">
        <f t="shared" si="2"/>
        <v>394.76766332800003</v>
      </c>
    </row>
    <row r="66" spans="1:5" x14ac:dyDescent="0.25">
      <c r="A66" s="8">
        <v>33</v>
      </c>
      <c r="B66" s="2">
        <v>0.505</v>
      </c>
      <c r="C66" s="4">
        <v>0.11</v>
      </c>
      <c r="D66" s="1">
        <f t="shared" ref="D66:D97" si="3">(B66-C66)</f>
        <v>0.39500000000000002</v>
      </c>
      <c r="E66" s="6">
        <f t="shared" ref="E66:E97" si="4">(86.528*D66*D66)+(1182.9*D66)+(2.4247)</f>
        <v>483.17073120000003</v>
      </c>
    </row>
    <row r="67" spans="1:5" x14ac:dyDescent="0.25">
      <c r="A67" s="8">
        <v>34</v>
      </c>
      <c r="B67" s="2">
        <v>0.48</v>
      </c>
      <c r="C67" s="4">
        <v>0.11</v>
      </c>
      <c r="D67" s="1">
        <f t="shared" si="3"/>
        <v>0.37</v>
      </c>
      <c r="E67" s="6">
        <f t="shared" si="4"/>
        <v>451.94338319999997</v>
      </c>
    </row>
    <row r="68" spans="1:5" x14ac:dyDescent="0.25">
      <c r="A68" s="8">
        <v>35</v>
      </c>
      <c r="B68" s="2">
        <v>0.437</v>
      </c>
      <c r="C68" s="4">
        <v>0.11</v>
      </c>
      <c r="D68" s="1">
        <f t="shared" si="3"/>
        <v>0.32700000000000001</v>
      </c>
      <c r="E68" s="6">
        <f t="shared" si="4"/>
        <v>398.48535251200002</v>
      </c>
    </row>
    <row r="69" spans="1:5" x14ac:dyDescent="0.25">
      <c r="A69" s="8">
        <v>36</v>
      </c>
      <c r="B69" s="2">
        <v>0.65900000000000003</v>
      </c>
      <c r="C69" s="4">
        <v>0.11</v>
      </c>
      <c r="D69" s="1">
        <f t="shared" si="3"/>
        <v>0.54900000000000004</v>
      </c>
      <c r="E69" s="6">
        <f t="shared" si="4"/>
        <v>677.91642572800015</v>
      </c>
    </row>
    <row r="70" spans="1:5" x14ac:dyDescent="0.25">
      <c r="A70" s="8">
        <v>37</v>
      </c>
      <c r="B70" s="2">
        <v>0.439</v>
      </c>
      <c r="C70" s="4">
        <v>0.11</v>
      </c>
      <c r="D70" s="1">
        <f t="shared" si="3"/>
        <v>0.32900000000000001</v>
      </c>
      <c r="E70" s="6">
        <f t="shared" si="4"/>
        <v>400.96467724800004</v>
      </c>
    </row>
    <row r="71" spans="1:5" x14ac:dyDescent="0.25">
      <c r="A71" s="8">
        <v>38</v>
      </c>
      <c r="B71" s="2">
        <v>0.44700000000000001</v>
      </c>
      <c r="C71" s="4">
        <v>0.11</v>
      </c>
      <c r="D71" s="1">
        <f t="shared" si="3"/>
        <v>0.33700000000000002</v>
      </c>
      <c r="E71" s="6">
        <f t="shared" si="4"/>
        <v>410.88889843200002</v>
      </c>
    </row>
    <row r="72" spans="1:5" x14ac:dyDescent="0.25">
      <c r="A72" s="8">
        <v>39</v>
      </c>
      <c r="B72" s="2">
        <v>0.41500000000000004</v>
      </c>
      <c r="C72" s="4">
        <v>0.11</v>
      </c>
      <c r="D72" s="1">
        <f t="shared" si="3"/>
        <v>0.30500000000000005</v>
      </c>
      <c r="E72" s="6">
        <f t="shared" si="4"/>
        <v>371.2584672000001</v>
      </c>
    </row>
    <row r="73" spans="1:5" x14ac:dyDescent="0.25">
      <c r="A73" s="8">
        <v>40</v>
      </c>
      <c r="B73" s="2">
        <v>0.63800000000000001</v>
      </c>
      <c r="C73" s="4">
        <v>0.11</v>
      </c>
      <c r="D73" s="1">
        <f t="shared" si="3"/>
        <v>0.52800000000000002</v>
      </c>
      <c r="E73" s="6">
        <f t="shared" si="4"/>
        <v>651.11852195200015</v>
      </c>
    </row>
    <row r="74" spans="1:5" x14ac:dyDescent="0.25">
      <c r="A74" s="8">
        <v>41</v>
      </c>
      <c r="B74" s="2">
        <v>0.45</v>
      </c>
      <c r="C74" s="4">
        <v>0.11</v>
      </c>
      <c r="D74" s="1">
        <f t="shared" si="3"/>
        <v>0.34</v>
      </c>
      <c r="E74" s="6">
        <f t="shared" si="4"/>
        <v>414.61333680000001</v>
      </c>
    </row>
    <row r="75" spans="1:5" x14ac:dyDescent="0.25">
      <c r="A75" s="8">
        <v>42</v>
      </c>
      <c r="B75" s="2">
        <v>0.45300000000000001</v>
      </c>
      <c r="C75" s="4">
        <v>0.11</v>
      </c>
      <c r="D75" s="1">
        <f t="shared" si="3"/>
        <v>0.34300000000000003</v>
      </c>
      <c r="E75" s="6">
        <f t="shared" si="4"/>
        <v>418.33933267200007</v>
      </c>
    </row>
    <row r="76" spans="1:5" x14ac:dyDescent="0.25">
      <c r="A76" s="8">
        <v>43</v>
      </c>
      <c r="B76" s="2">
        <v>0.443</v>
      </c>
      <c r="C76" s="4">
        <v>0.11</v>
      </c>
      <c r="D76" s="1">
        <f t="shared" si="3"/>
        <v>0.33300000000000002</v>
      </c>
      <c r="E76" s="6">
        <f t="shared" si="4"/>
        <v>405.92540339200002</v>
      </c>
    </row>
    <row r="77" spans="1:5" x14ac:dyDescent="0.25">
      <c r="A77" s="8">
        <v>44</v>
      </c>
      <c r="B77" s="2">
        <v>0.45700000000000002</v>
      </c>
      <c r="C77" s="4">
        <v>0.11</v>
      </c>
      <c r="D77" s="1">
        <f t="shared" si="3"/>
        <v>0.34700000000000003</v>
      </c>
      <c r="E77" s="6">
        <f t="shared" si="4"/>
        <v>423.309749952</v>
      </c>
    </row>
    <row r="78" spans="1:5" x14ac:dyDescent="0.25">
      <c r="A78" s="8">
        <v>45</v>
      </c>
      <c r="B78" s="2">
        <v>0.49399999999999999</v>
      </c>
      <c r="C78" s="4">
        <v>0.11</v>
      </c>
      <c r="D78" s="1">
        <f t="shared" si="3"/>
        <v>0.38400000000000001</v>
      </c>
      <c r="E78" s="6">
        <f t="shared" si="4"/>
        <v>469.41737276800001</v>
      </c>
    </row>
    <row r="79" spans="1:5" x14ac:dyDescent="0.25">
      <c r="A79" s="8">
        <v>46</v>
      </c>
      <c r="B79" s="2">
        <v>0.51400000000000001</v>
      </c>
      <c r="C79" s="4">
        <v>0.11</v>
      </c>
      <c r="D79" s="1">
        <f t="shared" si="3"/>
        <v>0.40400000000000003</v>
      </c>
      <c r="E79" s="6">
        <f t="shared" si="4"/>
        <v>494.439054048</v>
      </c>
    </row>
    <row r="80" spans="1:5" x14ac:dyDescent="0.25">
      <c r="A80" s="8">
        <v>47</v>
      </c>
      <c r="B80" s="2">
        <v>0.44600000000000001</v>
      </c>
      <c r="C80" s="4">
        <v>0.11</v>
      </c>
      <c r="D80" s="1">
        <f t="shared" si="3"/>
        <v>0.33600000000000002</v>
      </c>
      <c r="E80" s="6">
        <f t="shared" si="4"/>
        <v>409.64776508800003</v>
      </c>
    </row>
    <row r="81" spans="1:5" x14ac:dyDescent="0.25">
      <c r="A81" s="8">
        <v>48</v>
      </c>
      <c r="B81" s="2">
        <v>0.53500000000000003</v>
      </c>
      <c r="C81" s="4">
        <v>0.11</v>
      </c>
      <c r="D81" s="1">
        <f t="shared" si="3"/>
        <v>0.42500000000000004</v>
      </c>
      <c r="E81" s="6">
        <f t="shared" si="4"/>
        <v>520.78632000000016</v>
      </c>
    </row>
    <row r="82" spans="1:5" x14ac:dyDescent="0.25">
      <c r="A82" s="8">
        <v>49</v>
      </c>
      <c r="B82" s="2">
        <v>0.5</v>
      </c>
      <c r="C82" s="4">
        <v>0.11</v>
      </c>
      <c r="D82" s="1">
        <f t="shared" si="3"/>
        <v>0.39</v>
      </c>
      <c r="E82" s="6">
        <f t="shared" si="4"/>
        <v>476.91660880000006</v>
      </c>
    </row>
    <row r="83" spans="1:5" x14ac:dyDescent="0.25">
      <c r="A83" s="8">
        <v>50</v>
      </c>
      <c r="B83" s="2">
        <v>0.50800000000000001</v>
      </c>
      <c r="C83" s="4">
        <v>0.11</v>
      </c>
      <c r="D83" s="1">
        <f t="shared" si="3"/>
        <v>0.39800000000000002</v>
      </c>
      <c r="E83" s="6">
        <f t="shared" si="4"/>
        <v>486.92528131200004</v>
      </c>
    </row>
    <row r="84" spans="1:5" x14ac:dyDescent="0.25">
      <c r="A84" s="8">
        <v>51</v>
      </c>
      <c r="B84" s="2">
        <v>0.53100000000000003</v>
      </c>
      <c r="C84" s="4">
        <v>0.11</v>
      </c>
      <c r="D84" s="1">
        <f t="shared" si="3"/>
        <v>0.42100000000000004</v>
      </c>
      <c r="E84" s="6">
        <f t="shared" si="4"/>
        <v>515.76190924800005</v>
      </c>
    </row>
    <row r="85" spans="1:5" x14ac:dyDescent="0.25">
      <c r="A85" s="8">
        <v>52</v>
      </c>
      <c r="B85" s="2">
        <v>0.66700000000000004</v>
      </c>
      <c r="C85" s="4">
        <v>0.11</v>
      </c>
      <c r="D85" s="1">
        <f t="shared" si="3"/>
        <v>0.55700000000000005</v>
      </c>
      <c r="E85" s="6">
        <f t="shared" si="4"/>
        <v>688.14522547200022</v>
      </c>
    </row>
    <row r="86" spans="1:5" x14ac:dyDescent="0.25">
      <c r="A86" s="8">
        <v>53</v>
      </c>
      <c r="B86" s="2">
        <v>0.503</v>
      </c>
      <c r="C86" s="4">
        <v>0.11</v>
      </c>
      <c r="D86" s="1">
        <f t="shared" si="3"/>
        <v>0.39300000000000002</v>
      </c>
      <c r="E86" s="6">
        <f t="shared" si="4"/>
        <v>480.66856307200004</v>
      </c>
    </row>
    <row r="87" spans="1:5" x14ac:dyDescent="0.25">
      <c r="A87" s="8">
        <v>54</v>
      </c>
      <c r="B87" s="2">
        <v>0.55700000000000005</v>
      </c>
      <c r="C87" s="4">
        <v>0.11</v>
      </c>
      <c r="D87" s="1">
        <f t="shared" si="3"/>
        <v>0.44700000000000006</v>
      </c>
      <c r="E87" s="6">
        <f t="shared" si="4"/>
        <v>548.47007315200017</v>
      </c>
    </row>
    <row r="88" spans="1:5" x14ac:dyDescent="0.25">
      <c r="A88" s="8">
        <v>55</v>
      </c>
      <c r="B88" s="2">
        <v>0.6</v>
      </c>
      <c r="C88" s="4">
        <v>0.11</v>
      </c>
      <c r="D88" s="1">
        <f t="shared" si="3"/>
        <v>0.49</v>
      </c>
      <c r="E88" s="6">
        <f t="shared" si="4"/>
        <v>602.82107280000002</v>
      </c>
    </row>
    <row r="89" spans="1:5" x14ac:dyDescent="0.25">
      <c r="A89" s="8">
        <v>56</v>
      </c>
      <c r="B89" s="2">
        <v>0.51700000000000002</v>
      </c>
      <c r="C89" s="4">
        <v>0.11</v>
      </c>
      <c r="D89" s="1">
        <f t="shared" si="3"/>
        <v>0.40700000000000003</v>
      </c>
      <c r="E89" s="6">
        <f t="shared" si="4"/>
        <v>498.19827667200008</v>
      </c>
    </row>
    <row r="90" spans="1:5" x14ac:dyDescent="0.25">
      <c r="A90" s="8">
        <v>57</v>
      </c>
      <c r="B90" s="2">
        <v>0.55300000000000005</v>
      </c>
      <c r="C90" s="4">
        <v>0.11</v>
      </c>
      <c r="D90" s="1">
        <f t="shared" si="3"/>
        <v>0.44300000000000006</v>
      </c>
      <c r="E90" s="6">
        <f t="shared" si="4"/>
        <v>543.43043347200023</v>
      </c>
    </row>
    <row r="91" spans="1:5" x14ac:dyDescent="0.25">
      <c r="A91" s="8">
        <v>58</v>
      </c>
      <c r="B91" s="2">
        <v>0.53900000000000003</v>
      </c>
      <c r="C91" s="4">
        <v>0.11</v>
      </c>
      <c r="D91" s="1">
        <f t="shared" si="3"/>
        <v>0.42900000000000005</v>
      </c>
      <c r="E91" s="6">
        <f t="shared" si="4"/>
        <v>525.81349964800017</v>
      </c>
    </row>
    <row r="92" spans="1:5" x14ac:dyDescent="0.25">
      <c r="A92" s="8">
        <v>59</v>
      </c>
      <c r="B92" s="2">
        <v>0.48099999999999998</v>
      </c>
      <c r="C92" s="4">
        <v>0.11</v>
      </c>
      <c r="D92" s="1">
        <f t="shared" si="3"/>
        <v>0.371</v>
      </c>
      <c r="E92" s="6">
        <f t="shared" si="4"/>
        <v>453.19040044799999</v>
      </c>
    </row>
    <row r="93" spans="1:5" x14ac:dyDescent="0.25">
      <c r="A93" s="8">
        <v>60</v>
      </c>
      <c r="B93" s="2">
        <v>0.53200000000000003</v>
      </c>
      <c r="C93" s="4">
        <v>0.11</v>
      </c>
      <c r="D93" s="1">
        <f t="shared" si="3"/>
        <v>0.42200000000000004</v>
      </c>
      <c r="E93" s="6">
        <f t="shared" si="4"/>
        <v>517.01775235200012</v>
      </c>
    </row>
    <row r="94" spans="1:5" x14ac:dyDescent="0.25">
      <c r="A94" s="8">
        <v>61</v>
      </c>
      <c r="B94" s="2">
        <v>0.51500000000000001</v>
      </c>
      <c r="C94" s="4">
        <v>0.11</v>
      </c>
      <c r="D94" s="1">
        <f t="shared" si="3"/>
        <v>0.40500000000000003</v>
      </c>
      <c r="E94" s="6">
        <f t="shared" si="4"/>
        <v>495.69195520000005</v>
      </c>
    </row>
    <row r="95" spans="1:5" x14ac:dyDescent="0.25">
      <c r="A95" s="8">
        <v>62</v>
      </c>
      <c r="B95" s="2">
        <v>0.53200000000000003</v>
      </c>
      <c r="C95" s="4">
        <v>0.11</v>
      </c>
      <c r="D95" s="1">
        <f t="shared" si="3"/>
        <v>0.42200000000000004</v>
      </c>
      <c r="E95" s="6">
        <f t="shared" si="4"/>
        <v>517.01775235200012</v>
      </c>
    </row>
    <row r="96" spans="1:5" x14ac:dyDescent="0.25">
      <c r="A96" s="8">
        <v>63</v>
      </c>
      <c r="B96" s="2">
        <v>0.48599999999999999</v>
      </c>
      <c r="C96" s="4">
        <v>0.11</v>
      </c>
      <c r="D96" s="1">
        <f t="shared" si="3"/>
        <v>0.376</v>
      </c>
      <c r="E96" s="6">
        <f t="shared" si="4"/>
        <v>459.428082528</v>
      </c>
    </row>
    <row r="97" spans="1:5" x14ac:dyDescent="0.25">
      <c r="A97" s="8">
        <v>64</v>
      </c>
      <c r="B97" s="2">
        <v>0.46600000000000003</v>
      </c>
      <c r="C97" s="4">
        <v>0.11</v>
      </c>
      <c r="D97" s="1">
        <f t="shared" si="3"/>
        <v>0.35600000000000004</v>
      </c>
      <c r="E97" s="6">
        <f t="shared" si="4"/>
        <v>434.50331260800004</v>
      </c>
    </row>
    <row r="98" spans="1:5" x14ac:dyDescent="0.25">
      <c r="A98" s="8">
        <v>65</v>
      </c>
      <c r="B98" s="2">
        <v>0.49099999999999999</v>
      </c>
      <c r="C98" s="4">
        <v>0.11</v>
      </c>
      <c r="D98" s="1">
        <f t="shared" ref="D98:D129" si="5">(B98-C98)</f>
        <v>0.38100000000000001</v>
      </c>
      <c r="E98" s="6">
        <f t="shared" ref="E98:E129" si="6">(86.528*D98*D98)+(1182.9*D98)+(2.4247)</f>
        <v>465.67009100799999</v>
      </c>
    </row>
    <row r="99" spans="1:5" x14ac:dyDescent="0.25">
      <c r="A99" s="8">
        <v>66</v>
      </c>
      <c r="B99" s="2">
        <v>0.55300000000000005</v>
      </c>
      <c r="C99" s="4">
        <v>0.11</v>
      </c>
      <c r="D99" s="1">
        <f t="shared" si="5"/>
        <v>0.44300000000000006</v>
      </c>
      <c r="E99" s="6">
        <f t="shared" si="6"/>
        <v>543.43043347200023</v>
      </c>
    </row>
    <row r="100" spans="1:5" x14ac:dyDescent="0.25">
      <c r="A100" s="8">
        <v>67</v>
      </c>
      <c r="B100" s="2">
        <v>0.45500000000000002</v>
      </c>
      <c r="C100" s="4">
        <v>0.11</v>
      </c>
      <c r="D100" s="1">
        <f t="shared" si="5"/>
        <v>0.34500000000000003</v>
      </c>
      <c r="E100" s="6">
        <f t="shared" si="6"/>
        <v>420.82419520000002</v>
      </c>
    </row>
    <row r="101" spans="1:5" x14ac:dyDescent="0.25">
      <c r="A101" s="8">
        <v>68</v>
      </c>
      <c r="B101" s="2">
        <v>0.52300000000000002</v>
      </c>
      <c r="C101" s="4">
        <v>0.11</v>
      </c>
      <c r="D101" s="1">
        <f t="shared" si="5"/>
        <v>0.41300000000000003</v>
      </c>
      <c r="E101" s="6">
        <f t="shared" si="6"/>
        <v>505.72139443200007</v>
      </c>
    </row>
    <row r="102" spans="1:5" x14ac:dyDescent="0.25">
      <c r="A102" s="8">
        <v>69</v>
      </c>
      <c r="B102" s="2">
        <v>0.497</v>
      </c>
      <c r="C102" s="4">
        <v>0.11</v>
      </c>
      <c r="D102" s="1">
        <f t="shared" si="5"/>
        <v>0.38700000000000001</v>
      </c>
      <c r="E102" s="6">
        <f t="shared" si="6"/>
        <v>473.16621203199998</v>
      </c>
    </row>
    <row r="103" spans="1:5" x14ac:dyDescent="0.25">
      <c r="A103" s="8">
        <v>70</v>
      </c>
      <c r="B103" s="2">
        <v>0.54400000000000004</v>
      </c>
      <c r="C103" s="4">
        <v>0.11</v>
      </c>
      <c r="D103" s="1">
        <f t="shared" si="5"/>
        <v>0.43400000000000005</v>
      </c>
      <c r="E103" s="6">
        <f t="shared" si="6"/>
        <v>532.1013679680002</v>
      </c>
    </row>
    <row r="104" spans="1:5" x14ac:dyDescent="0.25">
      <c r="A104" s="8">
        <v>71</v>
      </c>
      <c r="B104" s="2">
        <v>0.49399999999999999</v>
      </c>
      <c r="C104" s="4">
        <v>0.11</v>
      </c>
      <c r="D104" s="1">
        <f t="shared" si="5"/>
        <v>0.38400000000000001</v>
      </c>
      <c r="E104" s="6">
        <f t="shared" si="6"/>
        <v>469.41737276800001</v>
      </c>
    </row>
    <row r="105" spans="1:5" x14ac:dyDescent="0.25">
      <c r="A105" s="8">
        <v>72</v>
      </c>
      <c r="B105" s="2">
        <v>0.54800000000000004</v>
      </c>
      <c r="C105" s="4">
        <v>0.11</v>
      </c>
      <c r="D105" s="1">
        <f t="shared" si="5"/>
        <v>0.43800000000000006</v>
      </c>
      <c r="E105" s="6">
        <f t="shared" si="6"/>
        <v>537.13477763200012</v>
      </c>
    </row>
    <row r="106" spans="1:5" x14ac:dyDescent="0.25">
      <c r="A106" s="8">
        <v>73</v>
      </c>
      <c r="B106" s="2">
        <v>0.53700000000000003</v>
      </c>
      <c r="C106" s="4">
        <v>0.11</v>
      </c>
      <c r="D106" s="1">
        <f t="shared" si="5"/>
        <v>0.42700000000000005</v>
      </c>
      <c r="E106" s="6">
        <f t="shared" si="6"/>
        <v>523.29956371200012</v>
      </c>
    </row>
    <row r="107" spans="1:5" x14ac:dyDescent="0.25">
      <c r="A107" s="8">
        <v>74</v>
      </c>
      <c r="B107" s="2">
        <v>0.51700000000000002</v>
      </c>
      <c r="C107" s="4">
        <v>0.11</v>
      </c>
      <c r="D107" s="1">
        <f t="shared" si="5"/>
        <v>0.40700000000000003</v>
      </c>
      <c r="E107" s="6">
        <f t="shared" si="6"/>
        <v>498.19827667200008</v>
      </c>
    </row>
    <row r="108" spans="1:5" x14ac:dyDescent="0.25">
      <c r="A108" s="8">
        <v>75</v>
      </c>
      <c r="B108" s="2">
        <v>0.5</v>
      </c>
      <c r="C108" s="4">
        <v>0.11</v>
      </c>
      <c r="D108" s="1">
        <f t="shared" si="5"/>
        <v>0.39</v>
      </c>
      <c r="E108" s="6">
        <f t="shared" si="6"/>
        <v>476.91660880000006</v>
      </c>
    </row>
    <row r="109" spans="1:5" x14ac:dyDescent="0.25">
      <c r="A109" s="8">
        <v>76</v>
      </c>
      <c r="B109" s="2">
        <v>0.501</v>
      </c>
      <c r="C109" s="4">
        <v>0.11</v>
      </c>
      <c r="D109" s="1">
        <f t="shared" si="5"/>
        <v>0.39100000000000001</v>
      </c>
      <c r="E109" s="6">
        <f t="shared" si="6"/>
        <v>478.16708716800002</v>
      </c>
    </row>
    <row r="110" spans="1:5" x14ac:dyDescent="0.25">
      <c r="A110" s="8">
        <v>77</v>
      </c>
      <c r="B110" s="2">
        <v>0.501</v>
      </c>
      <c r="C110" s="4">
        <v>0.11</v>
      </c>
      <c r="D110" s="1">
        <f t="shared" si="5"/>
        <v>0.39100000000000001</v>
      </c>
      <c r="E110" s="6">
        <f t="shared" si="6"/>
        <v>478.16708716800002</v>
      </c>
    </row>
    <row r="111" spans="1:5" x14ac:dyDescent="0.25">
      <c r="A111" s="8">
        <v>78</v>
      </c>
      <c r="B111" s="2">
        <v>0.52900000000000003</v>
      </c>
      <c r="C111" s="4">
        <v>0.11</v>
      </c>
      <c r="D111" s="1">
        <f t="shared" si="5"/>
        <v>0.41900000000000004</v>
      </c>
      <c r="E111" s="6">
        <f t="shared" si="6"/>
        <v>513.25074220800013</v>
      </c>
    </row>
    <row r="112" spans="1:5" x14ac:dyDescent="0.25">
      <c r="A112" s="8">
        <v>79</v>
      </c>
      <c r="B112" s="2">
        <v>0.47800000000000004</v>
      </c>
      <c r="C112" s="4">
        <v>0.11</v>
      </c>
      <c r="D112" s="1">
        <f t="shared" si="5"/>
        <v>0.36800000000000005</v>
      </c>
      <c r="E112" s="6">
        <f t="shared" si="6"/>
        <v>449.44986787200008</v>
      </c>
    </row>
    <row r="113" spans="1:5" x14ac:dyDescent="0.25">
      <c r="A113" s="8">
        <v>80</v>
      </c>
      <c r="B113" s="2">
        <v>0.59299999999999997</v>
      </c>
      <c r="C113" s="4">
        <v>0.11</v>
      </c>
      <c r="D113" s="1">
        <f t="shared" si="5"/>
        <v>0.48299999999999998</v>
      </c>
      <c r="E113" s="6">
        <f t="shared" si="6"/>
        <v>593.95143059199995</v>
      </c>
    </row>
    <row r="114" spans="1:5" x14ac:dyDescent="0.25">
      <c r="A114" s="8">
        <v>81</v>
      </c>
      <c r="B114" s="2">
        <v>0.54700000000000004</v>
      </c>
      <c r="C114" s="4">
        <v>0.11</v>
      </c>
      <c r="D114" s="1">
        <f t="shared" si="5"/>
        <v>0.43700000000000006</v>
      </c>
      <c r="E114" s="6">
        <f t="shared" si="6"/>
        <v>535.87616563200004</v>
      </c>
    </row>
    <row r="115" spans="1:5" x14ac:dyDescent="0.25">
      <c r="A115" s="8">
        <v>82</v>
      </c>
      <c r="B115" s="2">
        <v>0.54900000000000004</v>
      </c>
      <c r="C115" s="4">
        <v>0.11</v>
      </c>
      <c r="D115" s="1">
        <f t="shared" si="5"/>
        <v>0.43900000000000006</v>
      </c>
      <c r="E115" s="6">
        <f t="shared" si="6"/>
        <v>538.39356268800009</v>
      </c>
    </row>
    <row r="116" spans="1:5" x14ac:dyDescent="0.25">
      <c r="A116" s="8">
        <v>83</v>
      </c>
      <c r="B116" s="2">
        <v>0.51900000000000002</v>
      </c>
      <c r="C116" s="4">
        <v>0.11</v>
      </c>
      <c r="D116" s="1">
        <f t="shared" si="5"/>
        <v>0.40900000000000003</v>
      </c>
      <c r="E116" s="6">
        <f t="shared" si="6"/>
        <v>500.70529036800002</v>
      </c>
    </row>
    <row r="117" spans="1:5" x14ac:dyDescent="0.25">
      <c r="A117" s="8">
        <v>84</v>
      </c>
      <c r="B117" s="2">
        <v>0.505</v>
      </c>
      <c r="C117" s="4">
        <v>0.11</v>
      </c>
      <c r="D117" s="1">
        <f t="shared" si="5"/>
        <v>0.39500000000000002</v>
      </c>
      <c r="E117" s="6">
        <f t="shared" si="6"/>
        <v>483.17073120000003</v>
      </c>
    </row>
    <row r="118" spans="1:5" x14ac:dyDescent="0.25">
      <c r="A118" s="8">
        <v>85</v>
      </c>
      <c r="B118" s="2">
        <v>0.55100000000000005</v>
      </c>
      <c r="C118" s="4">
        <v>0.11</v>
      </c>
      <c r="D118" s="1">
        <f t="shared" si="5"/>
        <v>0.44100000000000006</v>
      </c>
      <c r="E118" s="6">
        <f t="shared" si="6"/>
        <v>540.91165196800011</v>
      </c>
    </row>
    <row r="119" spans="1:5" x14ac:dyDescent="0.25">
      <c r="A119" s="8">
        <v>86</v>
      </c>
      <c r="B119" s="2">
        <v>0.52500000000000002</v>
      </c>
      <c r="C119" s="4">
        <v>0.11</v>
      </c>
      <c r="D119" s="1">
        <f t="shared" si="5"/>
        <v>0.41500000000000004</v>
      </c>
      <c r="E119" s="6">
        <f t="shared" si="6"/>
        <v>508.23048480000006</v>
      </c>
    </row>
    <row r="120" spans="1:5" x14ac:dyDescent="0.25">
      <c r="A120" s="8">
        <v>87</v>
      </c>
      <c r="B120" s="2">
        <v>0.52300000000000002</v>
      </c>
      <c r="C120" s="4">
        <v>0.11</v>
      </c>
      <c r="D120" s="1">
        <f t="shared" si="5"/>
        <v>0.41300000000000003</v>
      </c>
      <c r="E120" s="6">
        <f t="shared" si="6"/>
        <v>505.72139443200007</v>
      </c>
    </row>
    <row r="121" spans="1:5" x14ac:dyDescent="0.25">
      <c r="A121" s="8">
        <v>88</v>
      </c>
      <c r="B121" s="2">
        <v>0.52</v>
      </c>
      <c r="C121" s="4">
        <v>0.11</v>
      </c>
      <c r="D121" s="1">
        <f t="shared" si="5"/>
        <v>0.41000000000000003</v>
      </c>
      <c r="E121" s="6">
        <f t="shared" si="6"/>
        <v>501.95905680000004</v>
      </c>
    </row>
    <row r="122" spans="1:5" x14ac:dyDescent="0.25">
      <c r="A122" s="8">
        <v>89</v>
      </c>
      <c r="B122" s="2">
        <v>0.498</v>
      </c>
      <c r="C122" s="4">
        <v>0.11</v>
      </c>
      <c r="D122" s="1">
        <f t="shared" si="5"/>
        <v>0.38800000000000001</v>
      </c>
      <c r="E122" s="6">
        <f t="shared" si="6"/>
        <v>474.41617123200001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23"/>
  <sheetViews>
    <sheetView workbookViewId="0">
      <selection activeCell="Q11" sqref="Q11"/>
    </sheetView>
  </sheetViews>
  <sheetFormatPr defaultRowHeight="15" x14ac:dyDescent="0.25"/>
  <cols>
    <col min="1" max="1" width="15" customWidth="1"/>
    <col min="2" max="3" width="12.85546875" customWidth="1"/>
    <col min="4" max="4" width="11.5703125" customWidth="1"/>
    <col min="5" max="5" width="14.5703125" customWidth="1"/>
  </cols>
  <sheetData>
    <row r="2" spans="1:12" x14ac:dyDescent="0.25">
      <c r="A2" s="3">
        <v>1.853</v>
      </c>
      <c r="B2" s="2">
        <v>0.46300000000000002</v>
      </c>
      <c r="C2" s="2">
        <v>0.50900000000000001</v>
      </c>
      <c r="D2" s="2">
        <v>0.56900000000000006</v>
      </c>
      <c r="E2" s="2">
        <v>0.52400000000000002</v>
      </c>
      <c r="F2" s="2">
        <v>0.51400000000000001</v>
      </c>
      <c r="G2" s="2">
        <v>0.497</v>
      </c>
      <c r="H2" s="2">
        <v>0.57600000000000007</v>
      </c>
      <c r="I2" s="2">
        <v>0.57500000000000007</v>
      </c>
      <c r="J2" s="2">
        <v>0.57200000000000006</v>
      </c>
      <c r="K2" s="2">
        <v>0.57999999999999996</v>
      </c>
      <c r="L2" s="2">
        <v>0.60599999999999998</v>
      </c>
    </row>
    <row r="3" spans="1:12" x14ac:dyDescent="0.25">
      <c r="A3" s="3">
        <v>1.2609999999999999</v>
      </c>
      <c r="B3" s="2">
        <v>0.504</v>
      </c>
      <c r="C3" s="2">
        <v>0.48</v>
      </c>
      <c r="D3" s="2">
        <v>0.46300000000000002</v>
      </c>
      <c r="E3" s="2">
        <v>0.47000000000000003</v>
      </c>
      <c r="F3" s="2">
        <v>0.47800000000000004</v>
      </c>
      <c r="G3" s="2">
        <v>0.47200000000000003</v>
      </c>
      <c r="H3" s="2">
        <v>0.58499999999999996</v>
      </c>
      <c r="I3" s="2">
        <v>0.5</v>
      </c>
      <c r="J3" s="2">
        <v>0.52700000000000002</v>
      </c>
      <c r="K3" s="2">
        <v>0.52900000000000003</v>
      </c>
      <c r="L3" s="2">
        <v>0.58499999999999996</v>
      </c>
    </row>
    <row r="4" spans="1:12" x14ac:dyDescent="0.25">
      <c r="A4" s="3">
        <v>0.90100000000000002</v>
      </c>
      <c r="B4" s="2">
        <v>0.435</v>
      </c>
      <c r="C4" s="2">
        <v>0.442</v>
      </c>
      <c r="D4" s="2">
        <v>0.48099999999999998</v>
      </c>
      <c r="E4" s="2">
        <v>0.45200000000000001</v>
      </c>
      <c r="F4" s="2">
        <v>0.57000000000000006</v>
      </c>
      <c r="G4" s="2">
        <v>0.48</v>
      </c>
      <c r="H4" s="2">
        <v>0.67300000000000004</v>
      </c>
      <c r="I4" s="2">
        <v>0.52800000000000002</v>
      </c>
      <c r="J4" s="2">
        <v>0.50800000000000001</v>
      </c>
      <c r="K4" s="2">
        <v>0.54400000000000004</v>
      </c>
      <c r="L4" s="2">
        <v>0.497</v>
      </c>
    </row>
    <row r="5" spans="1:12" x14ac:dyDescent="0.25">
      <c r="A5" s="3">
        <v>0.52100000000000002</v>
      </c>
      <c r="B5" s="2">
        <v>0.42</v>
      </c>
      <c r="C5" s="2">
        <v>0.48699999999999999</v>
      </c>
      <c r="D5" s="2">
        <v>0.63800000000000001</v>
      </c>
      <c r="E5" s="2">
        <v>0.46800000000000003</v>
      </c>
      <c r="F5" s="2">
        <v>0.439</v>
      </c>
      <c r="G5" s="2">
        <v>0.47600000000000003</v>
      </c>
      <c r="H5" s="2">
        <v>0.55700000000000005</v>
      </c>
      <c r="I5" s="2">
        <v>0.50800000000000001</v>
      </c>
      <c r="J5" s="2">
        <v>0.54700000000000004</v>
      </c>
      <c r="K5" s="2">
        <v>0.51600000000000001</v>
      </c>
      <c r="L5" s="2">
        <v>0.60099999999999998</v>
      </c>
    </row>
    <row r="6" spans="1:12" x14ac:dyDescent="0.25">
      <c r="A6" s="3">
        <v>0.37</v>
      </c>
      <c r="B6" s="2">
        <v>0.72199999999999998</v>
      </c>
      <c r="C6" s="2">
        <v>0.47400000000000003</v>
      </c>
      <c r="D6" s="2">
        <v>0.49</v>
      </c>
      <c r="E6" s="2">
        <v>0.48299999999999998</v>
      </c>
      <c r="F6" s="2">
        <v>0.433</v>
      </c>
      <c r="G6" s="2">
        <v>0.48199999999999998</v>
      </c>
      <c r="H6" s="2">
        <v>0.55900000000000005</v>
      </c>
      <c r="I6" s="2">
        <v>0.53</v>
      </c>
      <c r="J6" s="2">
        <v>0.55000000000000004</v>
      </c>
      <c r="K6" s="2">
        <v>0.54600000000000004</v>
      </c>
      <c r="L6" s="2">
        <v>0.58199999999999996</v>
      </c>
    </row>
    <row r="7" spans="1:12" x14ac:dyDescent="0.25">
      <c r="A7" s="3">
        <v>0.26300000000000001</v>
      </c>
      <c r="B7" s="2">
        <v>0.37</v>
      </c>
      <c r="C7" s="2">
        <v>0.44500000000000001</v>
      </c>
      <c r="D7" s="2">
        <v>0.41899999999999998</v>
      </c>
      <c r="E7" s="2">
        <v>0.439</v>
      </c>
      <c r="F7" s="2">
        <v>0.45100000000000001</v>
      </c>
      <c r="G7" s="2">
        <v>0.501</v>
      </c>
      <c r="H7" s="2">
        <v>0.71399999999999997</v>
      </c>
      <c r="I7" s="2">
        <v>0.47500000000000003</v>
      </c>
      <c r="J7" s="2">
        <v>0.433</v>
      </c>
      <c r="K7" s="2">
        <v>0.57100000000000006</v>
      </c>
      <c r="L7" s="2">
        <v>0.50900000000000001</v>
      </c>
    </row>
    <row r="8" spans="1:12" x14ac:dyDescent="0.25">
      <c r="A8" s="4">
        <v>0.109</v>
      </c>
      <c r="B8" s="2">
        <v>0.46200000000000002</v>
      </c>
      <c r="C8" s="2">
        <v>0.48399999999999999</v>
      </c>
      <c r="D8" s="2">
        <v>0.54100000000000004</v>
      </c>
      <c r="E8" s="2">
        <v>0.45200000000000001</v>
      </c>
      <c r="F8" s="2">
        <v>0.72299999999999998</v>
      </c>
      <c r="G8" s="2">
        <v>0.56600000000000006</v>
      </c>
      <c r="H8" s="2">
        <v>0.53900000000000003</v>
      </c>
      <c r="I8" s="2">
        <v>0.47200000000000003</v>
      </c>
      <c r="J8" s="2">
        <v>0.53900000000000003</v>
      </c>
      <c r="K8" s="2">
        <v>0.51200000000000001</v>
      </c>
      <c r="L8" s="2">
        <v>0.51900000000000002</v>
      </c>
    </row>
    <row r="9" spans="1:12" x14ac:dyDescent="0.25">
      <c r="A9" s="2">
        <v>0.49199999999999999</v>
      </c>
      <c r="B9" s="2">
        <v>0.436</v>
      </c>
      <c r="C9" s="2">
        <v>0.47800000000000004</v>
      </c>
      <c r="D9" s="2">
        <v>0.72499999999999998</v>
      </c>
      <c r="E9" s="2">
        <v>0.56300000000000006</v>
      </c>
      <c r="F9" s="2">
        <v>0.51</v>
      </c>
      <c r="G9" s="2">
        <v>0.53400000000000003</v>
      </c>
      <c r="H9" s="2">
        <v>0.56800000000000006</v>
      </c>
      <c r="I9" s="2">
        <v>0.47800000000000004</v>
      </c>
      <c r="J9" s="2">
        <v>0.53500000000000003</v>
      </c>
      <c r="K9" s="2">
        <v>0.57600000000000007</v>
      </c>
      <c r="L9" s="2">
        <v>0.65500000000000003</v>
      </c>
    </row>
    <row r="16" spans="1:12" x14ac:dyDescent="0.25">
      <c r="A16" s="14"/>
      <c r="B16" s="5" t="s">
        <v>8</v>
      </c>
      <c r="C16" s="5" t="s">
        <v>9</v>
      </c>
      <c r="D16" s="5" t="s">
        <v>10</v>
      </c>
      <c r="E16" s="5" t="s">
        <v>11</v>
      </c>
    </row>
    <row r="17" spans="1:13" x14ac:dyDescent="0.25">
      <c r="A17" s="14" t="s">
        <v>1</v>
      </c>
      <c r="B17" s="3">
        <v>1.853</v>
      </c>
      <c r="C17" s="1">
        <f>B17-B23</f>
        <v>1.744</v>
      </c>
      <c r="D17" s="1">
        <v>36</v>
      </c>
      <c r="E17" s="6">
        <f>(0.0925*C17*C17)+(21.033*C17)-(0.7787)</f>
        <v>36.184194080000005</v>
      </c>
    </row>
    <row r="18" spans="1:13" x14ac:dyDescent="0.25">
      <c r="A18" s="14" t="s">
        <v>2</v>
      </c>
      <c r="B18" s="3">
        <v>1.2609999999999999</v>
      </c>
      <c r="C18" s="1">
        <f>B18-B23</f>
        <v>1.1519999999999999</v>
      </c>
      <c r="D18" s="1">
        <v>24</v>
      </c>
      <c r="E18" s="6">
        <f t="shared" ref="E18:E23" si="0">(0.0925*C18*C18)+(21.033*C18)-(0.7787)</f>
        <v>23.574073119999998</v>
      </c>
    </row>
    <row r="19" spans="1:13" x14ac:dyDescent="0.25">
      <c r="A19" s="14" t="s">
        <v>3</v>
      </c>
      <c r="B19" s="3">
        <v>0.90100000000000002</v>
      </c>
      <c r="C19" s="1">
        <f>B19-B23</f>
        <v>0.79200000000000004</v>
      </c>
      <c r="D19" s="1">
        <v>16</v>
      </c>
      <c r="E19" s="6">
        <f t="shared" si="0"/>
        <v>15.937457920000003</v>
      </c>
    </row>
    <row r="20" spans="1:13" x14ac:dyDescent="0.25">
      <c r="A20" s="14" t="s">
        <v>4</v>
      </c>
      <c r="B20" s="3">
        <v>0.52100000000000002</v>
      </c>
      <c r="C20" s="1">
        <f>B20-B23</f>
        <v>0.41200000000000003</v>
      </c>
      <c r="D20" s="1">
        <v>8</v>
      </c>
      <c r="E20" s="6">
        <f t="shared" si="0"/>
        <v>7.9025973200000008</v>
      </c>
    </row>
    <row r="21" spans="1:13" x14ac:dyDescent="0.25">
      <c r="A21" s="14" t="s">
        <v>5</v>
      </c>
      <c r="B21" s="3">
        <v>0.37</v>
      </c>
      <c r="C21" s="1">
        <f>B21-B23</f>
        <v>0.26100000000000001</v>
      </c>
      <c r="D21" s="1">
        <v>4</v>
      </c>
      <c r="E21" s="6">
        <f t="shared" si="0"/>
        <v>4.7172141925000002</v>
      </c>
    </row>
    <row r="22" spans="1:13" x14ac:dyDescent="0.25">
      <c r="A22" s="14" t="s">
        <v>6</v>
      </c>
      <c r="B22" s="3">
        <v>0.26300000000000001</v>
      </c>
      <c r="C22" s="1">
        <f>B22-B23</f>
        <v>0.15400000000000003</v>
      </c>
      <c r="D22" s="1">
        <v>2</v>
      </c>
      <c r="E22" s="6">
        <f t="shared" si="0"/>
        <v>2.4625757300000011</v>
      </c>
    </row>
    <row r="23" spans="1:13" x14ac:dyDescent="0.25">
      <c r="A23" s="14" t="s">
        <v>7</v>
      </c>
      <c r="B23" s="4">
        <v>0.109</v>
      </c>
      <c r="C23" s="1">
        <f>B23-B23</f>
        <v>0</v>
      </c>
      <c r="D23" s="1">
        <v>0</v>
      </c>
      <c r="E23" s="6">
        <f t="shared" si="0"/>
        <v>-0.77869999999999995</v>
      </c>
    </row>
    <row r="29" spans="1:13" x14ac:dyDescent="0.25">
      <c r="I29" s="7"/>
      <c r="K29" s="7" t="s">
        <v>18</v>
      </c>
      <c r="L29" s="7"/>
      <c r="M29" s="7"/>
    </row>
    <row r="34" spans="1:5" x14ac:dyDescent="0.25">
      <c r="A34" s="8" t="s">
        <v>13</v>
      </c>
      <c r="B34" s="2" t="s">
        <v>14</v>
      </c>
      <c r="C34" s="9" t="s">
        <v>7</v>
      </c>
      <c r="D34" s="1" t="s">
        <v>9</v>
      </c>
      <c r="E34" s="10" t="s">
        <v>19</v>
      </c>
    </row>
    <row r="35" spans="1:5" x14ac:dyDescent="0.25">
      <c r="A35" s="8">
        <v>1</v>
      </c>
      <c r="B35" s="2">
        <v>0.49199999999999999</v>
      </c>
      <c r="C35" s="4">
        <v>0.109</v>
      </c>
      <c r="D35" s="1">
        <f t="shared" ref="D35:D66" si="1">(B35-C35)</f>
        <v>0.38300000000000001</v>
      </c>
      <c r="E35" s="6">
        <f t="shared" ref="E35:E66" si="2">(0.0925*D35*D35)+(21.033*D35)-(0.7787)</f>
        <v>7.2905077325000009</v>
      </c>
    </row>
    <row r="36" spans="1:5" x14ac:dyDescent="0.25">
      <c r="A36" s="8">
        <v>2</v>
      </c>
      <c r="B36" s="2">
        <v>0.46300000000000002</v>
      </c>
      <c r="C36" s="4">
        <v>0.109</v>
      </c>
      <c r="D36" s="1">
        <f t="shared" si="1"/>
        <v>0.35400000000000004</v>
      </c>
      <c r="E36" s="6">
        <f t="shared" si="2"/>
        <v>6.6785737300000019</v>
      </c>
    </row>
    <row r="37" spans="1:5" x14ac:dyDescent="0.25">
      <c r="A37" s="8">
        <v>3</v>
      </c>
      <c r="B37" s="2">
        <v>0.504</v>
      </c>
      <c r="C37" s="4">
        <v>0.109</v>
      </c>
      <c r="D37" s="1">
        <f t="shared" si="1"/>
        <v>0.39500000000000002</v>
      </c>
      <c r="E37" s="6">
        <f t="shared" si="2"/>
        <v>7.5437673125000009</v>
      </c>
    </row>
    <row r="38" spans="1:5" x14ac:dyDescent="0.25">
      <c r="A38" s="8">
        <v>4</v>
      </c>
      <c r="B38" s="2">
        <v>0.435</v>
      </c>
      <c r="C38" s="4">
        <v>0.109</v>
      </c>
      <c r="D38" s="1">
        <f t="shared" si="1"/>
        <v>0.32600000000000001</v>
      </c>
      <c r="E38" s="6">
        <f t="shared" si="2"/>
        <v>6.0878885300000016</v>
      </c>
    </row>
    <row r="39" spans="1:5" x14ac:dyDescent="0.25">
      <c r="A39" s="8">
        <v>5</v>
      </c>
      <c r="B39" s="2">
        <v>0.42</v>
      </c>
      <c r="C39" s="4">
        <v>0.109</v>
      </c>
      <c r="D39" s="1">
        <f t="shared" si="1"/>
        <v>0.311</v>
      </c>
      <c r="E39" s="6">
        <f t="shared" si="2"/>
        <v>5.7715096925000013</v>
      </c>
    </row>
    <row r="40" spans="1:5" x14ac:dyDescent="0.25">
      <c r="A40" s="8">
        <v>6</v>
      </c>
      <c r="B40" s="2">
        <v>0.72199999999999998</v>
      </c>
      <c r="C40" s="4">
        <v>0.109</v>
      </c>
      <c r="D40" s="1">
        <f t="shared" si="1"/>
        <v>0.61299999999999999</v>
      </c>
      <c r="E40" s="6">
        <f t="shared" si="2"/>
        <v>12.149287632499998</v>
      </c>
    </row>
    <row r="41" spans="1:5" x14ac:dyDescent="0.25">
      <c r="A41" s="8">
        <v>7</v>
      </c>
      <c r="B41" s="2">
        <v>0.37</v>
      </c>
      <c r="C41" s="4">
        <v>0.109</v>
      </c>
      <c r="D41" s="1">
        <f t="shared" si="1"/>
        <v>0.26100000000000001</v>
      </c>
      <c r="E41" s="6">
        <f t="shared" si="2"/>
        <v>4.7172141925000002</v>
      </c>
    </row>
    <row r="42" spans="1:5" x14ac:dyDescent="0.25">
      <c r="A42" s="8">
        <v>8</v>
      </c>
      <c r="B42" s="2">
        <v>0.46200000000000002</v>
      </c>
      <c r="C42" s="4">
        <v>0.109</v>
      </c>
      <c r="D42" s="1">
        <f t="shared" si="1"/>
        <v>0.35300000000000004</v>
      </c>
      <c r="E42" s="6">
        <f t="shared" si="2"/>
        <v>6.6574753325000016</v>
      </c>
    </row>
    <row r="43" spans="1:5" x14ac:dyDescent="0.25">
      <c r="A43" s="8">
        <v>9</v>
      </c>
      <c r="B43" s="2">
        <v>0.436</v>
      </c>
      <c r="C43" s="4">
        <v>0.109</v>
      </c>
      <c r="D43" s="1">
        <f t="shared" si="1"/>
        <v>0.32700000000000001</v>
      </c>
      <c r="E43" s="6">
        <f t="shared" si="2"/>
        <v>6.1089819325000017</v>
      </c>
    </row>
    <row r="44" spans="1:5" x14ac:dyDescent="0.25">
      <c r="A44" s="8">
        <v>10</v>
      </c>
      <c r="B44" s="2">
        <v>0.50900000000000001</v>
      </c>
      <c r="C44" s="4">
        <v>0.109</v>
      </c>
      <c r="D44" s="1">
        <f t="shared" si="1"/>
        <v>0.4</v>
      </c>
      <c r="E44" s="6">
        <f t="shared" si="2"/>
        <v>7.6493000000000011</v>
      </c>
    </row>
    <row r="45" spans="1:5" x14ac:dyDescent="0.25">
      <c r="A45" s="8">
        <v>11</v>
      </c>
      <c r="B45" s="2">
        <v>0.48</v>
      </c>
      <c r="C45" s="4">
        <v>0.109</v>
      </c>
      <c r="D45" s="1">
        <f t="shared" si="1"/>
        <v>0.371</v>
      </c>
      <c r="E45" s="6">
        <f t="shared" si="2"/>
        <v>7.0372747925000008</v>
      </c>
    </row>
    <row r="46" spans="1:5" x14ac:dyDescent="0.25">
      <c r="A46" s="8">
        <v>12</v>
      </c>
      <c r="B46" s="2">
        <v>0.442</v>
      </c>
      <c r="C46" s="4">
        <v>0.109</v>
      </c>
      <c r="D46" s="1">
        <f t="shared" si="1"/>
        <v>0.33300000000000002</v>
      </c>
      <c r="E46" s="6">
        <f t="shared" si="2"/>
        <v>6.2355462325000008</v>
      </c>
    </row>
    <row r="47" spans="1:5" x14ac:dyDescent="0.25">
      <c r="A47" s="8">
        <v>13</v>
      </c>
      <c r="B47" s="2">
        <v>0.48699999999999999</v>
      </c>
      <c r="C47" s="4">
        <v>0.109</v>
      </c>
      <c r="D47" s="1">
        <f t="shared" si="1"/>
        <v>0.378</v>
      </c>
      <c r="E47" s="6">
        <f t="shared" si="2"/>
        <v>7.1849907700000006</v>
      </c>
    </row>
    <row r="48" spans="1:5" x14ac:dyDescent="0.25">
      <c r="A48" s="8">
        <v>14</v>
      </c>
      <c r="B48" s="2">
        <v>0.47400000000000003</v>
      </c>
      <c r="C48" s="4">
        <v>0.109</v>
      </c>
      <c r="D48" s="1">
        <f t="shared" si="1"/>
        <v>0.36500000000000005</v>
      </c>
      <c r="E48" s="6">
        <f t="shared" si="2"/>
        <v>6.9106683125000021</v>
      </c>
    </row>
    <row r="49" spans="1:5" x14ac:dyDescent="0.25">
      <c r="A49" s="8">
        <v>15</v>
      </c>
      <c r="B49" s="2">
        <v>0.44500000000000001</v>
      </c>
      <c r="C49" s="4">
        <v>0.109</v>
      </c>
      <c r="D49" s="1">
        <f t="shared" si="1"/>
        <v>0.33600000000000002</v>
      </c>
      <c r="E49" s="6">
        <f t="shared" si="2"/>
        <v>6.2988308800000015</v>
      </c>
    </row>
    <row r="50" spans="1:5" x14ac:dyDescent="0.25">
      <c r="A50" s="8">
        <v>16</v>
      </c>
      <c r="B50" s="2">
        <v>0.48399999999999999</v>
      </c>
      <c r="C50" s="4">
        <v>0.109</v>
      </c>
      <c r="D50" s="1">
        <f t="shared" si="1"/>
        <v>0.375</v>
      </c>
      <c r="E50" s="6">
        <f t="shared" si="2"/>
        <v>7.1216828125000005</v>
      </c>
    </row>
    <row r="51" spans="1:5" x14ac:dyDescent="0.25">
      <c r="A51" s="8">
        <v>17</v>
      </c>
      <c r="B51" s="2">
        <v>0.47800000000000004</v>
      </c>
      <c r="C51" s="4">
        <v>0.109</v>
      </c>
      <c r="D51" s="1">
        <f t="shared" si="1"/>
        <v>0.36900000000000005</v>
      </c>
      <c r="E51" s="6">
        <f t="shared" si="2"/>
        <v>6.9950718925000022</v>
      </c>
    </row>
    <row r="52" spans="1:5" x14ac:dyDescent="0.25">
      <c r="A52" s="8">
        <v>18</v>
      </c>
      <c r="B52" s="2">
        <v>0.56900000000000006</v>
      </c>
      <c r="C52" s="4">
        <v>0.109</v>
      </c>
      <c r="D52" s="1">
        <f t="shared" si="1"/>
        <v>0.46000000000000008</v>
      </c>
      <c r="E52" s="6">
        <f t="shared" si="2"/>
        <v>8.9160530000000016</v>
      </c>
    </row>
    <row r="53" spans="1:5" x14ac:dyDescent="0.25">
      <c r="A53" s="8">
        <v>19</v>
      </c>
      <c r="B53" s="2">
        <v>0.46300000000000002</v>
      </c>
      <c r="C53" s="4">
        <v>0.109</v>
      </c>
      <c r="D53" s="1">
        <f t="shared" si="1"/>
        <v>0.35400000000000004</v>
      </c>
      <c r="E53" s="6">
        <f t="shared" si="2"/>
        <v>6.6785737300000019</v>
      </c>
    </row>
    <row r="54" spans="1:5" x14ac:dyDescent="0.25">
      <c r="A54" s="8">
        <v>20</v>
      </c>
      <c r="B54" s="2">
        <v>0.48099999999999998</v>
      </c>
      <c r="C54" s="4">
        <v>0.109</v>
      </c>
      <c r="D54" s="1">
        <f t="shared" si="1"/>
        <v>0.372</v>
      </c>
      <c r="E54" s="6">
        <f t="shared" si="2"/>
        <v>7.0583765200000004</v>
      </c>
    </row>
    <row r="55" spans="1:5" x14ac:dyDescent="0.25">
      <c r="A55" s="8">
        <v>21</v>
      </c>
      <c r="B55" s="2">
        <v>0.63800000000000001</v>
      </c>
      <c r="C55" s="4">
        <v>0.109</v>
      </c>
      <c r="D55" s="1">
        <f t="shared" si="1"/>
        <v>0.52900000000000003</v>
      </c>
      <c r="E55" s="6">
        <f t="shared" si="2"/>
        <v>10.373642292500001</v>
      </c>
    </row>
    <row r="56" spans="1:5" x14ac:dyDescent="0.25">
      <c r="A56" s="8">
        <v>22</v>
      </c>
      <c r="B56" s="2">
        <v>0.49</v>
      </c>
      <c r="C56" s="4">
        <v>0.109</v>
      </c>
      <c r="D56" s="1">
        <f t="shared" si="1"/>
        <v>0.38100000000000001</v>
      </c>
      <c r="E56" s="6">
        <f t="shared" si="2"/>
        <v>7.2483003925000018</v>
      </c>
    </row>
    <row r="57" spans="1:5" x14ac:dyDescent="0.25">
      <c r="A57" s="8">
        <v>23</v>
      </c>
      <c r="B57" s="2">
        <v>0.41899999999999998</v>
      </c>
      <c r="C57" s="4">
        <v>0.109</v>
      </c>
      <c r="D57" s="1">
        <f t="shared" si="1"/>
        <v>0.31</v>
      </c>
      <c r="E57" s="6">
        <f t="shared" si="2"/>
        <v>5.7504192500000011</v>
      </c>
    </row>
    <row r="58" spans="1:5" x14ac:dyDescent="0.25">
      <c r="A58" s="8">
        <v>24</v>
      </c>
      <c r="B58" s="2">
        <v>0.54100000000000004</v>
      </c>
      <c r="C58" s="4">
        <v>0.109</v>
      </c>
      <c r="D58" s="1">
        <f t="shared" si="1"/>
        <v>0.43200000000000005</v>
      </c>
      <c r="E58" s="6">
        <f t="shared" si="2"/>
        <v>8.3248187200000014</v>
      </c>
    </row>
    <row r="59" spans="1:5" x14ac:dyDescent="0.25">
      <c r="A59" s="8">
        <v>25</v>
      </c>
      <c r="B59" s="2">
        <v>0.72499999999999998</v>
      </c>
      <c r="C59" s="4">
        <v>0.109</v>
      </c>
      <c r="D59" s="1">
        <f t="shared" si="1"/>
        <v>0.61599999999999999</v>
      </c>
      <c r="E59" s="6">
        <f t="shared" si="2"/>
        <v>12.21272768</v>
      </c>
    </row>
    <row r="60" spans="1:5" x14ac:dyDescent="0.25">
      <c r="A60" s="8">
        <v>26</v>
      </c>
      <c r="B60" s="2">
        <v>0.52400000000000002</v>
      </c>
      <c r="C60" s="4">
        <v>0.109</v>
      </c>
      <c r="D60" s="1">
        <f t="shared" si="1"/>
        <v>0.41500000000000004</v>
      </c>
      <c r="E60" s="6">
        <f t="shared" si="2"/>
        <v>7.9659258125000028</v>
      </c>
    </row>
    <row r="61" spans="1:5" x14ac:dyDescent="0.25">
      <c r="A61" s="8">
        <v>27</v>
      </c>
      <c r="B61" s="2">
        <v>0.47000000000000003</v>
      </c>
      <c r="C61" s="4">
        <v>0.109</v>
      </c>
      <c r="D61" s="1">
        <f t="shared" si="1"/>
        <v>0.36100000000000004</v>
      </c>
      <c r="E61" s="6">
        <f t="shared" si="2"/>
        <v>6.826267692500001</v>
      </c>
    </row>
    <row r="62" spans="1:5" x14ac:dyDescent="0.25">
      <c r="A62" s="8">
        <v>28</v>
      </c>
      <c r="B62" s="2">
        <v>0.45200000000000001</v>
      </c>
      <c r="C62" s="4">
        <v>0.109</v>
      </c>
      <c r="D62" s="1">
        <f t="shared" si="1"/>
        <v>0.34300000000000003</v>
      </c>
      <c r="E62" s="6">
        <f t="shared" si="2"/>
        <v>6.446501532500001</v>
      </c>
    </row>
    <row r="63" spans="1:5" x14ac:dyDescent="0.25">
      <c r="A63" s="8">
        <v>29</v>
      </c>
      <c r="B63" s="2">
        <v>0.46800000000000003</v>
      </c>
      <c r="C63" s="4">
        <v>0.109</v>
      </c>
      <c r="D63" s="1">
        <f t="shared" si="1"/>
        <v>0.35900000000000004</v>
      </c>
      <c r="E63" s="6">
        <f t="shared" si="2"/>
        <v>6.7840684925000012</v>
      </c>
    </row>
    <row r="64" spans="1:5" x14ac:dyDescent="0.25">
      <c r="A64" s="8">
        <v>30</v>
      </c>
      <c r="B64" s="2">
        <v>0.48299999999999998</v>
      </c>
      <c r="C64" s="4">
        <v>0.109</v>
      </c>
      <c r="D64" s="1">
        <f t="shared" si="1"/>
        <v>0.374</v>
      </c>
      <c r="E64" s="6">
        <f t="shared" si="2"/>
        <v>7.1005805300000002</v>
      </c>
    </row>
    <row r="65" spans="1:5" x14ac:dyDescent="0.25">
      <c r="A65" s="8">
        <v>31</v>
      </c>
      <c r="B65" s="2">
        <v>0.439</v>
      </c>
      <c r="C65" s="4">
        <v>0.109</v>
      </c>
      <c r="D65" s="1">
        <f t="shared" si="1"/>
        <v>0.33</v>
      </c>
      <c r="E65" s="6">
        <f t="shared" si="2"/>
        <v>6.1722632500000003</v>
      </c>
    </row>
    <row r="66" spans="1:5" x14ac:dyDescent="0.25">
      <c r="A66" s="8">
        <v>32</v>
      </c>
      <c r="B66" s="2">
        <v>0.45200000000000001</v>
      </c>
      <c r="C66" s="4">
        <v>0.109</v>
      </c>
      <c r="D66" s="1">
        <f t="shared" si="1"/>
        <v>0.34300000000000003</v>
      </c>
      <c r="E66" s="6">
        <f t="shared" si="2"/>
        <v>6.446501532500001</v>
      </c>
    </row>
    <row r="67" spans="1:5" x14ac:dyDescent="0.25">
      <c r="A67" s="8">
        <v>33</v>
      </c>
      <c r="B67" s="2">
        <v>0.56300000000000006</v>
      </c>
      <c r="C67" s="4">
        <v>0.109</v>
      </c>
      <c r="D67" s="1">
        <f t="shared" ref="D67:D98" si="3">(B67-C67)</f>
        <v>0.45400000000000007</v>
      </c>
      <c r="E67" s="6">
        <f t="shared" ref="E67:E98" si="4">(0.0925*D67*D67)+(21.033*D67)-(0.7787)</f>
        <v>8.7893477300000011</v>
      </c>
    </row>
    <row r="68" spans="1:5" x14ac:dyDescent="0.25">
      <c r="A68" s="8">
        <v>34</v>
      </c>
      <c r="B68" s="2">
        <v>0.51400000000000001</v>
      </c>
      <c r="C68" s="4">
        <v>0.109</v>
      </c>
      <c r="D68" s="1">
        <f t="shared" si="3"/>
        <v>0.40500000000000003</v>
      </c>
      <c r="E68" s="6">
        <f t="shared" si="4"/>
        <v>7.7548373125000021</v>
      </c>
    </row>
    <row r="69" spans="1:5" x14ac:dyDescent="0.25">
      <c r="A69" s="8">
        <v>35</v>
      </c>
      <c r="B69" s="2">
        <v>0.47800000000000004</v>
      </c>
      <c r="C69" s="4">
        <v>0.109</v>
      </c>
      <c r="D69" s="1">
        <f t="shared" si="3"/>
        <v>0.36900000000000005</v>
      </c>
      <c r="E69" s="6">
        <f t="shared" si="4"/>
        <v>6.9950718925000022</v>
      </c>
    </row>
    <row r="70" spans="1:5" x14ac:dyDescent="0.25">
      <c r="A70" s="8">
        <v>36</v>
      </c>
      <c r="B70" s="2">
        <v>0.57000000000000006</v>
      </c>
      <c r="C70" s="4">
        <v>0.109</v>
      </c>
      <c r="D70" s="1">
        <f t="shared" si="3"/>
        <v>0.46100000000000008</v>
      </c>
      <c r="E70" s="6">
        <f t="shared" si="4"/>
        <v>8.937171192500001</v>
      </c>
    </row>
    <row r="71" spans="1:5" x14ac:dyDescent="0.25">
      <c r="A71" s="8">
        <v>37</v>
      </c>
      <c r="B71" s="2">
        <v>0.439</v>
      </c>
      <c r="C71" s="4">
        <v>0.109</v>
      </c>
      <c r="D71" s="1">
        <f t="shared" si="3"/>
        <v>0.33</v>
      </c>
      <c r="E71" s="6">
        <f t="shared" si="4"/>
        <v>6.1722632500000003</v>
      </c>
    </row>
    <row r="72" spans="1:5" x14ac:dyDescent="0.25">
      <c r="A72" s="8">
        <v>38</v>
      </c>
      <c r="B72" s="2">
        <v>0.433</v>
      </c>
      <c r="C72" s="4">
        <v>0.109</v>
      </c>
      <c r="D72" s="1">
        <f t="shared" si="3"/>
        <v>0.32400000000000001</v>
      </c>
      <c r="E72" s="6">
        <f t="shared" si="4"/>
        <v>6.0457022800000013</v>
      </c>
    </row>
    <row r="73" spans="1:5" x14ac:dyDescent="0.25">
      <c r="A73" s="8">
        <v>39</v>
      </c>
      <c r="B73" s="2">
        <v>0.45100000000000001</v>
      </c>
      <c r="C73" s="4">
        <v>0.109</v>
      </c>
      <c r="D73" s="1">
        <f t="shared" si="3"/>
        <v>0.34200000000000003</v>
      </c>
      <c r="E73" s="6">
        <f t="shared" si="4"/>
        <v>6.4254051700000021</v>
      </c>
    </row>
    <row r="74" spans="1:5" x14ac:dyDescent="0.25">
      <c r="A74" s="8">
        <v>40</v>
      </c>
      <c r="B74" s="2">
        <v>0.72299999999999998</v>
      </c>
      <c r="C74" s="4">
        <v>0.109</v>
      </c>
      <c r="D74" s="1">
        <f t="shared" si="3"/>
        <v>0.61399999999999999</v>
      </c>
      <c r="E74" s="6">
        <f t="shared" si="4"/>
        <v>12.17043413</v>
      </c>
    </row>
    <row r="75" spans="1:5" x14ac:dyDescent="0.25">
      <c r="A75" s="8">
        <v>41</v>
      </c>
      <c r="B75" s="2">
        <v>0.51</v>
      </c>
      <c r="C75" s="4">
        <v>0.109</v>
      </c>
      <c r="D75" s="1">
        <f t="shared" si="3"/>
        <v>0.40100000000000002</v>
      </c>
      <c r="E75" s="6">
        <f t="shared" si="4"/>
        <v>7.6704070925000005</v>
      </c>
    </row>
    <row r="76" spans="1:5" x14ac:dyDescent="0.25">
      <c r="A76" s="8">
        <v>42</v>
      </c>
      <c r="B76" s="2">
        <v>0.497</v>
      </c>
      <c r="C76" s="4">
        <v>0.109</v>
      </c>
      <c r="D76" s="1">
        <f t="shared" si="3"/>
        <v>0.38800000000000001</v>
      </c>
      <c r="E76" s="6">
        <f t="shared" si="4"/>
        <v>7.3960293200000011</v>
      </c>
    </row>
    <row r="77" spans="1:5" x14ac:dyDescent="0.25">
      <c r="A77" s="8">
        <v>43</v>
      </c>
      <c r="B77" s="2">
        <v>0.47200000000000003</v>
      </c>
      <c r="C77" s="4">
        <v>0.109</v>
      </c>
      <c r="D77" s="1">
        <f t="shared" si="3"/>
        <v>0.36300000000000004</v>
      </c>
      <c r="E77" s="6">
        <f t="shared" si="4"/>
        <v>6.8684676325000016</v>
      </c>
    </row>
    <row r="78" spans="1:5" x14ac:dyDescent="0.25">
      <c r="A78" s="8">
        <v>44</v>
      </c>
      <c r="B78" s="2">
        <v>0.48</v>
      </c>
      <c r="C78" s="4">
        <v>0.109</v>
      </c>
      <c r="D78" s="1">
        <f t="shared" si="3"/>
        <v>0.371</v>
      </c>
      <c r="E78" s="6">
        <f t="shared" si="4"/>
        <v>7.0372747925000008</v>
      </c>
    </row>
    <row r="79" spans="1:5" x14ac:dyDescent="0.25">
      <c r="A79" s="8">
        <v>45</v>
      </c>
      <c r="B79" s="2">
        <v>0.47600000000000003</v>
      </c>
      <c r="C79" s="4">
        <v>0.109</v>
      </c>
      <c r="D79" s="1">
        <f t="shared" si="3"/>
        <v>0.36700000000000005</v>
      </c>
      <c r="E79" s="6">
        <f t="shared" si="4"/>
        <v>6.9528697325000017</v>
      </c>
    </row>
    <row r="80" spans="1:5" x14ac:dyDescent="0.25">
      <c r="A80" s="8">
        <v>46</v>
      </c>
      <c r="B80" s="2">
        <v>0.48199999999999998</v>
      </c>
      <c r="C80" s="4">
        <v>0.109</v>
      </c>
      <c r="D80" s="1">
        <f t="shared" si="3"/>
        <v>0.373</v>
      </c>
      <c r="E80" s="6">
        <f t="shared" si="4"/>
        <v>7.0794784325000002</v>
      </c>
    </row>
    <row r="81" spans="1:5" x14ac:dyDescent="0.25">
      <c r="A81" s="8">
        <v>47</v>
      </c>
      <c r="B81" s="2">
        <v>0.501</v>
      </c>
      <c r="C81" s="4">
        <v>0.109</v>
      </c>
      <c r="D81" s="1">
        <f t="shared" si="3"/>
        <v>0.39200000000000002</v>
      </c>
      <c r="E81" s="6">
        <f t="shared" si="4"/>
        <v>7.4804499200000008</v>
      </c>
    </row>
    <row r="82" spans="1:5" x14ac:dyDescent="0.25">
      <c r="A82" s="8">
        <v>48</v>
      </c>
      <c r="B82" s="2">
        <v>0.56600000000000006</v>
      </c>
      <c r="C82" s="4">
        <v>0.109</v>
      </c>
      <c r="D82" s="1">
        <f t="shared" si="3"/>
        <v>0.45700000000000007</v>
      </c>
      <c r="E82" s="6">
        <f t="shared" si="4"/>
        <v>8.8526995325000009</v>
      </c>
    </row>
    <row r="83" spans="1:5" x14ac:dyDescent="0.25">
      <c r="A83" s="8">
        <v>49</v>
      </c>
      <c r="B83" s="2">
        <v>0.53400000000000003</v>
      </c>
      <c r="C83" s="4">
        <v>0.109</v>
      </c>
      <c r="D83" s="1">
        <f t="shared" si="3"/>
        <v>0.42500000000000004</v>
      </c>
      <c r="E83" s="6">
        <f t="shared" si="4"/>
        <v>8.1770328125000002</v>
      </c>
    </row>
    <row r="84" spans="1:5" x14ac:dyDescent="0.25">
      <c r="A84" s="8">
        <v>50</v>
      </c>
      <c r="B84" s="2">
        <v>0.57600000000000007</v>
      </c>
      <c r="C84" s="4">
        <v>0.109</v>
      </c>
      <c r="D84" s="1">
        <f t="shared" si="3"/>
        <v>0.46700000000000008</v>
      </c>
      <c r="E84" s="6">
        <f t="shared" si="4"/>
        <v>9.0638842325000013</v>
      </c>
    </row>
    <row r="85" spans="1:5" x14ac:dyDescent="0.25">
      <c r="A85" s="8">
        <v>51</v>
      </c>
      <c r="B85" s="2">
        <v>0.58499999999999996</v>
      </c>
      <c r="C85" s="4">
        <v>0.109</v>
      </c>
      <c r="D85" s="1">
        <f t="shared" si="3"/>
        <v>0.47599999999999998</v>
      </c>
      <c r="E85" s="6">
        <f t="shared" si="4"/>
        <v>9.2539662800000002</v>
      </c>
    </row>
    <row r="86" spans="1:5" x14ac:dyDescent="0.25">
      <c r="A86" s="8">
        <v>52</v>
      </c>
      <c r="B86" s="2">
        <v>0.67300000000000004</v>
      </c>
      <c r="C86" s="4">
        <v>0.109</v>
      </c>
      <c r="D86" s="1">
        <f t="shared" si="3"/>
        <v>0.56400000000000006</v>
      </c>
      <c r="E86" s="6">
        <f t="shared" si="4"/>
        <v>11.113335880000001</v>
      </c>
    </row>
    <row r="87" spans="1:5" x14ac:dyDescent="0.25">
      <c r="A87" s="8">
        <v>53</v>
      </c>
      <c r="B87" s="2">
        <v>0.55700000000000005</v>
      </c>
      <c r="C87" s="4">
        <v>0.109</v>
      </c>
      <c r="D87" s="1">
        <f t="shared" si="3"/>
        <v>0.44800000000000006</v>
      </c>
      <c r="E87" s="6">
        <f t="shared" si="4"/>
        <v>8.6626491200000011</v>
      </c>
    </row>
    <row r="88" spans="1:5" x14ac:dyDescent="0.25">
      <c r="A88" s="8">
        <v>54</v>
      </c>
      <c r="B88" s="2">
        <v>0.55900000000000005</v>
      </c>
      <c r="C88" s="4">
        <v>0.109</v>
      </c>
      <c r="D88" s="1">
        <f t="shared" si="3"/>
        <v>0.45000000000000007</v>
      </c>
      <c r="E88" s="6">
        <f t="shared" si="4"/>
        <v>8.7048812500000015</v>
      </c>
    </row>
    <row r="89" spans="1:5" x14ac:dyDescent="0.25">
      <c r="A89" s="8">
        <v>55</v>
      </c>
      <c r="B89" s="2">
        <v>0.71399999999999997</v>
      </c>
      <c r="C89" s="4">
        <v>0.109</v>
      </c>
      <c r="D89" s="1">
        <f t="shared" si="3"/>
        <v>0.60499999999999998</v>
      </c>
      <c r="E89" s="6">
        <f t="shared" si="4"/>
        <v>11.980122312500001</v>
      </c>
    </row>
    <row r="90" spans="1:5" x14ac:dyDescent="0.25">
      <c r="A90" s="8">
        <v>56</v>
      </c>
      <c r="B90" s="2">
        <v>0.53900000000000003</v>
      </c>
      <c r="C90" s="4">
        <v>0.109</v>
      </c>
      <c r="D90" s="1">
        <f t="shared" si="3"/>
        <v>0.43000000000000005</v>
      </c>
      <c r="E90" s="6">
        <f t="shared" si="4"/>
        <v>8.2825932500000015</v>
      </c>
    </row>
    <row r="91" spans="1:5" x14ac:dyDescent="0.25">
      <c r="A91" s="8">
        <v>57</v>
      </c>
      <c r="B91" s="2">
        <v>0.56800000000000006</v>
      </c>
      <c r="C91" s="4">
        <v>0.109</v>
      </c>
      <c r="D91" s="1">
        <f t="shared" si="3"/>
        <v>0.45900000000000007</v>
      </c>
      <c r="E91" s="6">
        <f t="shared" si="4"/>
        <v>8.8949349925000014</v>
      </c>
    </row>
    <row r="92" spans="1:5" x14ac:dyDescent="0.25">
      <c r="A92" s="8">
        <v>58</v>
      </c>
      <c r="B92" s="2">
        <v>0.57500000000000007</v>
      </c>
      <c r="C92" s="4">
        <v>0.109</v>
      </c>
      <c r="D92" s="1">
        <f t="shared" si="3"/>
        <v>0.46600000000000008</v>
      </c>
      <c r="E92" s="6">
        <f t="shared" si="4"/>
        <v>9.0427649300000006</v>
      </c>
    </row>
    <row r="93" spans="1:5" x14ac:dyDescent="0.25">
      <c r="A93" s="8">
        <v>59</v>
      </c>
      <c r="B93" s="2">
        <v>0.5</v>
      </c>
      <c r="C93" s="4">
        <v>0.109</v>
      </c>
      <c r="D93" s="1">
        <f t="shared" si="3"/>
        <v>0.39100000000000001</v>
      </c>
      <c r="E93" s="6">
        <f t="shared" si="4"/>
        <v>7.4593444925000005</v>
      </c>
    </row>
    <row r="94" spans="1:5" x14ac:dyDescent="0.25">
      <c r="A94" s="8">
        <v>60</v>
      </c>
      <c r="B94" s="2">
        <v>0.52800000000000002</v>
      </c>
      <c r="C94" s="4">
        <v>0.109</v>
      </c>
      <c r="D94" s="1">
        <f t="shared" si="3"/>
        <v>0.41900000000000004</v>
      </c>
      <c r="E94" s="6">
        <f t="shared" si="4"/>
        <v>8.0503663925000009</v>
      </c>
    </row>
    <row r="95" spans="1:5" x14ac:dyDescent="0.25">
      <c r="A95" s="8">
        <v>61</v>
      </c>
      <c r="B95" s="2">
        <v>0.50800000000000001</v>
      </c>
      <c r="C95" s="4">
        <v>0.109</v>
      </c>
      <c r="D95" s="1">
        <f t="shared" si="3"/>
        <v>0.39900000000000002</v>
      </c>
      <c r="E95" s="6">
        <f t="shared" si="4"/>
        <v>7.628193092500001</v>
      </c>
    </row>
    <row r="96" spans="1:5" x14ac:dyDescent="0.25">
      <c r="A96" s="8">
        <v>62</v>
      </c>
      <c r="B96" s="2">
        <v>0.53</v>
      </c>
      <c r="C96" s="4">
        <v>0.109</v>
      </c>
      <c r="D96" s="1">
        <f t="shared" si="3"/>
        <v>0.42100000000000004</v>
      </c>
      <c r="E96" s="6">
        <f t="shared" si="4"/>
        <v>8.0925877924999998</v>
      </c>
    </row>
    <row r="97" spans="1:5" x14ac:dyDescent="0.25">
      <c r="A97" s="8">
        <v>63</v>
      </c>
      <c r="B97" s="2">
        <v>0.47500000000000003</v>
      </c>
      <c r="C97" s="4">
        <v>0.109</v>
      </c>
      <c r="D97" s="1">
        <f t="shared" si="3"/>
        <v>0.36600000000000005</v>
      </c>
      <c r="E97" s="6">
        <f t="shared" si="4"/>
        <v>6.9317689300000014</v>
      </c>
    </row>
    <row r="98" spans="1:5" x14ac:dyDescent="0.25">
      <c r="A98" s="8">
        <v>64</v>
      </c>
      <c r="B98" s="2">
        <v>0.47200000000000003</v>
      </c>
      <c r="C98" s="4">
        <v>0.109</v>
      </c>
      <c r="D98" s="1">
        <f t="shared" si="3"/>
        <v>0.36300000000000004</v>
      </c>
      <c r="E98" s="6">
        <f t="shared" si="4"/>
        <v>6.8684676325000016</v>
      </c>
    </row>
    <row r="99" spans="1:5" x14ac:dyDescent="0.25">
      <c r="A99" s="8">
        <v>65</v>
      </c>
      <c r="B99" s="2">
        <v>0.47800000000000004</v>
      </c>
      <c r="C99" s="4">
        <v>0.109</v>
      </c>
      <c r="D99" s="1">
        <f t="shared" ref="D99:D130" si="5">(B99-C99)</f>
        <v>0.36900000000000005</v>
      </c>
      <c r="E99" s="6">
        <f t="shared" ref="E99:E130" si="6">(0.0925*D99*D99)+(21.033*D99)-(0.7787)</f>
        <v>6.9950718925000022</v>
      </c>
    </row>
    <row r="100" spans="1:5" x14ac:dyDescent="0.25">
      <c r="A100" s="8">
        <v>66</v>
      </c>
      <c r="B100" s="2">
        <v>0.57200000000000006</v>
      </c>
      <c r="C100" s="4">
        <v>0.109</v>
      </c>
      <c r="D100" s="1">
        <f t="shared" si="5"/>
        <v>0.46300000000000008</v>
      </c>
      <c r="E100" s="6">
        <f t="shared" si="6"/>
        <v>8.9794081325000015</v>
      </c>
    </row>
    <row r="101" spans="1:5" x14ac:dyDescent="0.25">
      <c r="A101" s="8">
        <v>67</v>
      </c>
      <c r="B101" s="2">
        <v>0.52700000000000002</v>
      </c>
      <c r="C101" s="4">
        <v>0.109</v>
      </c>
      <c r="D101" s="1">
        <f t="shared" si="5"/>
        <v>0.41800000000000004</v>
      </c>
      <c r="E101" s="6">
        <f t="shared" si="6"/>
        <v>8.0292559700000012</v>
      </c>
    </row>
    <row r="102" spans="1:5" x14ac:dyDescent="0.25">
      <c r="A102" s="8">
        <v>68</v>
      </c>
      <c r="B102" s="2">
        <v>0.50800000000000001</v>
      </c>
      <c r="C102" s="4">
        <v>0.109</v>
      </c>
      <c r="D102" s="1">
        <f t="shared" si="5"/>
        <v>0.39900000000000002</v>
      </c>
      <c r="E102" s="6">
        <f t="shared" si="6"/>
        <v>7.628193092500001</v>
      </c>
    </row>
    <row r="103" spans="1:5" x14ac:dyDescent="0.25">
      <c r="A103" s="8">
        <v>69</v>
      </c>
      <c r="B103" s="2">
        <v>0.54700000000000004</v>
      </c>
      <c r="C103" s="4">
        <v>0.109</v>
      </c>
      <c r="D103" s="1">
        <f t="shared" si="5"/>
        <v>0.43800000000000006</v>
      </c>
      <c r="E103" s="6">
        <f t="shared" si="6"/>
        <v>8.4514995700000011</v>
      </c>
    </row>
    <row r="104" spans="1:5" x14ac:dyDescent="0.25">
      <c r="A104" s="8">
        <v>70</v>
      </c>
      <c r="B104" s="2">
        <v>0.55000000000000004</v>
      </c>
      <c r="C104" s="4">
        <v>0.109</v>
      </c>
      <c r="D104" s="1">
        <f t="shared" si="5"/>
        <v>0.44100000000000006</v>
      </c>
      <c r="E104" s="6">
        <f t="shared" si="6"/>
        <v>8.5148424925000015</v>
      </c>
    </row>
    <row r="105" spans="1:5" x14ac:dyDescent="0.25">
      <c r="A105" s="8">
        <v>71</v>
      </c>
      <c r="B105" s="2">
        <v>0.433</v>
      </c>
      <c r="C105" s="4">
        <v>0.109</v>
      </c>
      <c r="D105" s="1">
        <f t="shared" si="5"/>
        <v>0.32400000000000001</v>
      </c>
      <c r="E105" s="6">
        <f t="shared" si="6"/>
        <v>6.0457022800000013</v>
      </c>
    </row>
    <row r="106" spans="1:5" x14ac:dyDescent="0.25">
      <c r="A106" s="8">
        <v>72</v>
      </c>
      <c r="B106" s="2">
        <v>0.53900000000000003</v>
      </c>
      <c r="C106" s="4">
        <v>0.109</v>
      </c>
      <c r="D106" s="1">
        <f t="shared" si="5"/>
        <v>0.43000000000000005</v>
      </c>
      <c r="E106" s="6">
        <f t="shared" si="6"/>
        <v>8.2825932500000015</v>
      </c>
    </row>
    <row r="107" spans="1:5" x14ac:dyDescent="0.25">
      <c r="A107" s="8">
        <v>73</v>
      </c>
      <c r="B107" s="2">
        <v>0.53500000000000003</v>
      </c>
      <c r="C107" s="4">
        <v>0.109</v>
      </c>
      <c r="D107" s="1">
        <f t="shared" si="5"/>
        <v>0.42600000000000005</v>
      </c>
      <c r="E107" s="6">
        <f t="shared" si="6"/>
        <v>8.1981445300000004</v>
      </c>
    </row>
    <row r="108" spans="1:5" x14ac:dyDescent="0.25">
      <c r="A108" s="8">
        <v>74</v>
      </c>
      <c r="B108" s="2">
        <v>0.57999999999999996</v>
      </c>
      <c r="C108" s="4">
        <v>0.109</v>
      </c>
      <c r="D108" s="1">
        <f t="shared" si="5"/>
        <v>0.47099999999999997</v>
      </c>
      <c r="E108" s="6">
        <f t="shared" si="6"/>
        <v>9.1483632924999991</v>
      </c>
    </row>
    <row r="109" spans="1:5" x14ac:dyDescent="0.25">
      <c r="A109" s="8">
        <v>75</v>
      </c>
      <c r="B109" s="2">
        <v>0.52900000000000003</v>
      </c>
      <c r="C109" s="4">
        <v>0.109</v>
      </c>
      <c r="D109" s="1">
        <f t="shared" si="5"/>
        <v>0.42000000000000004</v>
      </c>
      <c r="E109" s="6">
        <f t="shared" si="6"/>
        <v>8.0714770000000016</v>
      </c>
    </row>
    <row r="110" spans="1:5" x14ac:dyDescent="0.25">
      <c r="A110" s="8">
        <v>76</v>
      </c>
      <c r="B110" s="2">
        <v>0.54400000000000004</v>
      </c>
      <c r="C110" s="4">
        <v>0.109</v>
      </c>
      <c r="D110" s="1">
        <f t="shared" si="5"/>
        <v>0.43500000000000005</v>
      </c>
      <c r="E110" s="6">
        <f t="shared" si="6"/>
        <v>8.3881583125000017</v>
      </c>
    </row>
    <row r="111" spans="1:5" x14ac:dyDescent="0.25">
      <c r="A111" s="8">
        <v>77</v>
      </c>
      <c r="B111" s="2">
        <v>0.51600000000000001</v>
      </c>
      <c r="C111" s="4">
        <v>0.109</v>
      </c>
      <c r="D111" s="1">
        <f t="shared" si="5"/>
        <v>0.40700000000000003</v>
      </c>
      <c r="E111" s="6">
        <f t="shared" si="6"/>
        <v>7.7970535325000023</v>
      </c>
    </row>
    <row r="112" spans="1:5" x14ac:dyDescent="0.25">
      <c r="A112" s="8">
        <v>78</v>
      </c>
      <c r="B112" s="2">
        <v>0.54600000000000004</v>
      </c>
      <c r="C112" s="4">
        <v>0.109</v>
      </c>
      <c r="D112" s="1">
        <f t="shared" si="5"/>
        <v>0.43700000000000006</v>
      </c>
      <c r="E112" s="6">
        <f t="shared" si="6"/>
        <v>8.4303856325000019</v>
      </c>
    </row>
    <row r="113" spans="1:5" x14ac:dyDescent="0.25">
      <c r="A113" s="8">
        <v>79</v>
      </c>
      <c r="B113" s="2">
        <v>0.57100000000000006</v>
      </c>
      <c r="C113" s="4">
        <v>0.109</v>
      </c>
      <c r="D113" s="1">
        <f t="shared" si="5"/>
        <v>0.46200000000000008</v>
      </c>
      <c r="E113" s="6">
        <f t="shared" si="6"/>
        <v>8.9582895700000016</v>
      </c>
    </row>
    <row r="114" spans="1:5" x14ac:dyDescent="0.25">
      <c r="A114" s="8">
        <v>80</v>
      </c>
      <c r="B114" s="2">
        <v>0.51200000000000001</v>
      </c>
      <c r="C114" s="4">
        <v>0.109</v>
      </c>
      <c r="D114" s="1">
        <f t="shared" si="5"/>
        <v>0.40300000000000002</v>
      </c>
      <c r="E114" s="6">
        <f t="shared" si="6"/>
        <v>7.7126218325000009</v>
      </c>
    </row>
    <row r="115" spans="1:5" x14ac:dyDescent="0.25">
      <c r="A115" s="8">
        <v>81</v>
      </c>
      <c r="B115" s="2">
        <v>0.57600000000000007</v>
      </c>
      <c r="C115" s="4">
        <v>0.109</v>
      </c>
      <c r="D115" s="1">
        <f t="shared" si="5"/>
        <v>0.46700000000000008</v>
      </c>
      <c r="E115" s="6">
        <f t="shared" si="6"/>
        <v>9.0638842325000013</v>
      </c>
    </row>
    <row r="116" spans="1:5" x14ac:dyDescent="0.25">
      <c r="A116" s="8">
        <v>82</v>
      </c>
      <c r="B116" s="2">
        <v>0.60599999999999998</v>
      </c>
      <c r="C116" s="4">
        <v>0.109</v>
      </c>
      <c r="D116" s="1">
        <f t="shared" si="5"/>
        <v>0.497</v>
      </c>
      <c r="E116" s="6">
        <f t="shared" si="6"/>
        <v>9.6975493325000013</v>
      </c>
    </row>
    <row r="117" spans="1:5" x14ac:dyDescent="0.25">
      <c r="A117" s="8">
        <v>83</v>
      </c>
      <c r="B117" s="2">
        <v>0.58499999999999996</v>
      </c>
      <c r="C117" s="4">
        <v>0.109</v>
      </c>
      <c r="D117" s="1">
        <f t="shared" si="5"/>
        <v>0.47599999999999998</v>
      </c>
      <c r="E117" s="6">
        <f t="shared" si="6"/>
        <v>9.2539662800000002</v>
      </c>
    </row>
    <row r="118" spans="1:5" x14ac:dyDescent="0.25">
      <c r="A118" s="8">
        <v>84</v>
      </c>
      <c r="B118" s="2">
        <v>0.497</v>
      </c>
      <c r="C118" s="4">
        <v>0.109</v>
      </c>
      <c r="D118" s="1">
        <f t="shared" si="5"/>
        <v>0.38800000000000001</v>
      </c>
      <c r="E118" s="6">
        <f t="shared" si="6"/>
        <v>7.3960293200000011</v>
      </c>
    </row>
    <row r="119" spans="1:5" x14ac:dyDescent="0.25">
      <c r="A119" s="8">
        <v>85</v>
      </c>
      <c r="B119" s="2">
        <v>0.60099999999999998</v>
      </c>
      <c r="C119" s="4">
        <v>0.109</v>
      </c>
      <c r="D119" s="1">
        <f t="shared" si="5"/>
        <v>0.49199999999999999</v>
      </c>
      <c r="E119" s="6">
        <f t="shared" si="6"/>
        <v>9.5919269199999988</v>
      </c>
    </row>
    <row r="120" spans="1:5" x14ac:dyDescent="0.25">
      <c r="A120" s="8">
        <v>86</v>
      </c>
      <c r="B120" s="2">
        <v>0.58199999999999996</v>
      </c>
      <c r="C120" s="4">
        <v>0.109</v>
      </c>
      <c r="D120" s="1">
        <f t="shared" si="5"/>
        <v>0.47299999999999998</v>
      </c>
      <c r="E120" s="6">
        <f t="shared" si="6"/>
        <v>9.1906039324999984</v>
      </c>
    </row>
    <row r="121" spans="1:5" x14ac:dyDescent="0.25">
      <c r="A121" s="8">
        <v>87</v>
      </c>
      <c r="B121" s="2">
        <v>0.50900000000000001</v>
      </c>
      <c r="C121" s="4">
        <v>0.109</v>
      </c>
      <c r="D121" s="1">
        <f t="shared" si="5"/>
        <v>0.4</v>
      </c>
      <c r="E121" s="6">
        <f t="shared" si="6"/>
        <v>7.6493000000000011</v>
      </c>
    </row>
    <row r="122" spans="1:5" x14ac:dyDescent="0.25">
      <c r="A122" s="8">
        <v>88</v>
      </c>
      <c r="B122" s="2">
        <v>0.51900000000000002</v>
      </c>
      <c r="C122" s="4">
        <v>0.109</v>
      </c>
      <c r="D122" s="1">
        <f t="shared" si="5"/>
        <v>0.41000000000000003</v>
      </c>
      <c r="E122" s="6">
        <f t="shared" si="6"/>
        <v>7.8603792500000003</v>
      </c>
    </row>
    <row r="123" spans="1:5" x14ac:dyDescent="0.25">
      <c r="A123" s="8">
        <v>89</v>
      </c>
      <c r="B123" s="2">
        <v>0.65500000000000003</v>
      </c>
      <c r="C123" s="4">
        <v>0.109</v>
      </c>
      <c r="D123" s="1">
        <f t="shared" si="5"/>
        <v>0.54600000000000004</v>
      </c>
      <c r="E123" s="6">
        <f t="shared" si="6"/>
        <v>10.732893730000001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23"/>
  <sheetViews>
    <sheetView topLeftCell="A11" workbookViewId="0">
      <selection activeCell="Q13" sqref="Q13"/>
    </sheetView>
  </sheetViews>
  <sheetFormatPr defaultRowHeight="15" x14ac:dyDescent="0.25"/>
  <cols>
    <col min="1" max="1" width="12.5703125" customWidth="1"/>
    <col min="2" max="2" width="12.140625" customWidth="1"/>
    <col min="3" max="3" width="11.85546875" customWidth="1"/>
    <col min="4" max="4" width="11.5703125" customWidth="1"/>
    <col min="5" max="5" width="15.42578125" customWidth="1"/>
  </cols>
  <sheetData>
    <row r="2" spans="1:12" x14ac:dyDescent="0.25">
      <c r="A2" s="3">
        <v>1.7130000000000001</v>
      </c>
      <c r="B2" s="2">
        <v>0.38600000000000001</v>
      </c>
      <c r="C2" s="2">
        <v>0.5</v>
      </c>
      <c r="D2" s="2">
        <v>0.53600000000000003</v>
      </c>
      <c r="E2" s="2">
        <v>0.498</v>
      </c>
      <c r="F2" s="2">
        <v>0.503</v>
      </c>
      <c r="G2" s="2">
        <v>0.46800000000000003</v>
      </c>
      <c r="H2" s="2">
        <v>0.56500000000000006</v>
      </c>
      <c r="I2" s="2">
        <v>0.57300000000000006</v>
      </c>
      <c r="J2" s="2">
        <v>0.58299999999999996</v>
      </c>
      <c r="K2" s="2">
        <v>0.55800000000000005</v>
      </c>
      <c r="L2" s="2">
        <v>0.53200000000000003</v>
      </c>
    </row>
    <row r="3" spans="1:12" x14ac:dyDescent="0.25">
      <c r="A3" s="3">
        <v>1.2230000000000001</v>
      </c>
      <c r="B3" s="2">
        <v>0.45</v>
      </c>
      <c r="C3" s="2">
        <v>0.43099999999999999</v>
      </c>
      <c r="D3" s="2">
        <v>0.44700000000000001</v>
      </c>
      <c r="E3" s="2">
        <v>0.44</v>
      </c>
      <c r="F3" s="2">
        <v>0.42799999999999999</v>
      </c>
      <c r="G3" s="2">
        <v>0.44600000000000001</v>
      </c>
      <c r="H3" s="2">
        <v>0.52300000000000002</v>
      </c>
      <c r="I3" s="2">
        <v>0.48</v>
      </c>
      <c r="J3" s="2">
        <v>0.47200000000000003</v>
      </c>
      <c r="K3" s="2">
        <v>0.47900000000000004</v>
      </c>
      <c r="L3" s="2">
        <v>0.5</v>
      </c>
    </row>
    <row r="4" spans="1:12" x14ac:dyDescent="0.25">
      <c r="A4" s="3">
        <v>0.97099999999999997</v>
      </c>
      <c r="B4" s="2">
        <v>0.41400000000000003</v>
      </c>
      <c r="C4" s="2">
        <v>0.439</v>
      </c>
      <c r="D4" s="2">
        <v>0.48499999999999999</v>
      </c>
      <c r="E4" s="2">
        <v>0.42399999999999999</v>
      </c>
      <c r="F4" s="2">
        <v>0.59099999999999997</v>
      </c>
      <c r="G4" s="2">
        <v>0.439</v>
      </c>
      <c r="H4" s="2">
        <v>0.65600000000000003</v>
      </c>
      <c r="I4" s="2">
        <v>0.44800000000000001</v>
      </c>
      <c r="J4" s="2">
        <v>0.52500000000000002</v>
      </c>
      <c r="K4" s="2">
        <v>0.5</v>
      </c>
      <c r="L4" s="2">
        <v>0.51400000000000001</v>
      </c>
    </row>
    <row r="5" spans="1:12" x14ac:dyDescent="0.25">
      <c r="A5" s="3">
        <v>0.56300000000000006</v>
      </c>
      <c r="B5" s="2">
        <v>0.41300000000000003</v>
      </c>
      <c r="C5" s="2">
        <v>0.46600000000000003</v>
      </c>
      <c r="D5" s="2">
        <v>0.63500000000000001</v>
      </c>
      <c r="E5" s="2">
        <v>0.436</v>
      </c>
      <c r="F5" s="2">
        <v>0.39900000000000002</v>
      </c>
      <c r="G5" s="2">
        <v>0.44500000000000001</v>
      </c>
      <c r="H5" s="2">
        <v>0.49399999999999999</v>
      </c>
      <c r="I5" s="2">
        <v>0.47700000000000004</v>
      </c>
      <c r="J5" s="2">
        <v>0.52800000000000002</v>
      </c>
      <c r="K5" s="2">
        <v>0.53</v>
      </c>
      <c r="L5" s="2">
        <v>0.57999999999999996</v>
      </c>
    </row>
    <row r="6" spans="1:12" x14ac:dyDescent="0.25">
      <c r="A6" s="3">
        <v>0.373</v>
      </c>
      <c r="B6" s="2">
        <v>0.64300000000000002</v>
      </c>
      <c r="C6" s="2">
        <v>0.45400000000000001</v>
      </c>
      <c r="D6" s="2">
        <v>0.45800000000000002</v>
      </c>
      <c r="E6" s="2">
        <v>0.44900000000000001</v>
      </c>
      <c r="F6" s="2">
        <v>0.42899999999999999</v>
      </c>
      <c r="G6" s="2">
        <v>0.46100000000000002</v>
      </c>
      <c r="H6" s="2">
        <v>0.51600000000000001</v>
      </c>
      <c r="I6" s="2">
        <v>0.51600000000000001</v>
      </c>
      <c r="J6" s="2">
        <v>0.53100000000000003</v>
      </c>
      <c r="K6" s="2">
        <v>0.51200000000000001</v>
      </c>
      <c r="L6" s="2">
        <v>0.51700000000000002</v>
      </c>
    </row>
    <row r="7" spans="1:12" x14ac:dyDescent="0.25">
      <c r="A7" s="3">
        <v>0.27700000000000002</v>
      </c>
      <c r="B7" s="2">
        <v>0.35499999999999998</v>
      </c>
      <c r="C7" s="2">
        <v>0.40200000000000002</v>
      </c>
      <c r="D7" s="2">
        <v>0.41000000000000003</v>
      </c>
      <c r="E7" s="2">
        <v>0.41000000000000003</v>
      </c>
      <c r="F7" s="2">
        <v>0.45700000000000002</v>
      </c>
      <c r="G7" s="2">
        <v>0.43</v>
      </c>
      <c r="H7" s="2">
        <v>0.59199999999999997</v>
      </c>
      <c r="I7" s="2">
        <v>0.46700000000000003</v>
      </c>
      <c r="J7" s="2">
        <v>0.53</v>
      </c>
      <c r="K7" s="2">
        <v>0.48699999999999999</v>
      </c>
      <c r="L7" s="2">
        <v>0.55400000000000005</v>
      </c>
    </row>
    <row r="8" spans="1:12" x14ac:dyDescent="0.25">
      <c r="A8" s="4">
        <v>0.10199999999999999</v>
      </c>
      <c r="B8" s="2">
        <v>0.40500000000000003</v>
      </c>
      <c r="C8" s="2">
        <v>0.44600000000000001</v>
      </c>
      <c r="D8" s="2">
        <v>0.52600000000000002</v>
      </c>
      <c r="E8" s="2">
        <v>0.46600000000000003</v>
      </c>
      <c r="F8" s="2">
        <v>0.66</v>
      </c>
      <c r="G8" s="2">
        <v>0.51700000000000002</v>
      </c>
      <c r="H8" s="2">
        <v>0.52100000000000002</v>
      </c>
      <c r="I8" s="2">
        <v>0.47700000000000004</v>
      </c>
      <c r="J8" s="2">
        <v>0.52600000000000002</v>
      </c>
      <c r="K8" s="2">
        <v>0.56400000000000006</v>
      </c>
      <c r="L8" s="2">
        <v>0.51100000000000001</v>
      </c>
    </row>
    <row r="9" spans="1:12" x14ac:dyDescent="0.25">
      <c r="A9" s="2">
        <v>0.42799999999999999</v>
      </c>
      <c r="B9" s="2">
        <v>0.41600000000000004</v>
      </c>
      <c r="C9" s="2">
        <v>0.434</v>
      </c>
      <c r="D9" s="2">
        <v>0.65800000000000003</v>
      </c>
      <c r="E9" s="2">
        <v>0.49099999999999999</v>
      </c>
      <c r="F9" s="2">
        <v>0.46700000000000003</v>
      </c>
      <c r="G9" s="2">
        <v>0.48499999999999999</v>
      </c>
      <c r="H9" s="2">
        <v>0.53300000000000003</v>
      </c>
      <c r="I9" s="2">
        <v>0.45600000000000002</v>
      </c>
      <c r="J9" s="2">
        <v>0.496</v>
      </c>
      <c r="K9" s="2">
        <v>0.504</v>
      </c>
      <c r="L9" s="2">
        <v>0.51</v>
      </c>
    </row>
    <row r="16" spans="1:12" x14ac:dyDescent="0.25">
      <c r="A16" s="16"/>
      <c r="B16" s="5" t="s">
        <v>8</v>
      </c>
      <c r="C16" s="5" t="s">
        <v>9</v>
      </c>
      <c r="D16" s="5" t="s">
        <v>10</v>
      </c>
      <c r="E16" s="5" t="s">
        <v>11</v>
      </c>
    </row>
    <row r="17" spans="1:13" x14ac:dyDescent="0.25">
      <c r="A17" s="16" t="s">
        <v>1</v>
      </c>
      <c r="B17" s="3">
        <v>1.7130000000000001</v>
      </c>
      <c r="C17" s="1">
        <f>B17-B23</f>
        <v>1.611</v>
      </c>
      <c r="D17" s="1">
        <v>13.5</v>
      </c>
      <c r="E17" s="6">
        <f>(1.5196*C17*C17)+(6.1256*C17)-(0.1923)</f>
        <v>13.619891391600001</v>
      </c>
    </row>
    <row r="18" spans="1:13" x14ac:dyDescent="0.25">
      <c r="A18" s="16" t="s">
        <v>2</v>
      </c>
      <c r="B18" s="3">
        <v>1.2230000000000001</v>
      </c>
      <c r="C18" s="1">
        <f>B18-B23</f>
        <v>1.121</v>
      </c>
      <c r="D18" s="1">
        <v>9</v>
      </c>
      <c r="E18" s="6">
        <f t="shared" ref="E18:E23" si="0">(1.5196*C18*C18)+(6.1256*C18)-(0.1923)</f>
        <v>8.584089263600001</v>
      </c>
    </row>
    <row r="19" spans="1:13" x14ac:dyDescent="0.25">
      <c r="A19" s="16" t="s">
        <v>3</v>
      </c>
      <c r="B19" s="3">
        <v>0.97099999999999997</v>
      </c>
      <c r="C19" s="1">
        <f>B19-B23</f>
        <v>0.86899999999999999</v>
      </c>
      <c r="D19" s="1">
        <v>6</v>
      </c>
      <c r="E19" s="6">
        <f t="shared" si="0"/>
        <v>6.2783890556000008</v>
      </c>
    </row>
    <row r="20" spans="1:13" x14ac:dyDescent="0.25">
      <c r="A20" s="16" t="s">
        <v>4</v>
      </c>
      <c r="B20" s="3">
        <v>0.56300000000000006</v>
      </c>
      <c r="C20" s="1">
        <f>B20-B23</f>
        <v>0.46100000000000008</v>
      </c>
      <c r="D20" s="1">
        <v>3</v>
      </c>
      <c r="E20" s="6">
        <f t="shared" si="0"/>
        <v>2.954548511600001</v>
      </c>
    </row>
    <row r="21" spans="1:13" x14ac:dyDescent="0.25">
      <c r="A21" s="16" t="s">
        <v>5</v>
      </c>
      <c r="B21" s="3">
        <v>0.373</v>
      </c>
      <c r="C21" s="1">
        <f>B21-B23</f>
        <v>0.27100000000000002</v>
      </c>
      <c r="D21" s="1">
        <v>1.5</v>
      </c>
      <c r="E21" s="6">
        <f t="shared" si="0"/>
        <v>1.5793385436000003</v>
      </c>
    </row>
    <row r="22" spans="1:13" x14ac:dyDescent="0.25">
      <c r="A22" s="16" t="s">
        <v>6</v>
      </c>
      <c r="B22" s="3">
        <v>0.27700000000000002</v>
      </c>
      <c r="C22" s="1">
        <f>B22-B23</f>
        <v>0.17500000000000004</v>
      </c>
      <c r="D22" s="1">
        <v>0.75</v>
      </c>
      <c r="E22" s="6">
        <f t="shared" si="0"/>
        <v>0.92621775000000028</v>
      </c>
    </row>
    <row r="23" spans="1:13" x14ac:dyDescent="0.25">
      <c r="A23" s="16" t="s">
        <v>7</v>
      </c>
      <c r="B23" s="4">
        <v>0.10199999999999999</v>
      </c>
      <c r="C23" s="1">
        <f>B23-B23</f>
        <v>0</v>
      </c>
      <c r="D23" s="1">
        <v>0</v>
      </c>
      <c r="E23" s="6">
        <f t="shared" si="0"/>
        <v>-0.1923</v>
      </c>
    </row>
    <row r="29" spans="1:13" x14ac:dyDescent="0.25">
      <c r="K29" s="7" t="s">
        <v>18</v>
      </c>
      <c r="L29" s="7"/>
      <c r="M29" s="7"/>
    </row>
    <row r="34" spans="1:5" x14ac:dyDescent="0.25">
      <c r="A34" s="8" t="s">
        <v>13</v>
      </c>
      <c r="B34" s="2" t="s">
        <v>14</v>
      </c>
      <c r="C34" s="9" t="s">
        <v>7</v>
      </c>
      <c r="D34" s="1" t="s">
        <v>9</v>
      </c>
      <c r="E34" s="10" t="s">
        <v>19</v>
      </c>
    </row>
    <row r="35" spans="1:5" x14ac:dyDescent="0.25">
      <c r="A35" s="8">
        <v>1</v>
      </c>
      <c r="B35" s="2">
        <v>0.42799999999999999</v>
      </c>
      <c r="C35" s="4">
        <v>0.10199999999999999</v>
      </c>
      <c r="D35" s="1">
        <f t="shared" ref="D35:D66" si="1">(B35-C35)</f>
        <v>0.32600000000000001</v>
      </c>
      <c r="E35" s="6">
        <f t="shared" ref="E35:E66" si="2">(1.5196*D35*D35)+(6.1256*D35)-(0.1923)</f>
        <v>1.9661426096000003</v>
      </c>
    </row>
    <row r="36" spans="1:5" x14ac:dyDescent="0.25">
      <c r="A36" s="8">
        <v>2</v>
      </c>
      <c r="B36" s="2">
        <v>0.38600000000000001</v>
      </c>
      <c r="C36" s="4">
        <v>0.10199999999999999</v>
      </c>
      <c r="D36" s="1">
        <f t="shared" si="1"/>
        <v>0.28400000000000003</v>
      </c>
      <c r="E36" s="6">
        <f t="shared" si="2"/>
        <v>1.6699352576000004</v>
      </c>
    </row>
    <row r="37" spans="1:5" x14ac:dyDescent="0.25">
      <c r="A37" s="8">
        <v>3</v>
      </c>
      <c r="B37" s="2">
        <v>0.45</v>
      </c>
      <c r="C37" s="4">
        <v>0.10199999999999999</v>
      </c>
      <c r="D37" s="1">
        <f t="shared" si="1"/>
        <v>0.34800000000000003</v>
      </c>
      <c r="E37" s="6">
        <f t="shared" si="2"/>
        <v>2.1234384384000005</v>
      </c>
    </row>
    <row r="38" spans="1:5" x14ac:dyDescent="0.25">
      <c r="A38" s="8">
        <v>4</v>
      </c>
      <c r="B38" s="2">
        <v>0.41400000000000003</v>
      </c>
      <c r="C38" s="4">
        <v>0.10199999999999999</v>
      </c>
      <c r="D38" s="1">
        <f t="shared" si="1"/>
        <v>0.31200000000000006</v>
      </c>
      <c r="E38" s="6">
        <f t="shared" si="2"/>
        <v>1.8668111424000009</v>
      </c>
    </row>
    <row r="39" spans="1:5" x14ac:dyDescent="0.25">
      <c r="A39" s="8">
        <v>5</v>
      </c>
      <c r="B39" s="2">
        <v>0.41300000000000003</v>
      </c>
      <c r="C39" s="4">
        <v>0.10199999999999999</v>
      </c>
      <c r="D39" s="1">
        <f t="shared" si="1"/>
        <v>0.31100000000000005</v>
      </c>
      <c r="E39" s="6">
        <f t="shared" si="2"/>
        <v>1.8597388316000005</v>
      </c>
    </row>
    <row r="40" spans="1:5" x14ac:dyDescent="0.25">
      <c r="A40" s="8">
        <v>6</v>
      </c>
      <c r="B40" s="2">
        <v>0.64300000000000002</v>
      </c>
      <c r="C40" s="4">
        <v>0.10199999999999999</v>
      </c>
      <c r="D40" s="1">
        <f t="shared" si="1"/>
        <v>0.54100000000000004</v>
      </c>
      <c r="E40" s="6">
        <f t="shared" si="2"/>
        <v>3.5664076476000006</v>
      </c>
    </row>
    <row r="41" spans="1:5" x14ac:dyDescent="0.25">
      <c r="A41" s="8">
        <v>7</v>
      </c>
      <c r="B41" s="2">
        <v>0.35499999999999998</v>
      </c>
      <c r="C41" s="4">
        <v>0.10199999999999999</v>
      </c>
      <c r="D41" s="1">
        <f t="shared" si="1"/>
        <v>0.253</v>
      </c>
      <c r="E41" s="6">
        <f t="shared" si="2"/>
        <v>1.4547448764000002</v>
      </c>
    </row>
    <row r="42" spans="1:5" x14ac:dyDescent="0.25">
      <c r="A42" s="8">
        <v>8</v>
      </c>
      <c r="B42" s="2">
        <v>0.40500000000000003</v>
      </c>
      <c r="C42" s="4">
        <v>0.10199999999999999</v>
      </c>
      <c r="D42" s="1">
        <f t="shared" si="1"/>
        <v>0.30300000000000005</v>
      </c>
      <c r="E42" s="6">
        <f t="shared" si="2"/>
        <v>1.8032697564000006</v>
      </c>
    </row>
    <row r="43" spans="1:5" x14ac:dyDescent="0.25">
      <c r="A43" s="8">
        <v>9</v>
      </c>
      <c r="B43" s="2">
        <v>0.41600000000000004</v>
      </c>
      <c r="C43" s="4">
        <v>0.10199999999999999</v>
      </c>
      <c r="D43" s="1">
        <f t="shared" si="1"/>
        <v>0.31400000000000006</v>
      </c>
      <c r="E43" s="6">
        <f t="shared" si="2"/>
        <v>1.8809648816000006</v>
      </c>
    </row>
    <row r="44" spans="1:5" x14ac:dyDescent="0.25">
      <c r="A44" s="8">
        <v>10</v>
      </c>
      <c r="B44" s="2">
        <v>0.5</v>
      </c>
      <c r="C44" s="4">
        <v>0.10199999999999999</v>
      </c>
      <c r="D44" s="1">
        <f t="shared" si="1"/>
        <v>0.39800000000000002</v>
      </c>
      <c r="E44" s="6">
        <f t="shared" si="2"/>
        <v>2.4863995184000003</v>
      </c>
    </row>
    <row r="45" spans="1:5" x14ac:dyDescent="0.25">
      <c r="A45" s="8">
        <v>11</v>
      </c>
      <c r="B45" s="2">
        <v>0.43099999999999999</v>
      </c>
      <c r="C45" s="4">
        <v>0.10199999999999999</v>
      </c>
      <c r="D45" s="1">
        <f t="shared" si="1"/>
        <v>0.32900000000000001</v>
      </c>
      <c r="E45" s="6">
        <f t="shared" si="2"/>
        <v>1.9875054236</v>
      </c>
    </row>
    <row r="46" spans="1:5" x14ac:dyDescent="0.25">
      <c r="A46" s="8">
        <v>12</v>
      </c>
      <c r="B46" s="2">
        <v>0.439</v>
      </c>
      <c r="C46" s="4">
        <v>0.10199999999999999</v>
      </c>
      <c r="D46" s="1">
        <f t="shared" si="1"/>
        <v>0.33700000000000002</v>
      </c>
      <c r="E46" s="6">
        <f t="shared" si="2"/>
        <v>2.0446066524000002</v>
      </c>
    </row>
    <row r="47" spans="1:5" x14ac:dyDescent="0.25">
      <c r="A47" s="8">
        <v>13</v>
      </c>
      <c r="B47" s="2">
        <v>0.46600000000000003</v>
      </c>
      <c r="C47" s="4">
        <v>0.10199999999999999</v>
      </c>
      <c r="D47" s="1">
        <f t="shared" si="1"/>
        <v>0.36400000000000005</v>
      </c>
      <c r="E47" s="6">
        <f t="shared" si="2"/>
        <v>2.2387593216000004</v>
      </c>
    </row>
    <row r="48" spans="1:5" x14ac:dyDescent="0.25">
      <c r="A48" s="8">
        <v>14</v>
      </c>
      <c r="B48" s="2">
        <v>0.45400000000000001</v>
      </c>
      <c r="C48" s="4">
        <v>0.10199999999999999</v>
      </c>
      <c r="D48" s="1">
        <f t="shared" si="1"/>
        <v>0.35200000000000004</v>
      </c>
      <c r="E48" s="6">
        <f t="shared" si="2"/>
        <v>2.1521957184000007</v>
      </c>
    </row>
    <row r="49" spans="1:5" x14ac:dyDescent="0.25">
      <c r="A49" s="8">
        <v>15</v>
      </c>
      <c r="B49" s="2">
        <v>0.40200000000000002</v>
      </c>
      <c r="C49" s="4">
        <v>0.10199999999999999</v>
      </c>
      <c r="D49" s="1">
        <f t="shared" si="1"/>
        <v>0.30000000000000004</v>
      </c>
      <c r="E49" s="6">
        <f t="shared" si="2"/>
        <v>1.7821440000000006</v>
      </c>
    </row>
    <row r="50" spans="1:5" x14ac:dyDescent="0.25">
      <c r="A50" s="8">
        <v>16</v>
      </c>
      <c r="B50" s="2">
        <v>0.44600000000000001</v>
      </c>
      <c r="C50" s="4">
        <v>0.10199999999999999</v>
      </c>
      <c r="D50" s="1">
        <f t="shared" si="1"/>
        <v>0.34400000000000003</v>
      </c>
      <c r="E50" s="6">
        <f t="shared" si="2"/>
        <v>2.0947297856000007</v>
      </c>
    </row>
    <row r="51" spans="1:5" x14ac:dyDescent="0.25">
      <c r="A51" s="8">
        <v>17</v>
      </c>
      <c r="B51" s="2">
        <v>0.434</v>
      </c>
      <c r="C51" s="4">
        <v>0.10199999999999999</v>
      </c>
      <c r="D51" s="1">
        <f t="shared" si="1"/>
        <v>0.33200000000000002</v>
      </c>
      <c r="E51" s="6">
        <f t="shared" si="2"/>
        <v>2.0088955904000003</v>
      </c>
    </row>
    <row r="52" spans="1:5" x14ac:dyDescent="0.25">
      <c r="A52" s="8">
        <v>18</v>
      </c>
      <c r="B52" s="2">
        <v>0.53600000000000003</v>
      </c>
      <c r="C52" s="4">
        <v>0.10199999999999999</v>
      </c>
      <c r="D52" s="1">
        <f t="shared" si="1"/>
        <v>0.43400000000000005</v>
      </c>
      <c r="E52" s="6">
        <f t="shared" si="2"/>
        <v>2.7524361776000004</v>
      </c>
    </row>
    <row r="53" spans="1:5" x14ac:dyDescent="0.25">
      <c r="A53" s="8">
        <v>19</v>
      </c>
      <c r="B53" s="2">
        <v>0.44700000000000001</v>
      </c>
      <c r="C53" s="4">
        <v>0.10199999999999999</v>
      </c>
      <c r="D53" s="1">
        <f t="shared" si="1"/>
        <v>0.34500000000000003</v>
      </c>
      <c r="E53" s="6">
        <f t="shared" si="2"/>
        <v>2.1019023900000002</v>
      </c>
    </row>
    <row r="54" spans="1:5" x14ac:dyDescent="0.25">
      <c r="A54" s="8">
        <v>20</v>
      </c>
      <c r="B54" s="2">
        <v>0.48499999999999999</v>
      </c>
      <c r="C54" s="4">
        <v>0.10199999999999999</v>
      </c>
      <c r="D54" s="1">
        <f t="shared" si="1"/>
        <v>0.38300000000000001</v>
      </c>
      <c r="E54" s="6">
        <f t="shared" si="2"/>
        <v>2.3767134044000002</v>
      </c>
    </row>
    <row r="55" spans="1:5" x14ac:dyDescent="0.25">
      <c r="A55" s="8">
        <v>21</v>
      </c>
      <c r="B55" s="2">
        <v>0.63500000000000001</v>
      </c>
      <c r="C55" s="4">
        <v>0.10199999999999999</v>
      </c>
      <c r="D55" s="1">
        <f t="shared" si="1"/>
        <v>0.53300000000000003</v>
      </c>
      <c r="E55" s="6">
        <f t="shared" si="2"/>
        <v>3.5043464444000003</v>
      </c>
    </row>
    <row r="56" spans="1:5" x14ac:dyDescent="0.25">
      <c r="A56" s="8">
        <v>22</v>
      </c>
      <c r="B56" s="2">
        <v>0.45800000000000002</v>
      </c>
      <c r="C56" s="4">
        <v>0.10199999999999999</v>
      </c>
      <c r="D56" s="1">
        <f t="shared" si="1"/>
        <v>0.35600000000000004</v>
      </c>
      <c r="E56" s="6">
        <f t="shared" si="2"/>
        <v>2.1810016256000004</v>
      </c>
    </row>
    <row r="57" spans="1:5" x14ac:dyDescent="0.25">
      <c r="A57" s="8">
        <v>23</v>
      </c>
      <c r="B57" s="2">
        <v>0.41000000000000003</v>
      </c>
      <c r="C57" s="4">
        <v>0.10199999999999999</v>
      </c>
      <c r="D57" s="1">
        <f t="shared" si="1"/>
        <v>0.30800000000000005</v>
      </c>
      <c r="E57" s="6">
        <f t="shared" si="2"/>
        <v>1.8385401344000005</v>
      </c>
    </row>
    <row r="58" spans="1:5" x14ac:dyDescent="0.25">
      <c r="A58" s="8">
        <v>24</v>
      </c>
      <c r="B58" s="2">
        <v>0.52600000000000002</v>
      </c>
      <c r="C58" s="4">
        <v>0.10199999999999999</v>
      </c>
      <c r="D58" s="1">
        <f t="shared" si="1"/>
        <v>0.42400000000000004</v>
      </c>
      <c r="E58" s="6">
        <f t="shared" si="2"/>
        <v>2.6781420096000006</v>
      </c>
    </row>
    <row r="59" spans="1:5" x14ac:dyDescent="0.25">
      <c r="A59" s="8">
        <v>25</v>
      </c>
      <c r="B59" s="2">
        <v>0.65800000000000003</v>
      </c>
      <c r="C59" s="4">
        <v>0.10199999999999999</v>
      </c>
      <c r="D59" s="1">
        <f t="shared" si="1"/>
        <v>0.55600000000000005</v>
      </c>
      <c r="E59" s="6">
        <f t="shared" si="2"/>
        <v>3.6832966656000008</v>
      </c>
    </row>
    <row r="60" spans="1:5" x14ac:dyDescent="0.25">
      <c r="A60" s="8">
        <v>26</v>
      </c>
      <c r="B60" s="2">
        <v>0.498</v>
      </c>
      <c r="C60" s="4">
        <v>0.10199999999999999</v>
      </c>
      <c r="D60" s="1">
        <f t="shared" si="1"/>
        <v>0.39600000000000002</v>
      </c>
      <c r="E60" s="6">
        <f t="shared" si="2"/>
        <v>2.4717351936000003</v>
      </c>
    </row>
    <row r="61" spans="1:5" x14ac:dyDescent="0.25">
      <c r="A61" s="8">
        <v>27</v>
      </c>
      <c r="B61" s="2">
        <v>0.44</v>
      </c>
      <c r="C61" s="4">
        <v>0.10199999999999999</v>
      </c>
      <c r="D61" s="1">
        <f t="shared" si="1"/>
        <v>0.33800000000000002</v>
      </c>
      <c r="E61" s="6">
        <f t="shared" si="2"/>
        <v>2.0517579824000007</v>
      </c>
    </row>
    <row r="62" spans="1:5" x14ac:dyDescent="0.25">
      <c r="A62" s="8">
        <v>28</v>
      </c>
      <c r="B62" s="2">
        <v>0.42399999999999999</v>
      </c>
      <c r="C62" s="4">
        <v>0.10199999999999999</v>
      </c>
      <c r="D62" s="1">
        <f t="shared" si="1"/>
        <v>0.32200000000000001</v>
      </c>
      <c r="E62" s="6">
        <f t="shared" si="2"/>
        <v>1.9377014064</v>
      </c>
    </row>
    <row r="63" spans="1:5" x14ac:dyDescent="0.25">
      <c r="A63" s="8">
        <v>29</v>
      </c>
      <c r="B63" s="2">
        <v>0.436</v>
      </c>
      <c r="C63" s="4">
        <v>0.10199999999999999</v>
      </c>
      <c r="D63" s="1">
        <f t="shared" si="1"/>
        <v>0.33400000000000002</v>
      </c>
      <c r="E63" s="6">
        <f t="shared" si="2"/>
        <v>2.0231708976000005</v>
      </c>
    </row>
    <row r="64" spans="1:5" x14ac:dyDescent="0.25">
      <c r="A64" s="8">
        <v>30</v>
      </c>
      <c r="B64" s="2">
        <v>0.44900000000000001</v>
      </c>
      <c r="C64" s="4">
        <v>0.10199999999999999</v>
      </c>
      <c r="D64" s="1">
        <f t="shared" si="1"/>
        <v>0.34700000000000003</v>
      </c>
      <c r="E64" s="6">
        <f t="shared" si="2"/>
        <v>2.1162567164000006</v>
      </c>
    </row>
    <row r="65" spans="1:5" x14ac:dyDescent="0.25">
      <c r="A65" s="8">
        <v>31</v>
      </c>
      <c r="B65" s="2">
        <v>0.41000000000000003</v>
      </c>
      <c r="C65" s="4">
        <v>0.10199999999999999</v>
      </c>
      <c r="D65" s="1">
        <f t="shared" si="1"/>
        <v>0.30800000000000005</v>
      </c>
      <c r="E65" s="6">
        <f t="shared" si="2"/>
        <v>1.8385401344000005</v>
      </c>
    </row>
    <row r="66" spans="1:5" x14ac:dyDescent="0.25">
      <c r="A66" s="8">
        <v>32</v>
      </c>
      <c r="B66" s="2">
        <v>0.46600000000000003</v>
      </c>
      <c r="C66" s="4">
        <v>0.10199999999999999</v>
      </c>
      <c r="D66" s="1">
        <f t="shared" si="1"/>
        <v>0.36400000000000005</v>
      </c>
      <c r="E66" s="6">
        <f t="shared" si="2"/>
        <v>2.2387593216000004</v>
      </c>
    </row>
    <row r="67" spans="1:5" x14ac:dyDescent="0.25">
      <c r="A67" s="8">
        <v>33</v>
      </c>
      <c r="B67" s="2">
        <v>0.49099999999999999</v>
      </c>
      <c r="C67" s="4">
        <v>0.10199999999999999</v>
      </c>
      <c r="D67" s="1">
        <f t="shared" ref="D67:D98" si="3">(B67-C67)</f>
        <v>0.38900000000000001</v>
      </c>
      <c r="E67" s="6">
        <f t="shared" ref="E67:E98" si="4">(1.5196*D67*D67)+(6.1256*D67)-(0.1923)</f>
        <v>2.4205057916000006</v>
      </c>
    </row>
    <row r="68" spans="1:5" x14ac:dyDescent="0.25">
      <c r="A68" s="8">
        <v>34</v>
      </c>
      <c r="B68" s="2">
        <v>0.503</v>
      </c>
      <c r="C68" s="4">
        <v>0.10199999999999999</v>
      </c>
      <c r="D68" s="1">
        <f t="shared" si="3"/>
        <v>0.40100000000000002</v>
      </c>
      <c r="E68" s="6">
        <f t="shared" si="4"/>
        <v>2.5084187996000002</v>
      </c>
    </row>
    <row r="69" spans="1:5" x14ac:dyDescent="0.25">
      <c r="A69" s="8">
        <v>35</v>
      </c>
      <c r="B69" s="2">
        <v>0.42799999999999999</v>
      </c>
      <c r="C69" s="4">
        <v>0.10199999999999999</v>
      </c>
      <c r="D69" s="1">
        <f t="shared" si="3"/>
        <v>0.32600000000000001</v>
      </c>
      <c r="E69" s="6">
        <f t="shared" si="4"/>
        <v>1.9661426096000003</v>
      </c>
    </row>
    <row r="70" spans="1:5" x14ac:dyDescent="0.25">
      <c r="A70" s="8">
        <v>36</v>
      </c>
      <c r="B70" s="2">
        <v>0.59099999999999997</v>
      </c>
      <c r="C70" s="4">
        <v>0.10199999999999999</v>
      </c>
      <c r="D70" s="1">
        <f t="shared" si="3"/>
        <v>0.48899999999999999</v>
      </c>
      <c r="E70" s="6">
        <f t="shared" si="4"/>
        <v>3.1664866716</v>
      </c>
    </row>
    <row r="71" spans="1:5" x14ac:dyDescent="0.25">
      <c r="A71" s="8">
        <v>37</v>
      </c>
      <c r="B71" s="2">
        <v>0.39900000000000002</v>
      </c>
      <c r="C71" s="4">
        <v>0.10199999999999999</v>
      </c>
      <c r="D71" s="1">
        <f t="shared" si="3"/>
        <v>0.29700000000000004</v>
      </c>
      <c r="E71" s="6">
        <f t="shared" si="4"/>
        <v>1.7610455964000007</v>
      </c>
    </row>
    <row r="72" spans="1:5" x14ac:dyDescent="0.25">
      <c r="A72" s="8">
        <v>38</v>
      </c>
      <c r="B72" s="2">
        <v>0.42899999999999999</v>
      </c>
      <c r="C72" s="4">
        <v>0.10199999999999999</v>
      </c>
      <c r="D72" s="1">
        <f t="shared" si="3"/>
        <v>0.32700000000000001</v>
      </c>
      <c r="E72" s="6">
        <f t="shared" si="4"/>
        <v>1.9732605084000006</v>
      </c>
    </row>
    <row r="73" spans="1:5" x14ac:dyDescent="0.25">
      <c r="A73" s="8">
        <v>39</v>
      </c>
      <c r="B73" s="2">
        <v>0.45700000000000002</v>
      </c>
      <c r="C73" s="4">
        <v>0.10199999999999999</v>
      </c>
      <c r="D73" s="1">
        <f t="shared" si="3"/>
        <v>0.35500000000000004</v>
      </c>
      <c r="E73" s="6">
        <f t="shared" si="4"/>
        <v>2.1737955900000006</v>
      </c>
    </row>
    <row r="74" spans="1:5" x14ac:dyDescent="0.25">
      <c r="A74" s="8">
        <v>40</v>
      </c>
      <c r="B74" s="2">
        <v>0.66</v>
      </c>
      <c r="C74" s="4">
        <v>0.10199999999999999</v>
      </c>
      <c r="D74" s="1">
        <f t="shared" si="3"/>
        <v>0.55800000000000005</v>
      </c>
      <c r="E74" s="6">
        <f t="shared" si="4"/>
        <v>3.6989335344000005</v>
      </c>
    </row>
    <row r="75" spans="1:5" x14ac:dyDescent="0.25">
      <c r="A75" s="8">
        <v>41</v>
      </c>
      <c r="B75" s="2">
        <v>0.46700000000000003</v>
      </c>
      <c r="C75" s="4">
        <v>0.10199999999999999</v>
      </c>
      <c r="D75" s="1">
        <f t="shared" si="3"/>
        <v>0.36500000000000005</v>
      </c>
      <c r="E75" s="6">
        <f t="shared" si="4"/>
        <v>2.2459927100000008</v>
      </c>
    </row>
    <row r="76" spans="1:5" x14ac:dyDescent="0.25">
      <c r="A76" s="8">
        <v>42</v>
      </c>
      <c r="B76" s="2">
        <v>0.46800000000000003</v>
      </c>
      <c r="C76" s="4">
        <v>0.10199999999999999</v>
      </c>
      <c r="D76" s="1">
        <f t="shared" si="3"/>
        <v>0.36600000000000005</v>
      </c>
      <c r="E76" s="6">
        <f t="shared" si="4"/>
        <v>2.2532291376000004</v>
      </c>
    </row>
    <row r="77" spans="1:5" x14ac:dyDescent="0.25">
      <c r="A77" s="8">
        <v>43</v>
      </c>
      <c r="B77" s="2">
        <v>0.44600000000000001</v>
      </c>
      <c r="C77" s="4">
        <v>0.10199999999999999</v>
      </c>
      <c r="D77" s="1">
        <f t="shared" si="3"/>
        <v>0.34400000000000003</v>
      </c>
      <c r="E77" s="6">
        <f t="shared" si="4"/>
        <v>2.0947297856000007</v>
      </c>
    </row>
    <row r="78" spans="1:5" x14ac:dyDescent="0.25">
      <c r="A78" s="8">
        <v>44</v>
      </c>
      <c r="B78" s="2">
        <v>0.439</v>
      </c>
      <c r="C78" s="4">
        <v>0.10199999999999999</v>
      </c>
      <c r="D78" s="1">
        <f t="shared" si="3"/>
        <v>0.33700000000000002</v>
      </c>
      <c r="E78" s="6">
        <f t="shared" si="4"/>
        <v>2.0446066524000002</v>
      </c>
    </row>
    <row r="79" spans="1:5" x14ac:dyDescent="0.25">
      <c r="A79" s="8">
        <v>45</v>
      </c>
      <c r="B79" s="2">
        <v>0.44500000000000001</v>
      </c>
      <c r="C79" s="4">
        <v>0.10199999999999999</v>
      </c>
      <c r="D79" s="1">
        <f t="shared" si="3"/>
        <v>0.34300000000000003</v>
      </c>
      <c r="E79" s="6">
        <f t="shared" si="4"/>
        <v>2.0875602204000003</v>
      </c>
    </row>
    <row r="80" spans="1:5" x14ac:dyDescent="0.25">
      <c r="A80" s="8">
        <v>46</v>
      </c>
      <c r="B80" s="2">
        <v>0.46100000000000002</v>
      </c>
      <c r="C80" s="4">
        <v>0.10199999999999999</v>
      </c>
      <c r="D80" s="1">
        <f t="shared" si="3"/>
        <v>0.35900000000000004</v>
      </c>
      <c r="E80" s="6">
        <f t="shared" si="4"/>
        <v>2.2026379676000003</v>
      </c>
    </row>
    <row r="81" spans="1:5" x14ac:dyDescent="0.25">
      <c r="A81" s="8">
        <v>47</v>
      </c>
      <c r="B81" s="2">
        <v>0.43</v>
      </c>
      <c r="C81" s="4">
        <v>0.10199999999999999</v>
      </c>
      <c r="D81" s="1">
        <f t="shared" si="3"/>
        <v>0.32800000000000001</v>
      </c>
      <c r="E81" s="6">
        <f t="shared" si="4"/>
        <v>1.9803814464000005</v>
      </c>
    </row>
    <row r="82" spans="1:5" x14ac:dyDescent="0.25">
      <c r="A82" s="8">
        <v>48</v>
      </c>
      <c r="B82" s="2">
        <v>0.51700000000000002</v>
      </c>
      <c r="C82" s="4">
        <v>0.10199999999999999</v>
      </c>
      <c r="D82" s="1">
        <f t="shared" si="3"/>
        <v>0.41500000000000004</v>
      </c>
      <c r="E82" s="6">
        <f t="shared" si="4"/>
        <v>2.6115371100000004</v>
      </c>
    </row>
    <row r="83" spans="1:5" x14ac:dyDescent="0.25">
      <c r="A83" s="8">
        <v>49</v>
      </c>
      <c r="B83" s="2">
        <v>0.48499999999999999</v>
      </c>
      <c r="C83" s="4">
        <v>0.10199999999999999</v>
      </c>
      <c r="D83" s="1">
        <f t="shared" si="3"/>
        <v>0.38300000000000001</v>
      </c>
      <c r="E83" s="6">
        <f t="shared" si="4"/>
        <v>2.3767134044000002</v>
      </c>
    </row>
    <row r="84" spans="1:5" x14ac:dyDescent="0.25">
      <c r="A84" s="8">
        <v>50</v>
      </c>
      <c r="B84" s="2">
        <v>0.56500000000000006</v>
      </c>
      <c r="C84" s="4">
        <v>0.10199999999999999</v>
      </c>
      <c r="D84" s="1">
        <f t="shared" si="3"/>
        <v>0.46300000000000008</v>
      </c>
      <c r="E84" s="6">
        <f t="shared" si="4"/>
        <v>2.9696079324000011</v>
      </c>
    </row>
    <row r="85" spans="1:5" x14ac:dyDescent="0.25">
      <c r="A85" s="8">
        <v>51</v>
      </c>
      <c r="B85" s="2">
        <v>0.52300000000000002</v>
      </c>
      <c r="C85" s="4">
        <v>0.10199999999999999</v>
      </c>
      <c r="D85" s="1">
        <f t="shared" si="3"/>
        <v>0.42100000000000004</v>
      </c>
      <c r="E85" s="6">
        <f t="shared" si="4"/>
        <v>2.6559130236000006</v>
      </c>
    </row>
    <row r="86" spans="1:5" x14ac:dyDescent="0.25">
      <c r="A86" s="8">
        <v>52</v>
      </c>
      <c r="B86" s="2">
        <v>0.65600000000000003</v>
      </c>
      <c r="C86" s="4">
        <v>0.10199999999999999</v>
      </c>
      <c r="D86" s="1">
        <f t="shared" si="3"/>
        <v>0.55400000000000005</v>
      </c>
      <c r="E86" s="6">
        <f t="shared" si="4"/>
        <v>3.6676719536000006</v>
      </c>
    </row>
    <row r="87" spans="1:5" x14ac:dyDescent="0.25">
      <c r="A87" s="8">
        <v>53</v>
      </c>
      <c r="B87" s="2">
        <v>0.49399999999999999</v>
      </c>
      <c r="C87" s="4">
        <v>0.10199999999999999</v>
      </c>
      <c r="D87" s="1">
        <f t="shared" si="3"/>
        <v>0.39200000000000002</v>
      </c>
      <c r="E87" s="6">
        <f t="shared" si="4"/>
        <v>2.4424430144000007</v>
      </c>
    </row>
    <row r="88" spans="1:5" x14ac:dyDescent="0.25">
      <c r="A88" s="8">
        <v>54</v>
      </c>
      <c r="B88" s="2">
        <v>0.51600000000000001</v>
      </c>
      <c r="C88" s="4">
        <v>0.10199999999999999</v>
      </c>
      <c r="D88" s="1">
        <f t="shared" si="3"/>
        <v>0.41400000000000003</v>
      </c>
      <c r="E88" s="6">
        <f t="shared" si="4"/>
        <v>2.6041517616000007</v>
      </c>
    </row>
    <row r="89" spans="1:5" x14ac:dyDescent="0.25">
      <c r="A89" s="8">
        <v>55</v>
      </c>
      <c r="B89" s="2">
        <v>0.59199999999999997</v>
      </c>
      <c r="C89" s="4">
        <v>0.10199999999999999</v>
      </c>
      <c r="D89" s="1">
        <f t="shared" si="3"/>
        <v>0.49</v>
      </c>
      <c r="E89" s="6">
        <f t="shared" si="4"/>
        <v>3.1740999599999999</v>
      </c>
    </row>
    <row r="90" spans="1:5" x14ac:dyDescent="0.25">
      <c r="A90" s="8">
        <v>56</v>
      </c>
      <c r="B90" s="2">
        <v>0.52100000000000002</v>
      </c>
      <c r="C90" s="4">
        <v>0.10199999999999999</v>
      </c>
      <c r="D90" s="1">
        <f t="shared" si="3"/>
        <v>0.41900000000000004</v>
      </c>
      <c r="E90" s="6">
        <f t="shared" si="4"/>
        <v>2.6411088956000008</v>
      </c>
    </row>
    <row r="91" spans="1:5" x14ac:dyDescent="0.25">
      <c r="A91" s="8">
        <v>57</v>
      </c>
      <c r="B91" s="2">
        <v>0.53300000000000003</v>
      </c>
      <c r="C91" s="4">
        <v>0.10199999999999999</v>
      </c>
      <c r="D91" s="1">
        <f t="shared" si="3"/>
        <v>0.43100000000000005</v>
      </c>
      <c r="E91" s="6">
        <f t="shared" si="4"/>
        <v>2.7301160156000006</v>
      </c>
    </row>
    <row r="92" spans="1:5" x14ac:dyDescent="0.25">
      <c r="A92" s="8">
        <v>58</v>
      </c>
      <c r="B92" s="2">
        <v>0.57300000000000006</v>
      </c>
      <c r="C92" s="4">
        <v>0.10199999999999999</v>
      </c>
      <c r="D92" s="1">
        <f t="shared" si="3"/>
        <v>0.47100000000000009</v>
      </c>
      <c r="E92" s="6">
        <f t="shared" si="4"/>
        <v>3.0299671836000011</v>
      </c>
    </row>
    <row r="93" spans="1:5" x14ac:dyDescent="0.25">
      <c r="A93" s="8">
        <v>59</v>
      </c>
      <c r="B93" s="2">
        <v>0.48</v>
      </c>
      <c r="C93" s="4">
        <v>0.10199999999999999</v>
      </c>
      <c r="D93" s="1">
        <f t="shared" si="3"/>
        <v>0.378</v>
      </c>
      <c r="E93" s="6">
        <f t="shared" si="4"/>
        <v>2.3403033264000004</v>
      </c>
    </row>
    <row r="94" spans="1:5" x14ac:dyDescent="0.25">
      <c r="A94" s="8">
        <v>60</v>
      </c>
      <c r="B94" s="2">
        <v>0.44800000000000001</v>
      </c>
      <c r="C94" s="4">
        <v>0.10199999999999999</v>
      </c>
      <c r="D94" s="1">
        <f t="shared" si="3"/>
        <v>0.34600000000000003</v>
      </c>
      <c r="E94" s="6">
        <f t="shared" si="4"/>
        <v>2.1090780336000008</v>
      </c>
    </row>
    <row r="95" spans="1:5" x14ac:dyDescent="0.25">
      <c r="A95" s="8">
        <v>61</v>
      </c>
      <c r="B95" s="2">
        <v>0.47700000000000004</v>
      </c>
      <c r="C95" s="4">
        <v>0.10199999999999999</v>
      </c>
      <c r="D95" s="1">
        <f t="shared" si="3"/>
        <v>0.37500000000000006</v>
      </c>
      <c r="E95" s="6">
        <f t="shared" si="4"/>
        <v>2.3184937500000005</v>
      </c>
    </row>
    <row r="96" spans="1:5" x14ac:dyDescent="0.25">
      <c r="A96" s="8">
        <v>62</v>
      </c>
      <c r="B96" s="2">
        <v>0.51600000000000001</v>
      </c>
      <c r="C96" s="4">
        <v>0.10199999999999999</v>
      </c>
      <c r="D96" s="1">
        <f t="shared" si="3"/>
        <v>0.41400000000000003</v>
      </c>
      <c r="E96" s="6">
        <f t="shared" si="4"/>
        <v>2.6041517616000007</v>
      </c>
    </row>
    <row r="97" spans="1:5" x14ac:dyDescent="0.25">
      <c r="A97" s="8">
        <v>63</v>
      </c>
      <c r="B97" s="2">
        <v>0.46700000000000003</v>
      </c>
      <c r="C97" s="4">
        <v>0.10199999999999999</v>
      </c>
      <c r="D97" s="1">
        <f t="shared" si="3"/>
        <v>0.36500000000000005</v>
      </c>
      <c r="E97" s="6">
        <f t="shared" si="4"/>
        <v>2.2459927100000008</v>
      </c>
    </row>
    <row r="98" spans="1:5" x14ac:dyDescent="0.25">
      <c r="A98" s="8">
        <v>64</v>
      </c>
      <c r="B98" s="2">
        <v>0.47700000000000004</v>
      </c>
      <c r="C98" s="4">
        <v>0.10199999999999999</v>
      </c>
      <c r="D98" s="1">
        <f t="shared" si="3"/>
        <v>0.37500000000000006</v>
      </c>
      <c r="E98" s="6">
        <f t="shared" si="4"/>
        <v>2.3184937500000005</v>
      </c>
    </row>
    <row r="99" spans="1:5" x14ac:dyDescent="0.25">
      <c r="A99" s="8">
        <v>65</v>
      </c>
      <c r="B99" s="2">
        <v>0.45600000000000002</v>
      </c>
      <c r="C99" s="4">
        <v>0.10199999999999999</v>
      </c>
      <c r="D99" s="1">
        <f t="shared" ref="D99:D130" si="5">(B99-C99)</f>
        <v>0.35400000000000004</v>
      </c>
      <c r="E99" s="6">
        <f t="shared" ref="E99:E130" si="6">(1.5196*D99*D99)+(6.1256*D99)-(0.1923)</f>
        <v>2.1665925936000008</v>
      </c>
    </row>
    <row r="100" spans="1:5" x14ac:dyDescent="0.25">
      <c r="A100" s="8">
        <v>66</v>
      </c>
      <c r="B100" s="2">
        <v>0.58299999999999996</v>
      </c>
      <c r="C100" s="4">
        <v>0.10199999999999999</v>
      </c>
      <c r="D100" s="1">
        <f t="shared" si="5"/>
        <v>0.48099999999999998</v>
      </c>
      <c r="E100" s="6">
        <f t="shared" si="6"/>
        <v>3.1056897756000001</v>
      </c>
    </row>
    <row r="101" spans="1:5" x14ac:dyDescent="0.25">
      <c r="A101" s="8">
        <v>67</v>
      </c>
      <c r="B101" s="2">
        <v>0.47200000000000003</v>
      </c>
      <c r="C101" s="4">
        <v>0.10199999999999999</v>
      </c>
      <c r="D101" s="1">
        <f t="shared" si="5"/>
        <v>0.37000000000000005</v>
      </c>
      <c r="E101" s="6">
        <f t="shared" si="6"/>
        <v>2.2822052400000006</v>
      </c>
    </row>
    <row r="102" spans="1:5" x14ac:dyDescent="0.25">
      <c r="A102" s="8">
        <v>68</v>
      </c>
      <c r="B102" s="2">
        <v>0.52500000000000002</v>
      </c>
      <c r="C102" s="4">
        <v>0.10199999999999999</v>
      </c>
      <c r="D102" s="1">
        <f t="shared" si="5"/>
        <v>0.42300000000000004</v>
      </c>
      <c r="E102" s="6">
        <f t="shared" si="6"/>
        <v>2.6707293084000003</v>
      </c>
    </row>
    <row r="103" spans="1:5" x14ac:dyDescent="0.25">
      <c r="A103" s="8">
        <v>69</v>
      </c>
      <c r="B103" s="2">
        <v>0.52800000000000002</v>
      </c>
      <c r="C103" s="4">
        <v>0.10199999999999999</v>
      </c>
      <c r="D103" s="1">
        <f t="shared" si="5"/>
        <v>0.42600000000000005</v>
      </c>
      <c r="E103" s="6">
        <f t="shared" si="6"/>
        <v>2.6929765296000006</v>
      </c>
    </row>
    <row r="104" spans="1:5" x14ac:dyDescent="0.25">
      <c r="A104" s="8">
        <v>70</v>
      </c>
      <c r="B104" s="2">
        <v>0.53100000000000003</v>
      </c>
      <c r="C104" s="4">
        <v>0.10199999999999999</v>
      </c>
      <c r="D104" s="1">
        <f t="shared" si="5"/>
        <v>0.42900000000000005</v>
      </c>
      <c r="E104" s="6">
        <f t="shared" si="6"/>
        <v>2.7152511036000004</v>
      </c>
    </row>
    <row r="105" spans="1:5" x14ac:dyDescent="0.25">
      <c r="A105" s="8">
        <v>71</v>
      </c>
      <c r="B105" s="2">
        <v>0.53</v>
      </c>
      <c r="C105" s="4">
        <v>0.10199999999999999</v>
      </c>
      <c r="D105" s="1">
        <f t="shared" si="5"/>
        <v>0.42800000000000005</v>
      </c>
      <c r="E105" s="6">
        <f t="shared" si="6"/>
        <v>2.7078232064000005</v>
      </c>
    </row>
    <row r="106" spans="1:5" x14ac:dyDescent="0.25">
      <c r="A106" s="8">
        <v>72</v>
      </c>
      <c r="B106" s="2">
        <v>0.52600000000000002</v>
      </c>
      <c r="C106" s="4">
        <v>0.10199999999999999</v>
      </c>
      <c r="D106" s="1">
        <f t="shared" si="5"/>
        <v>0.42400000000000004</v>
      </c>
      <c r="E106" s="6">
        <f t="shared" si="6"/>
        <v>2.6781420096000006</v>
      </c>
    </row>
    <row r="107" spans="1:5" x14ac:dyDescent="0.25">
      <c r="A107" s="8">
        <v>73</v>
      </c>
      <c r="B107" s="2">
        <v>0.496</v>
      </c>
      <c r="C107" s="4">
        <v>0.10199999999999999</v>
      </c>
      <c r="D107" s="1">
        <f t="shared" si="5"/>
        <v>0.39400000000000002</v>
      </c>
      <c r="E107" s="6">
        <f t="shared" si="6"/>
        <v>2.4570830256000002</v>
      </c>
    </row>
    <row r="108" spans="1:5" x14ac:dyDescent="0.25">
      <c r="A108" s="8">
        <v>74</v>
      </c>
      <c r="B108" s="2">
        <v>0.55800000000000005</v>
      </c>
      <c r="C108" s="4">
        <v>0.10199999999999999</v>
      </c>
      <c r="D108" s="1">
        <f t="shared" si="5"/>
        <v>0.45600000000000007</v>
      </c>
      <c r="E108" s="6">
        <f t="shared" si="6"/>
        <v>2.9169531456000009</v>
      </c>
    </row>
    <row r="109" spans="1:5" x14ac:dyDescent="0.25">
      <c r="A109" s="8">
        <v>75</v>
      </c>
      <c r="B109" s="2">
        <v>0.47900000000000004</v>
      </c>
      <c r="C109" s="4">
        <v>0.10199999999999999</v>
      </c>
      <c r="D109" s="1">
        <f t="shared" si="5"/>
        <v>0.37700000000000006</v>
      </c>
      <c r="E109" s="6">
        <f t="shared" si="6"/>
        <v>2.3330304284000007</v>
      </c>
    </row>
    <row r="110" spans="1:5" x14ac:dyDescent="0.25">
      <c r="A110" s="8">
        <v>76</v>
      </c>
      <c r="B110" s="2">
        <v>0.5</v>
      </c>
      <c r="C110" s="4">
        <v>0.10199999999999999</v>
      </c>
      <c r="D110" s="1">
        <f t="shared" si="5"/>
        <v>0.39800000000000002</v>
      </c>
      <c r="E110" s="6">
        <f t="shared" si="6"/>
        <v>2.4863995184000003</v>
      </c>
    </row>
    <row r="111" spans="1:5" x14ac:dyDescent="0.25">
      <c r="A111" s="8">
        <v>77</v>
      </c>
      <c r="B111" s="2">
        <v>0.53</v>
      </c>
      <c r="C111" s="4">
        <v>0.10199999999999999</v>
      </c>
      <c r="D111" s="1">
        <f t="shared" si="5"/>
        <v>0.42800000000000005</v>
      </c>
      <c r="E111" s="6">
        <f t="shared" si="6"/>
        <v>2.7078232064000005</v>
      </c>
    </row>
    <row r="112" spans="1:5" x14ac:dyDescent="0.25">
      <c r="A112" s="8">
        <v>78</v>
      </c>
      <c r="B112" s="2">
        <v>0.51200000000000001</v>
      </c>
      <c r="C112" s="4">
        <v>0.10199999999999999</v>
      </c>
      <c r="D112" s="1">
        <f t="shared" si="5"/>
        <v>0.41000000000000003</v>
      </c>
      <c r="E112" s="6">
        <f t="shared" si="6"/>
        <v>2.5746407600000003</v>
      </c>
    </row>
    <row r="113" spans="1:5" x14ac:dyDescent="0.25">
      <c r="A113" s="8">
        <v>79</v>
      </c>
      <c r="B113" s="2">
        <v>0.48699999999999999</v>
      </c>
      <c r="C113" s="4">
        <v>0.10199999999999999</v>
      </c>
      <c r="D113" s="1">
        <f t="shared" si="5"/>
        <v>0.38500000000000001</v>
      </c>
      <c r="E113" s="6">
        <f t="shared" si="6"/>
        <v>2.39129871</v>
      </c>
    </row>
    <row r="114" spans="1:5" x14ac:dyDescent="0.25">
      <c r="A114" s="8">
        <v>80</v>
      </c>
      <c r="B114" s="2">
        <v>0.56400000000000006</v>
      </c>
      <c r="C114" s="4">
        <v>0.10199999999999999</v>
      </c>
      <c r="D114" s="1">
        <f t="shared" si="5"/>
        <v>0.46200000000000008</v>
      </c>
      <c r="E114" s="6">
        <f t="shared" si="6"/>
        <v>2.962076702400001</v>
      </c>
    </row>
    <row r="115" spans="1:5" x14ac:dyDescent="0.25">
      <c r="A115" s="8">
        <v>81</v>
      </c>
      <c r="B115" s="2">
        <v>0.504</v>
      </c>
      <c r="C115" s="4">
        <v>0.10199999999999999</v>
      </c>
      <c r="D115" s="1">
        <f t="shared" si="5"/>
        <v>0.40200000000000002</v>
      </c>
      <c r="E115" s="6">
        <f t="shared" si="6"/>
        <v>2.5157646384000003</v>
      </c>
    </row>
    <row r="116" spans="1:5" x14ac:dyDescent="0.25">
      <c r="A116" s="8">
        <v>82</v>
      </c>
      <c r="B116" s="2">
        <v>0.53200000000000003</v>
      </c>
      <c r="C116" s="4">
        <v>0.10199999999999999</v>
      </c>
      <c r="D116" s="1">
        <f t="shared" si="5"/>
        <v>0.43000000000000005</v>
      </c>
      <c r="E116" s="6">
        <f t="shared" si="6"/>
        <v>2.7226820400000009</v>
      </c>
    </row>
    <row r="117" spans="1:5" x14ac:dyDescent="0.25">
      <c r="A117" s="8">
        <v>83</v>
      </c>
      <c r="B117" s="2">
        <v>0.5</v>
      </c>
      <c r="C117" s="4">
        <v>0.10199999999999999</v>
      </c>
      <c r="D117" s="1">
        <f t="shared" si="5"/>
        <v>0.39800000000000002</v>
      </c>
      <c r="E117" s="6">
        <f t="shared" si="6"/>
        <v>2.4863995184000003</v>
      </c>
    </row>
    <row r="118" spans="1:5" x14ac:dyDescent="0.25">
      <c r="A118" s="8">
        <v>84</v>
      </c>
      <c r="B118" s="2">
        <v>0.51400000000000001</v>
      </c>
      <c r="C118" s="4">
        <v>0.10199999999999999</v>
      </c>
      <c r="D118" s="1">
        <f t="shared" si="5"/>
        <v>0.41200000000000003</v>
      </c>
      <c r="E118" s="6">
        <f t="shared" si="6"/>
        <v>2.5893901824000003</v>
      </c>
    </row>
    <row r="119" spans="1:5" x14ac:dyDescent="0.25">
      <c r="A119" s="8">
        <v>85</v>
      </c>
      <c r="B119" s="2">
        <v>0.57999999999999996</v>
      </c>
      <c r="C119" s="4">
        <v>0.10199999999999999</v>
      </c>
      <c r="D119" s="1">
        <f t="shared" si="5"/>
        <v>0.47799999999999998</v>
      </c>
      <c r="E119" s="6">
        <f t="shared" si="6"/>
        <v>3.0829410864000004</v>
      </c>
    </row>
    <row r="120" spans="1:5" x14ac:dyDescent="0.25">
      <c r="A120" s="8">
        <v>86</v>
      </c>
      <c r="B120" s="2">
        <v>0.51700000000000002</v>
      </c>
      <c r="C120" s="4">
        <v>0.10199999999999999</v>
      </c>
      <c r="D120" s="1">
        <f t="shared" si="5"/>
        <v>0.41500000000000004</v>
      </c>
      <c r="E120" s="6">
        <f t="shared" si="6"/>
        <v>2.6115371100000004</v>
      </c>
    </row>
    <row r="121" spans="1:5" x14ac:dyDescent="0.25">
      <c r="A121" s="8">
        <v>87</v>
      </c>
      <c r="B121" s="2">
        <v>0.55400000000000005</v>
      </c>
      <c r="C121" s="4">
        <v>0.10199999999999999</v>
      </c>
      <c r="D121" s="1">
        <f t="shared" si="5"/>
        <v>0.45200000000000007</v>
      </c>
      <c r="E121" s="6">
        <f t="shared" si="6"/>
        <v>2.886931558400001</v>
      </c>
    </row>
    <row r="122" spans="1:5" x14ac:dyDescent="0.25">
      <c r="A122" s="8">
        <v>88</v>
      </c>
      <c r="B122" s="2">
        <v>0.51100000000000001</v>
      </c>
      <c r="C122" s="4">
        <v>0.10199999999999999</v>
      </c>
      <c r="D122" s="1">
        <f t="shared" si="5"/>
        <v>0.40900000000000003</v>
      </c>
      <c r="E122" s="6">
        <f t="shared" si="6"/>
        <v>2.5672706076000007</v>
      </c>
    </row>
    <row r="123" spans="1:5" x14ac:dyDescent="0.25">
      <c r="A123" s="8">
        <v>89</v>
      </c>
      <c r="B123" s="2">
        <v>0.51</v>
      </c>
      <c r="C123" s="4">
        <v>0.10199999999999999</v>
      </c>
      <c r="D123" s="1">
        <f t="shared" si="5"/>
        <v>0.40800000000000003</v>
      </c>
      <c r="E123" s="6">
        <f t="shared" si="6"/>
        <v>2.5599034944000008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24"/>
  <sheetViews>
    <sheetView topLeftCell="A101" workbookViewId="0">
      <selection activeCell="R11" sqref="R11"/>
    </sheetView>
  </sheetViews>
  <sheetFormatPr defaultRowHeight="15" x14ac:dyDescent="0.25"/>
  <cols>
    <col min="1" max="2" width="13.7109375" customWidth="1"/>
    <col min="3" max="3" width="12" customWidth="1"/>
    <col min="4" max="4" width="12.28515625" customWidth="1"/>
    <col min="5" max="5" width="15.7109375" customWidth="1"/>
  </cols>
  <sheetData>
    <row r="2" spans="1:12" x14ac:dyDescent="0.25">
      <c r="A2" s="3">
        <v>2.7210000000000001</v>
      </c>
      <c r="B2" s="2">
        <v>0.96199999999999997</v>
      </c>
      <c r="C2" s="2">
        <v>0.86</v>
      </c>
      <c r="D2" s="2">
        <v>0.73699999999999999</v>
      </c>
      <c r="E2" s="2">
        <v>0.75</v>
      </c>
      <c r="F2" s="2">
        <v>0.70399999999999996</v>
      </c>
      <c r="G2" s="2">
        <v>0.74099999999999999</v>
      </c>
      <c r="H2" s="2">
        <v>1.0489999999999999</v>
      </c>
      <c r="I2" s="2">
        <v>0.60199999999999998</v>
      </c>
      <c r="J2" s="2">
        <v>0.61399999999999999</v>
      </c>
      <c r="K2" s="2">
        <v>0.57000000000000006</v>
      </c>
      <c r="L2" s="2">
        <v>0.72099999999999997</v>
      </c>
    </row>
    <row r="3" spans="1:12" x14ac:dyDescent="0.25">
      <c r="A3" s="3">
        <v>1.7230000000000001</v>
      </c>
      <c r="B3" s="2">
        <v>0.72299999999999998</v>
      </c>
      <c r="C3" s="2">
        <v>0.67200000000000004</v>
      </c>
      <c r="D3" s="2">
        <v>0.86899999999999999</v>
      </c>
      <c r="E3" s="2">
        <v>0.73799999999999999</v>
      </c>
      <c r="F3" s="2">
        <v>1.2</v>
      </c>
      <c r="G3" s="2">
        <v>0.69900000000000007</v>
      </c>
      <c r="H3" s="2">
        <v>0.97799999999999998</v>
      </c>
      <c r="I3" s="2">
        <v>0.60499999999999998</v>
      </c>
      <c r="J3" s="2">
        <v>0.66500000000000004</v>
      </c>
      <c r="K3" s="2">
        <v>0.53800000000000003</v>
      </c>
      <c r="L3" s="2">
        <v>0.67400000000000004</v>
      </c>
    </row>
    <row r="4" spans="1:12" x14ac:dyDescent="0.25">
      <c r="A4" s="3">
        <v>1.0209999999999999</v>
      </c>
      <c r="B4" s="2">
        <v>0.55100000000000005</v>
      </c>
      <c r="C4" s="2">
        <v>0.92700000000000005</v>
      </c>
      <c r="D4" s="2">
        <v>1.6600000000000001</v>
      </c>
      <c r="E4" s="2">
        <v>0.80300000000000005</v>
      </c>
      <c r="F4" s="2">
        <v>0.9</v>
      </c>
      <c r="G4" s="2">
        <v>0.60499999999999998</v>
      </c>
      <c r="H4" s="2">
        <v>0.77100000000000002</v>
      </c>
      <c r="I4" s="2">
        <v>0.59599999999999997</v>
      </c>
      <c r="J4" s="2">
        <v>0.66600000000000004</v>
      </c>
      <c r="K4" s="2">
        <v>0.58799999999999997</v>
      </c>
      <c r="L4" s="2">
        <v>0.69400000000000006</v>
      </c>
    </row>
    <row r="5" spans="1:12" x14ac:dyDescent="0.25">
      <c r="A5" s="3">
        <v>0.63200000000000001</v>
      </c>
      <c r="B5" s="2">
        <v>0.61499999999999999</v>
      </c>
      <c r="C5" s="2">
        <v>0.70000000000000007</v>
      </c>
      <c r="D5" s="2">
        <v>0.82900000000000007</v>
      </c>
      <c r="E5" s="2">
        <v>0.67100000000000004</v>
      </c>
      <c r="F5" s="2">
        <v>0.72699999999999998</v>
      </c>
      <c r="G5" s="2">
        <v>0.71</v>
      </c>
      <c r="H5" s="2">
        <v>0.91300000000000003</v>
      </c>
      <c r="I5" s="2">
        <v>0.54800000000000004</v>
      </c>
      <c r="J5" s="2">
        <v>0.65500000000000003</v>
      </c>
      <c r="K5" s="2">
        <v>0.64300000000000002</v>
      </c>
      <c r="L5" s="2">
        <v>0.66700000000000004</v>
      </c>
    </row>
    <row r="6" spans="1:12" x14ac:dyDescent="0.25">
      <c r="A6" s="3">
        <v>0.46</v>
      </c>
      <c r="B6" s="2">
        <v>0.55000000000000004</v>
      </c>
      <c r="C6" s="2">
        <v>0.59499999999999997</v>
      </c>
      <c r="D6" s="2">
        <v>0.80700000000000005</v>
      </c>
      <c r="E6" s="2">
        <v>0.80700000000000005</v>
      </c>
      <c r="F6" s="2">
        <v>0.876</v>
      </c>
      <c r="G6" s="2">
        <v>0.60699999999999998</v>
      </c>
      <c r="H6" s="2">
        <v>1.0940000000000001</v>
      </c>
      <c r="I6" s="2">
        <v>0.60199999999999998</v>
      </c>
      <c r="J6" s="2">
        <v>0.78100000000000003</v>
      </c>
      <c r="K6" s="2">
        <v>0.59199999999999997</v>
      </c>
      <c r="L6" s="2">
        <v>0.621</v>
      </c>
    </row>
    <row r="7" spans="1:12" x14ac:dyDescent="0.25">
      <c r="A7" s="4">
        <v>7.5999999999999998E-2</v>
      </c>
      <c r="B7" s="2">
        <v>0.745</v>
      </c>
      <c r="C7" s="2">
        <v>0.73899999999999999</v>
      </c>
      <c r="D7" s="2">
        <v>1.258</v>
      </c>
      <c r="E7" s="2">
        <v>0.628</v>
      </c>
      <c r="F7" s="2">
        <v>1.208</v>
      </c>
      <c r="G7" s="2">
        <v>0.91800000000000004</v>
      </c>
      <c r="H7" s="2">
        <v>0.90600000000000003</v>
      </c>
      <c r="I7" s="2">
        <v>0.66300000000000003</v>
      </c>
      <c r="J7" s="2">
        <v>0.65600000000000003</v>
      </c>
      <c r="K7" s="2">
        <v>0.76400000000000001</v>
      </c>
      <c r="L7" s="2">
        <v>0.77800000000000002</v>
      </c>
    </row>
    <row r="8" spans="1:12" x14ac:dyDescent="0.25">
      <c r="A8" s="2">
        <v>0.93900000000000006</v>
      </c>
      <c r="B8" s="2">
        <v>0.89700000000000002</v>
      </c>
      <c r="C8" s="2">
        <v>0.70100000000000007</v>
      </c>
      <c r="D8" s="2">
        <v>1.212</v>
      </c>
      <c r="E8" s="2">
        <v>0.97799999999999998</v>
      </c>
      <c r="F8" s="2">
        <v>0.95100000000000007</v>
      </c>
      <c r="G8" s="2">
        <v>0.83499999999999996</v>
      </c>
      <c r="H8" s="2">
        <v>0.88400000000000001</v>
      </c>
      <c r="I8" s="2">
        <v>0.68600000000000005</v>
      </c>
      <c r="J8" s="2">
        <v>0.745</v>
      </c>
      <c r="K8" s="2">
        <v>0.73099999999999998</v>
      </c>
      <c r="L8" s="2">
        <v>0.68800000000000006</v>
      </c>
    </row>
    <row r="9" spans="1:12" x14ac:dyDescent="0.25">
      <c r="A9" s="2">
        <v>0.89</v>
      </c>
      <c r="B9" s="2">
        <v>1.167</v>
      </c>
      <c r="C9" s="2">
        <v>1.022</v>
      </c>
      <c r="D9" s="2">
        <v>1.022</v>
      </c>
      <c r="E9" s="2">
        <v>0.82900000000000007</v>
      </c>
      <c r="F9" s="2">
        <v>0.72599999999999998</v>
      </c>
      <c r="G9" s="2">
        <v>0.69800000000000006</v>
      </c>
      <c r="H9" s="2">
        <v>0.72099999999999997</v>
      </c>
      <c r="I9" s="2">
        <v>0.81400000000000006</v>
      </c>
      <c r="J9" s="2">
        <v>0.76600000000000001</v>
      </c>
      <c r="K9" s="2">
        <v>0.58099999999999996</v>
      </c>
      <c r="L9" s="2">
        <v>0.48499999999999999</v>
      </c>
    </row>
    <row r="16" spans="1:12" x14ac:dyDescent="0.25">
      <c r="A16" s="17"/>
      <c r="B16" s="5" t="s">
        <v>8</v>
      </c>
      <c r="C16" s="5" t="s">
        <v>9</v>
      </c>
      <c r="D16" s="5" t="s">
        <v>10</v>
      </c>
      <c r="E16" s="5" t="s">
        <v>11</v>
      </c>
    </row>
    <row r="17" spans="1:12" x14ac:dyDescent="0.25">
      <c r="A17" s="17" t="s">
        <v>1</v>
      </c>
      <c r="B17" s="3">
        <v>2.7210000000000001</v>
      </c>
      <c r="C17" s="1">
        <f>B17-B22</f>
        <v>2.645</v>
      </c>
      <c r="D17" s="1">
        <v>320</v>
      </c>
      <c r="E17" s="6">
        <f>(22.678*C17*C17)+(61.724*C17)-(2.0083)</f>
        <v>319.90753494999996</v>
      </c>
    </row>
    <row r="18" spans="1:12" x14ac:dyDescent="0.25">
      <c r="A18" s="17" t="s">
        <v>2</v>
      </c>
      <c r="B18" s="3">
        <v>1.7230000000000001</v>
      </c>
      <c r="C18" s="1">
        <f>B18-B22</f>
        <v>1.647</v>
      </c>
      <c r="D18" s="1">
        <v>160</v>
      </c>
      <c r="E18" s="6">
        <f t="shared" ref="E18:E22" si="0">(22.678*C18*C18)+(61.724*C18)-(2.0083)</f>
        <v>161.16767490200002</v>
      </c>
    </row>
    <row r="19" spans="1:12" x14ac:dyDescent="0.25">
      <c r="A19" s="17" t="s">
        <v>3</v>
      </c>
      <c r="B19" s="3">
        <v>1.0209999999999999</v>
      </c>
      <c r="C19" s="1">
        <f>B19-B22</f>
        <v>0.94499999999999995</v>
      </c>
      <c r="D19" s="1">
        <v>80</v>
      </c>
      <c r="E19" s="6">
        <f t="shared" si="0"/>
        <v>76.57290094999999</v>
      </c>
    </row>
    <row r="20" spans="1:12" x14ac:dyDescent="0.25">
      <c r="A20" s="17" t="s">
        <v>4</v>
      </c>
      <c r="B20" s="3">
        <v>0.63200000000000001</v>
      </c>
      <c r="C20" s="1">
        <f>B20-B22</f>
        <v>0.55600000000000005</v>
      </c>
      <c r="D20" s="1">
        <v>40</v>
      </c>
      <c r="E20" s="6">
        <f t="shared" si="0"/>
        <v>39.320830208000004</v>
      </c>
    </row>
    <row r="21" spans="1:12" x14ac:dyDescent="0.25">
      <c r="A21" s="17" t="s">
        <v>5</v>
      </c>
      <c r="B21" s="3">
        <v>0.46</v>
      </c>
      <c r="C21" s="1">
        <f>B21-B22</f>
        <v>0.38400000000000001</v>
      </c>
      <c r="D21" s="1">
        <v>20</v>
      </c>
      <c r="E21" s="6">
        <f t="shared" si="0"/>
        <v>25.037723167999999</v>
      </c>
    </row>
    <row r="22" spans="1:12" x14ac:dyDescent="0.25">
      <c r="A22" s="17" t="s">
        <v>7</v>
      </c>
      <c r="B22" s="4">
        <v>7.5999999999999998E-2</v>
      </c>
      <c r="C22" s="1">
        <f>B22-B22</f>
        <v>0</v>
      </c>
      <c r="D22" s="1">
        <v>0</v>
      </c>
      <c r="E22" s="6">
        <f t="shared" si="0"/>
        <v>-2.0083000000000002</v>
      </c>
    </row>
    <row r="29" spans="1:12" x14ac:dyDescent="0.25">
      <c r="J29" s="7" t="s">
        <v>18</v>
      </c>
      <c r="K29" s="7"/>
      <c r="L29" s="7"/>
    </row>
    <row r="35" spans="1:5" x14ac:dyDescent="0.25">
      <c r="A35" s="8" t="s">
        <v>13</v>
      </c>
      <c r="B35" s="2" t="s">
        <v>14</v>
      </c>
      <c r="C35" s="9" t="s">
        <v>7</v>
      </c>
      <c r="D35" s="1" t="s">
        <v>9</v>
      </c>
      <c r="E35" s="10" t="s">
        <v>19</v>
      </c>
    </row>
    <row r="36" spans="1:5" x14ac:dyDescent="0.25">
      <c r="A36" s="8">
        <v>1</v>
      </c>
      <c r="B36" s="2">
        <v>0.93900000000000006</v>
      </c>
      <c r="C36" s="4">
        <v>7.5999999999999998E-2</v>
      </c>
      <c r="D36" s="1">
        <f t="shared" ref="D36:D67" si="1">(B36-C36)</f>
        <v>0.8630000000000001</v>
      </c>
      <c r="E36" s="6">
        <f t="shared" ref="E36:E67" si="2">(22.678*D36*D36)+(61.724*D36)-(2.0083)</f>
        <v>68.149383382000011</v>
      </c>
    </row>
    <row r="37" spans="1:5" x14ac:dyDescent="0.25">
      <c r="A37" s="8">
        <v>2</v>
      </c>
      <c r="B37" s="2">
        <v>0.89</v>
      </c>
      <c r="C37" s="4">
        <v>7.5999999999999998E-2</v>
      </c>
      <c r="D37" s="1">
        <f t="shared" si="1"/>
        <v>0.81400000000000006</v>
      </c>
      <c r="E37" s="6">
        <f t="shared" si="2"/>
        <v>63.261388088000011</v>
      </c>
    </row>
    <row r="38" spans="1:5" x14ac:dyDescent="0.25">
      <c r="A38" s="8">
        <v>3</v>
      </c>
      <c r="B38" s="2">
        <v>0.96199999999999997</v>
      </c>
      <c r="C38" s="4">
        <v>7.5999999999999998E-2</v>
      </c>
      <c r="D38" s="1">
        <f t="shared" si="1"/>
        <v>0.88600000000000001</v>
      </c>
      <c r="E38" s="6">
        <f t="shared" si="2"/>
        <v>70.481303287999992</v>
      </c>
    </row>
    <row r="39" spans="1:5" x14ac:dyDescent="0.25">
      <c r="A39" s="8">
        <v>4</v>
      </c>
      <c r="B39" s="2">
        <v>0.72299999999999998</v>
      </c>
      <c r="C39" s="4">
        <v>7.5999999999999998E-2</v>
      </c>
      <c r="D39" s="1">
        <f t="shared" si="1"/>
        <v>0.64700000000000002</v>
      </c>
      <c r="E39" s="6">
        <f t="shared" si="2"/>
        <v>47.420342902000009</v>
      </c>
    </row>
    <row r="40" spans="1:5" x14ac:dyDescent="0.25">
      <c r="A40" s="8">
        <v>5</v>
      </c>
      <c r="B40" s="2">
        <v>0.55100000000000005</v>
      </c>
      <c r="C40" s="4">
        <v>7.5999999999999998E-2</v>
      </c>
      <c r="D40" s="1">
        <f t="shared" si="1"/>
        <v>0.47500000000000003</v>
      </c>
      <c r="E40" s="6">
        <f t="shared" si="2"/>
        <v>32.427323749999999</v>
      </c>
    </row>
    <row r="41" spans="1:5" x14ac:dyDescent="0.25">
      <c r="A41" s="8">
        <v>6</v>
      </c>
      <c r="B41" s="2">
        <v>0.61499999999999999</v>
      </c>
      <c r="C41" s="4">
        <v>7.5999999999999998E-2</v>
      </c>
      <c r="D41" s="1">
        <f t="shared" si="1"/>
        <v>0.53900000000000003</v>
      </c>
      <c r="E41" s="6">
        <f t="shared" si="2"/>
        <v>37.849371238000003</v>
      </c>
    </row>
    <row r="42" spans="1:5" x14ac:dyDescent="0.25">
      <c r="A42" s="8">
        <v>7</v>
      </c>
      <c r="B42" s="2">
        <v>0.55000000000000004</v>
      </c>
      <c r="C42" s="4">
        <v>7.5999999999999998E-2</v>
      </c>
      <c r="D42" s="1">
        <f t="shared" si="1"/>
        <v>0.47400000000000003</v>
      </c>
      <c r="E42" s="6">
        <f t="shared" si="2"/>
        <v>32.344078328000002</v>
      </c>
    </row>
    <row r="43" spans="1:5" x14ac:dyDescent="0.25">
      <c r="A43" s="8">
        <v>8</v>
      </c>
      <c r="B43" s="2">
        <v>0.745</v>
      </c>
      <c r="C43" s="4">
        <v>7.5999999999999998E-2</v>
      </c>
      <c r="D43" s="1">
        <f t="shared" si="1"/>
        <v>0.66900000000000004</v>
      </c>
      <c r="E43" s="6">
        <f t="shared" si="2"/>
        <v>49.434844358000007</v>
      </c>
    </row>
    <row r="44" spans="1:5" x14ac:dyDescent="0.25">
      <c r="A44" s="8">
        <v>9</v>
      </c>
      <c r="B44" s="2">
        <v>0.89700000000000002</v>
      </c>
      <c r="C44" s="4">
        <v>7.5999999999999998E-2</v>
      </c>
      <c r="D44" s="1">
        <f t="shared" si="1"/>
        <v>0.82100000000000006</v>
      </c>
      <c r="E44" s="6">
        <f t="shared" si="2"/>
        <v>63.953005798</v>
      </c>
    </row>
    <row r="45" spans="1:5" x14ac:dyDescent="0.25">
      <c r="A45" s="8">
        <v>10</v>
      </c>
      <c r="B45" s="2">
        <v>1.167</v>
      </c>
      <c r="C45" s="4">
        <v>7.5999999999999998E-2</v>
      </c>
      <c r="D45" s="1">
        <f t="shared" si="1"/>
        <v>1.091</v>
      </c>
      <c r="E45" s="6">
        <f t="shared" si="2"/>
        <v>92.325776517999984</v>
      </c>
    </row>
    <row r="46" spans="1:5" x14ac:dyDescent="0.25">
      <c r="A46" s="8">
        <v>11</v>
      </c>
      <c r="B46" s="2">
        <v>0.86</v>
      </c>
      <c r="C46" s="4">
        <v>7.5999999999999998E-2</v>
      </c>
      <c r="D46" s="1">
        <f t="shared" si="1"/>
        <v>0.78400000000000003</v>
      </c>
      <c r="E46" s="6">
        <f t="shared" si="2"/>
        <v>60.322484768000002</v>
      </c>
    </row>
    <row r="47" spans="1:5" x14ac:dyDescent="0.25">
      <c r="A47" s="8">
        <v>12</v>
      </c>
      <c r="B47" s="2">
        <v>0.67200000000000004</v>
      </c>
      <c r="C47" s="4">
        <v>7.5999999999999998E-2</v>
      </c>
      <c r="D47" s="1">
        <f t="shared" si="1"/>
        <v>0.59600000000000009</v>
      </c>
      <c r="E47" s="6">
        <f t="shared" si="2"/>
        <v>42.834792448000009</v>
      </c>
    </row>
    <row r="48" spans="1:5" x14ac:dyDescent="0.25">
      <c r="A48" s="8">
        <v>13</v>
      </c>
      <c r="B48" s="2">
        <v>0.92700000000000005</v>
      </c>
      <c r="C48" s="4">
        <v>7.5999999999999998E-2</v>
      </c>
      <c r="D48" s="1">
        <f t="shared" si="1"/>
        <v>0.85100000000000009</v>
      </c>
      <c r="E48" s="6">
        <f t="shared" si="2"/>
        <v>66.942254277999993</v>
      </c>
    </row>
    <row r="49" spans="1:5" x14ac:dyDescent="0.25">
      <c r="A49" s="8">
        <v>14</v>
      </c>
      <c r="B49" s="2">
        <v>0.70000000000000007</v>
      </c>
      <c r="C49" s="4">
        <v>7.5999999999999998E-2</v>
      </c>
      <c r="D49" s="1">
        <f t="shared" si="1"/>
        <v>0.62400000000000011</v>
      </c>
      <c r="E49" s="6">
        <f t="shared" si="2"/>
        <v>45.337744928000006</v>
      </c>
    </row>
    <row r="50" spans="1:5" x14ac:dyDescent="0.25">
      <c r="A50" s="8">
        <v>15</v>
      </c>
      <c r="B50" s="2">
        <v>0.59499999999999997</v>
      </c>
      <c r="C50" s="4">
        <v>7.5999999999999998E-2</v>
      </c>
      <c r="D50" s="1">
        <f t="shared" si="1"/>
        <v>0.51900000000000002</v>
      </c>
      <c r="E50" s="6">
        <f t="shared" si="2"/>
        <v>36.135024758000007</v>
      </c>
    </row>
    <row r="51" spans="1:5" x14ac:dyDescent="0.25">
      <c r="A51" s="8">
        <v>16</v>
      </c>
      <c r="B51" s="2">
        <v>0.73899999999999999</v>
      </c>
      <c r="C51" s="4">
        <v>7.5999999999999998E-2</v>
      </c>
      <c r="D51" s="1">
        <f t="shared" si="1"/>
        <v>0.66300000000000003</v>
      </c>
      <c r="E51" s="6">
        <f t="shared" si="2"/>
        <v>48.883257782000001</v>
      </c>
    </row>
    <row r="52" spans="1:5" x14ac:dyDescent="0.25">
      <c r="A52" s="8">
        <v>17</v>
      </c>
      <c r="B52" s="2">
        <v>0.70100000000000007</v>
      </c>
      <c r="C52" s="4">
        <v>7.5999999999999998E-2</v>
      </c>
      <c r="D52" s="1">
        <f t="shared" si="1"/>
        <v>0.62500000000000011</v>
      </c>
      <c r="E52" s="6">
        <f t="shared" si="2"/>
        <v>45.427793750000014</v>
      </c>
    </row>
    <row r="53" spans="1:5" x14ac:dyDescent="0.25">
      <c r="A53" s="8">
        <v>18</v>
      </c>
      <c r="B53" s="2">
        <v>1.022</v>
      </c>
      <c r="C53" s="4">
        <v>7.5999999999999998E-2</v>
      </c>
      <c r="D53" s="1">
        <f t="shared" si="1"/>
        <v>0.94600000000000006</v>
      </c>
      <c r="E53" s="6">
        <f t="shared" si="2"/>
        <v>76.677509048000005</v>
      </c>
    </row>
    <row r="54" spans="1:5" x14ac:dyDescent="0.25">
      <c r="A54" s="8">
        <v>19</v>
      </c>
      <c r="B54" s="2">
        <v>0.73699999999999999</v>
      </c>
      <c r="C54" s="4">
        <v>7.5999999999999998E-2</v>
      </c>
      <c r="D54" s="1">
        <f t="shared" si="1"/>
        <v>0.66100000000000003</v>
      </c>
      <c r="E54" s="6">
        <f t="shared" si="2"/>
        <v>48.699758437999996</v>
      </c>
    </row>
    <row r="55" spans="1:5" x14ac:dyDescent="0.25">
      <c r="A55" s="8">
        <v>20</v>
      </c>
      <c r="B55" s="2">
        <v>0.86899999999999999</v>
      </c>
      <c r="C55" s="4">
        <v>7.5999999999999998E-2</v>
      </c>
      <c r="D55" s="1">
        <f t="shared" si="1"/>
        <v>0.79300000000000004</v>
      </c>
      <c r="E55" s="6">
        <f t="shared" si="2"/>
        <v>61.199869622000001</v>
      </c>
    </row>
    <row r="56" spans="1:5" x14ac:dyDescent="0.25">
      <c r="A56" s="8">
        <v>21</v>
      </c>
      <c r="B56" s="2">
        <v>1.6600000000000001</v>
      </c>
      <c r="C56" s="4">
        <v>7.5999999999999998E-2</v>
      </c>
      <c r="D56" s="1">
        <f t="shared" si="1"/>
        <v>1.5840000000000001</v>
      </c>
      <c r="E56" s="6">
        <f t="shared" si="2"/>
        <v>152.66288796800001</v>
      </c>
    </row>
    <row r="57" spans="1:5" x14ac:dyDescent="0.25">
      <c r="A57" s="8">
        <v>22</v>
      </c>
      <c r="B57" s="2">
        <v>0.82900000000000007</v>
      </c>
      <c r="C57" s="4">
        <v>7.5999999999999998E-2</v>
      </c>
      <c r="D57" s="1">
        <f t="shared" si="1"/>
        <v>0.75300000000000011</v>
      </c>
      <c r="E57" s="6">
        <f t="shared" si="2"/>
        <v>57.328502102000009</v>
      </c>
    </row>
    <row r="58" spans="1:5" x14ac:dyDescent="0.25">
      <c r="A58" s="8">
        <v>23</v>
      </c>
      <c r="B58" s="2">
        <v>0.80700000000000005</v>
      </c>
      <c r="C58" s="4">
        <v>7.5999999999999998E-2</v>
      </c>
      <c r="D58" s="1">
        <f t="shared" si="1"/>
        <v>0.73100000000000009</v>
      </c>
      <c r="E58" s="6">
        <f t="shared" si="2"/>
        <v>55.230182758000012</v>
      </c>
    </row>
    <row r="59" spans="1:5" x14ac:dyDescent="0.25">
      <c r="A59" s="8">
        <v>24</v>
      </c>
      <c r="B59" s="2">
        <v>1.258</v>
      </c>
      <c r="C59" s="4">
        <v>7.5999999999999998E-2</v>
      </c>
      <c r="D59" s="1">
        <f t="shared" si="1"/>
        <v>1.1819999999999999</v>
      </c>
      <c r="E59" s="6">
        <f t="shared" si="2"/>
        <v>102.63344607199998</v>
      </c>
    </row>
    <row r="60" spans="1:5" x14ac:dyDescent="0.25">
      <c r="A60" s="8">
        <v>25</v>
      </c>
      <c r="B60" s="2">
        <v>1.212</v>
      </c>
      <c r="C60" s="4">
        <v>7.5999999999999998E-2</v>
      </c>
      <c r="D60" s="1">
        <f t="shared" si="1"/>
        <v>1.1359999999999999</v>
      </c>
      <c r="E60" s="6">
        <f t="shared" si="2"/>
        <v>97.376032287999976</v>
      </c>
    </row>
    <row r="61" spans="1:5" x14ac:dyDescent="0.25">
      <c r="A61" s="8">
        <v>26</v>
      </c>
      <c r="B61" s="2">
        <v>1.022</v>
      </c>
      <c r="C61" s="4">
        <v>7.5999999999999998E-2</v>
      </c>
      <c r="D61" s="1">
        <f t="shared" si="1"/>
        <v>0.94600000000000006</v>
      </c>
      <c r="E61" s="6">
        <f t="shared" si="2"/>
        <v>76.677509048000005</v>
      </c>
    </row>
    <row r="62" spans="1:5" x14ac:dyDescent="0.25">
      <c r="A62" s="8">
        <v>27</v>
      </c>
      <c r="B62" s="2">
        <v>0.75</v>
      </c>
      <c r="C62" s="4">
        <v>7.5999999999999998E-2</v>
      </c>
      <c r="D62" s="1">
        <f t="shared" si="1"/>
        <v>0.67400000000000004</v>
      </c>
      <c r="E62" s="6">
        <f t="shared" si="2"/>
        <v>49.895747128000004</v>
      </c>
    </row>
    <row r="63" spans="1:5" x14ac:dyDescent="0.25">
      <c r="A63" s="8">
        <v>28</v>
      </c>
      <c r="B63" s="2">
        <v>0.73799999999999999</v>
      </c>
      <c r="C63" s="4">
        <v>7.5999999999999998E-2</v>
      </c>
      <c r="D63" s="1">
        <f t="shared" si="1"/>
        <v>0.66200000000000003</v>
      </c>
      <c r="E63" s="6">
        <f t="shared" si="2"/>
        <v>48.791485432000009</v>
      </c>
    </row>
    <row r="64" spans="1:5" x14ac:dyDescent="0.25">
      <c r="A64" s="8">
        <v>29</v>
      </c>
      <c r="B64" s="2">
        <v>0.80300000000000005</v>
      </c>
      <c r="C64" s="4">
        <v>7.5999999999999998E-2</v>
      </c>
      <c r="D64" s="1">
        <f t="shared" si="1"/>
        <v>0.72700000000000009</v>
      </c>
      <c r="E64" s="6">
        <f t="shared" si="2"/>
        <v>54.851028662000004</v>
      </c>
    </row>
    <row r="65" spans="1:5" x14ac:dyDescent="0.25">
      <c r="A65" s="8">
        <v>30</v>
      </c>
      <c r="B65" s="2">
        <v>0.67100000000000004</v>
      </c>
      <c r="C65" s="4">
        <v>7.5999999999999998E-2</v>
      </c>
      <c r="D65" s="1">
        <f t="shared" si="1"/>
        <v>0.59500000000000008</v>
      </c>
      <c r="E65" s="6">
        <f t="shared" si="2"/>
        <v>42.746058950000005</v>
      </c>
    </row>
    <row r="66" spans="1:5" x14ac:dyDescent="0.25">
      <c r="A66" s="8">
        <v>31</v>
      </c>
      <c r="B66" s="2">
        <v>0.80700000000000005</v>
      </c>
      <c r="C66" s="4">
        <v>7.5999999999999998E-2</v>
      </c>
      <c r="D66" s="1">
        <f t="shared" si="1"/>
        <v>0.73100000000000009</v>
      </c>
      <c r="E66" s="6">
        <f t="shared" si="2"/>
        <v>55.230182758000012</v>
      </c>
    </row>
    <row r="67" spans="1:5" x14ac:dyDescent="0.25">
      <c r="A67" s="8">
        <v>32</v>
      </c>
      <c r="B67" s="2">
        <v>0.628</v>
      </c>
      <c r="C67" s="4">
        <v>7.5999999999999998E-2</v>
      </c>
      <c r="D67" s="1">
        <f t="shared" si="1"/>
        <v>0.55200000000000005</v>
      </c>
      <c r="E67" s="6">
        <f t="shared" si="2"/>
        <v>38.973425312000003</v>
      </c>
    </row>
    <row r="68" spans="1:5" x14ac:dyDescent="0.25">
      <c r="A68" s="8">
        <v>33</v>
      </c>
      <c r="B68" s="2">
        <v>0.97799999999999998</v>
      </c>
      <c r="C68" s="4">
        <v>7.5999999999999998E-2</v>
      </c>
      <c r="D68" s="1">
        <f t="shared" ref="D68:D99" si="3">(B68-C68)</f>
        <v>0.90200000000000002</v>
      </c>
      <c r="E68" s="6">
        <f t="shared" ref="E68:E99" si="4">(22.678*D68*D68)+(61.724*D68)-(2.0083)</f>
        <v>72.117659511999989</v>
      </c>
    </row>
    <row r="69" spans="1:5" x14ac:dyDescent="0.25">
      <c r="A69" s="8">
        <v>34</v>
      </c>
      <c r="B69" s="2">
        <v>0.82900000000000007</v>
      </c>
      <c r="C69" s="4">
        <v>7.5999999999999998E-2</v>
      </c>
      <c r="D69" s="1">
        <f t="shared" si="3"/>
        <v>0.75300000000000011</v>
      </c>
      <c r="E69" s="6">
        <f t="shared" si="4"/>
        <v>57.328502102000009</v>
      </c>
    </row>
    <row r="70" spans="1:5" x14ac:dyDescent="0.25">
      <c r="A70" s="8">
        <v>35</v>
      </c>
      <c r="B70" s="2">
        <v>0.70399999999999996</v>
      </c>
      <c r="C70" s="4">
        <v>7.5999999999999998E-2</v>
      </c>
      <c r="D70" s="1">
        <f t="shared" si="3"/>
        <v>0.628</v>
      </c>
      <c r="E70" s="6">
        <f t="shared" si="4"/>
        <v>45.698212351999999</v>
      </c>
    </row>
    <row r="71" spans="1:5" x14ac:dyDescent="0.25">
      <c r="A71" s="8">
        <v>36</v>
      </c>
      <c r="B71" s="2">
        <v>1.2</v>
      </c>
      <c r="C71" s="4">
        <v>7.5999999999999998E-2</v>
      </c>
      <c r="D71" s="1">
        <f t="shared" si="3"/>
        <v>1.1239999999999999</v>
      </c>
      <c r="E71" s="6">
        <f t="shared" si="4"/>
        <v>96.020316927999971</v>
      </c>
    </row>
    <row r="72" spans="1:5" x14ac:dyDescent="0.25">
      <c r="A72" s="8">
        <v>37</v>
      </c>
      <c r="B72" s="2">
        <v>0.9</v>
      </c>
      <c r="C72" s="4">
        <v>7.5999999999999998E-2</v>
      </c>
      <c r="D72" s="1">
        <f t="shared" si="3"/>
        <v>0.82400000000000007</v>
      </c>
      <c r="E72" s="6">
        <f t="shared" si="4"/>
        <v>64.250093727999996</v>
      </c>
    </row>
    <row r="73" spans="1:5" x14ac:dyDescent="0.25">
      <c r="A73" s="8">
        <v>38</v>
      </c>
      <c r="B73" s="2">
        <v>0.72699999999999998</v>
      </c>
      <c r="C73" s="4">
        <v>7.5999999999999998E-2</v>
      </c>
      <c r="D73" s="1">
        <f t="shared" si="3"/>
        <v>0.65100000000000002</v>
      </c>
      <c r="E73" s="6">
        <f t="shared" si="4"/>
        <v>47.784983078000003</v>
      </c>
    </row>
    <row r="74" spans="1:5" x14ac:dyDescent="0.25">
      <c r="A74" s="8">
        <v>39</v>
      </c>
      <c r="B74" s="2">
        <v>0.876</v>
      </c>
      <c r="C74" s="4">
        <v>7.5999999999999998E-2</v>
      </c>
      <c r="D74" s="1">
        <f t="shared" si="3"/>
        <v>0.8</v>
      </c>
      <c r="E74" s="6">
        <f t="shared" si="4"/>
        <v>61.884819999999998</v>
      </c>
    </row>
    <row r="75" spans="1:5" x14ac:dyDescent="0.25">
      <c r="A75" s="8">
        <v>40</v>
      </c>
      <c r="B75" s="2">
        <v>1.208</v>
      </c>
      <c r="C75" s="4">
        <v>7.5999999999999998E-2</v>
      </c>
      <c r="D75" s="1">
        <f t="shared" si="3"/>
        <v>1.1319999999999999</v>
      </c>
      <c r="E75" s="6">
        <f t="shared" si="4"/>
        <v>96.923401471999981</v>
      </c>
    </row>
    <row r="76" spans="1:5" x14ac:dyDescent="0.25">
      <c r="A76" s="8">
        <v>41</v>
      </c>
      <c r="B76" s="2">
        <v>0.95100000000000007</v>
      </c>
      <c r="C76" s="4">
        <v>7.5999999999999998E-2</v>
      </c>
      <c r="D76" s="1">
        <f t="shared" si="3"/>
        <v>0.87500000000000011</v>
      </c>
      <c r="E76" s="6">
        <f t="shared" si="4"/>
        <v>69.363043750000003</v>
      </c>
    </row>
    <row r="77" spans="1:5" x14ac:dyDescent="0.25">
      <c r="A77" s="8">
        <v>42</v>
      </c>
      <c r="B77" s="2">
        <v>0.72599999999999998</v>
      </c>
      <c r="C77" s="4">
        <v>7.5999999999999998E-2</v>
      </c>
      <c r="D77" s="1">
        <f t="shared" si="3"/>
        <v>0.65</v>
      </c>
      <c r="E77" s="6">
        <f t="shared" si="4"/>
        <v>47.693754999999996</v>
      </c>
    </row>
    <row r="78" spans="1:5" x14ac:dyDescent="0.25">
      <c r="A78" s="8">
        <v>43</v>
      </c>
      <c r="B78" s="2">
        <v>0.74099999999999999</v>
      </c>
      <c r="C78" s="4">
        <v>7.5999999999999998E-2</v>
      </c>
      <c r="D78" s="1">
        <f t="shared" si="3"/>
        <v>0.66500000000000004</v>
      </c>
      <c r="E78" s="6">
        <f t="shared" si="4"/>
        <v>49.06693855000001</v>
      </c>
    </row>
    <row r="79" spans="1:5" x14ac:dyDescent="0.25">
      <c r="A79" s="8">
        <v>44</v>
      </c>
      <c r="B79" s="2">
        <v>0.69900000000000007</v>
      </c>
      <c r="C79" s="4">
        <v>7.5999999999999998E-2</v>
      </c>
      <c r="D79" s="1">
        <f t="shared" si="3"/>
        <v>0.62300000000000011</v>
      </c>
      <c r="E79" s="6">
        <f t="shared" si="4"/>
        <v>45.247741462000008</v>
      </c>
    </row>
    <row r="80" spans="1:5" x14ac:dyDescent="0.25">
      <c r="A80" s="8">
        <v>45</v>
      </c>
      <c r="B80" s="2">
        <v>0.60499999999999998</v>
      </c>
      <c r="C80" s="4">
        <v>7.5999999999999998E-2</v>
      </c>
      <c r="D80" s="1">
        <f t="shared" si="3"/>
        <v>0.52900000000000003</v>
      </c>
      <c r="E80" s="6">
        <f t="shared" si="4"/>
        <v>36.989930197999996</v>
      </c>
    </row>
    <row r="81" spans="1:5" x14ac:dyDescent="0.25">
      <c r="A81" s="8">
        <v>46</v>
      </c>
      <c r="B81" s="2">
        <v>0.71</v>
      </c>
      <c r="C81" s="4">
        <v>7.5999999999999998E-2</v>
      </c>
      <c r="D81" s="1">
        <f t="shared" si="3"/>
        <v>0.63400000000000001</v>
      </c>
      <c r="E81" s="6">
        <f t="shared" si="4"/>
        <v>46.240274167999999</v>
      </c>
    </row>
    <row r="82" spans="1:5" x14ac:dyDescent="0.25">
      <c r="A82" s="8">
        <v>47</v>
      </c>
      <c r="B82" s="2">
        <v>0.60699999999999998</v>
      </c>
      <c r="C82" s="4">
        <v>7.5999999999999998E-2</v>
      </c>
      <c r="D82" s="1">
        <f t="shared" si="3"/>
        <v>0.53100000000000003</v>
      </c>
      <c r="E82" s="6">
        <f t="shared" si="4"/>
        <v>37.161455558</v>
      </c>
    </row>
    <row r="83" spans="1:5" x14ac:dyDescent="0.25">
      <c r="A83" s="8">
        <v>48</v>
      </c>
      <c r="B83" s="2">
        <v>0.91800000000000004</v>
      </c>
      <c r="C83" s="4">
        <v>7.5999999999999998E-2</v>
      </c>
      <c r="D83" s="1">
        <f t="shared" si="3"/>
        <v>0.84200000000000008</v>
      </c>
      <c r="E83" s="6">
        <f t="shared" si="4"/>
        <v>66.041193591999999</v>
      </c>
    </row>
    <row r="84" spans="1:5" x14ac:dyDescent="0.25">
      <c r="A84" s="8">
        <v>49</v>
      </c>
      <c r="B84" s="2">
        <v>0.83499999999999996</v>
      </c>
      <c r="C84" s="4">
        <v>7.5999999999999998E-2</v>
      </c>
      <c r="D84" s="1">
        <f t="shared" si="3"/>
        <v>0.75900000000000001</v>
      </c>
      <c r="E84" s="6">
        <f t="shared" si="4"/>
        <v>57.904580918000001</v>
      </c>
    </row>
    <row r="85" spans="1:5" x14ac:dyDescent="0.25">
      <c r="A85" s="8">
        <v>50</v>
      </c>
      <c r="B85" s="2">
        <v>0.69800000000000006</v>
      </c>
      <c r="C85" s="4">
        <v>7.5999999999999998E-2</v>
      </c>
      <c r="D85" s="1">
        <f t="shared" si="3"/>
        <v>0.62200000000000011</v>
      </c>
      <c r="E85" s="6">
        <f t="shared" si="4"/>
        <v>45.15778335200001</v>
      </c>
    </row>
    <row r="86" spans="1:5" x14ac:dyDescent="0.25">
      <c r="A86" s="8">
        <v>51</v>
      </c>
      <c r="B86" s="2">
        <v>1.0489999999999999</v>
      </c>
      <c r="C86" s="4">
        <v>7.5999999999999998E-2</v>
      </c>
      <c r="D86" s="1">
        <f t="shared" si="3"/>
        <v>0.97299999999999998</v>
      </c>
      <c r="E86" s="6">
        <f t="shared" si="4"/>
        <v>79.519072261999995</v>
      </c>
    </row>
    <row r="87" spans="1:5" x14ac:dyDescent="0.25">
      <c r="A87" s="8">
        <v>52</v>
      </c>
      <c r="B87" s="2">
        <v>0.97799999999999998</v>
      </c>
      <c r="C87" s="4">
        <v>7.5999999999999998E-2</v>
      </c>
      <c r="D87" s="1">
        <f t="shared" si="3"/>
        <v>0.90200000000000002</v>
      </c>
      <c r="E87" s="6">
        <f t="shared" si="4"/>
        <v>72.117659511999989</v>
      </c>
    </row>
    <row r="88" spans="1:5" x14ac:dyDescent="0.25">
      <c r="A88" s="8">
        <v>53</v>
      </c>
      <c r="B88" s="2">
        <v>0.77100000000000002</v>
      </c>
      <c r="C88" s="4">
        <v>7.5999999999999998E-2</v>
      </c>
      <c r="D88" s="1">
        <f t="shared" si="3"/>
        <v>0.69500000000000006</v>
      </c>
      <c r="E88" s="6">
        <f t="shared" si="4"/>
        <v>51.843920950000005</v>
      </c>
    </row>
    <row r="89" spans="1:5" x14ac:dyDescent="0.25">
      <c r="A89" s="8">
        <v>54</v>
      </c>
      <c r="B89" s="2">
        <v>0.91300000000000003</v>
      </c>
      <c r="C89" s="4">
        <v>7.5999999999999998E-2</v>
      </c>
      <c r="D89" s="1">
        <f t="shared" si="3"/>
        <v>0.83700000000000008</v>
      </c>
      <c r="E89" s="6">
        <f t="shared" si="4"/>
        <v>65.542191782000003</v>
      </c>
    </row>
    <row r="90" spans="1:5" x14ac:dyDescent="0.25">
      <c r="A90" s="8">
        <v>55</v>
      </c>
      <c r="B90" s="2">
        <v>1.0940000000000001</v>
      </c>
      <c r="C90" s="4">
        <v>7.5999999999999998E-2</v>
      </c>
      <c r="D90" s="1">
        <f t="shared" si="3"/>
        <v>1.018</v>
      </c>
      <c r="E90" s="6">
        <f t="shared" si="4"/>
        <v>84.328487671999994</v>
      </c>
    </row>
    <row r="91" spans="1:5" x14ac:dyDescent="0.25">
      <c r="A91" s="8">
        <v>56</v>
      </c>
      <c r="B91" s="2">
        <v>0.90600000000000003</v>
      </c>
      <c r="C91" s="4">
        <v>7.5999999999999998E-2</v>
      </c>
      <c r="D91" s="1">
        <f t="shared" si="3"/>
        <v>0.83000000000000007</v>
      </c>
      <c r="E91" s="6">
        <f t="shared" si="4"/>
        <v>64.845494200000005</v>
      </c>
    </row>
    <row r="92" spans="1:5" x14ac:dyDescent="0.25">
      <c r="A92" s="8">
        <v>57</v>
      </c>
      <c r="B92" s="2">
        <v>0.88400000000000001</v>
      </c>
      <c r="C92" s="4">
        <v>7.5999999999999998E-2</v>
      </c>
      <c r="D92" s="1">
        <f t="shared" si="3"/>
        <v>0.80800000000000005</v>
      </c>
      <c r="E92" s="6">
        <f t="shared" si="4"/>
        <v>62.670341792000009</v>
      </c>
    </row>
    <row r="93" spans="1:5" x14ac:dyDescent="0.25">
      <c r="A93" s="8">
        <v>58</v>
      </c>
      <c r="B93" s="2">
        <v>0.72099999999999997</v>
      </c>
      <c r="C93" s="4">
        <v>7.5999999999999998E-2</v>
      </c>
      <c r="D93" s="1">
        <f t="shared" si="3"/>
        <v>0.64500000000000002</v>
      </c>
      <c r="E93" s="6">
        <f t="shared" si="4"/>
        <v>47.238294950000004</v>
      </c>
    </row>
    <row r="94" spans="1:5" x14ac:dyDescent="0.25">
      <c r="A94" s="8">
        <v>59</v>
      </c>
      <c r="B94" s="2">
        <v>0.60199999999999998</v>
      </c>
      <c r="C94" s="4">
        <v>7.5999999999999998E-2</v>
      </c>
      <c r="D94" s="1">
        <f t="shared" si="3"/>
        <v>0.52600000000000002</v>
      </c>
      <c r="E94" s="6">
        <f t="shared" si="4"/>
        <v>36.732982328000006</v>
      </c>
    </row>
    <row r="95" spans="1:5" x14ac:dyDescent="0.25">
      <c r="A95" s="8">
        <v>60</v>
      </c>
      <c r="B95" s="2">
        <v>0.60499999999999998</v>
      </c>
      <c r="C95" s="4">
        <v>7.5999999999999998E-2</v>
      </c>
      <c r="D95" s="1">
        <f t="shared" si="3"/>
        <v>0.52900000000000003</v>
      </c>
      <c r="E95" s="6">
        <f t="shared" si="4"/>
        <v>36.989930197999996</v>
      </c>
    </row>
    <row r="96" spans="1:5" x14ac:dyDescent="0.25">
      <c r="A96" s="8">
        <v>61</v>
      </c>
      <c r="B96" s="2">
        <v>0.59599999999999997</v>
      </c>
      <c r="C96" s="4">
        <v>7.5999999999999998E-2</v>
      </c>
      <c r="D96" s="1">
        <f t="shared" si="3"/>
        <v>0.52</v>
      </c>
      <c r="E96" s="6">
        <f t="shared" si="4"/>
        <v>36.220311200000005</v>
      </c>
    </row>
    <row r="97" spans="1:5" x14ac:dyDescent="0.25">
      <c r="A97" s="8">
        <v>62</v>
      </c>
      <c r="B97" s="2">
        <v>0.54800000000000004</v>
      </c>
      <c r="C97" s="4">
        <v>7.5999999999999998E-2</v>
      </c>
      <c r="D97" s="1">
        <f t="shared" si="3"/>
        <v>0.47200000000000003</v>
      </c>
      <c r="E97" s="6">
        <f t="shared" si="4"/>
        <v>32.177723552000003</v>
      </c>
    </row>
    <row r="98" spans="1:5" x14ac:dyDescent="0.25">
      <c r="A98" s="8">
        <v>63</v>
      </c>
      <c r="B98" s="2">
        <v>0.60199999999999998</v>
      </c>
      <c r="C98" s="4">
        <v>7.5999999999999998E-2</v>
      </c>
      <c r="D98" s="1">
        <f t="shared" si="3"/>
        <v>0.52600000000000002</v>
      </c>
      <c r="E98" s="6">
        <f t="shared" si="4"/>
        <v>36.732982328000006</v>
      </c>
    </row>
    <row r="99" spans="1:5" x14ac:dyDescent="0.25">
      <c r="A99" s="8">
        <v>64</v>
      </c>
      <c r="B99" s="2">
        <v>0.66300000000000003</v>
      </c>
      <c r="C99" s="4">
        <v>7.5999999999999998E-2</v>
      </c>
      <c r="D99" s="1">
        <f t="shared" si="3"/>
        <v>0.58700000000000008</v>
      </c>
      <c r="E99" s="6">
        <f t="shared" si="4"/>
        <v>42.037823782000004</v>
      </c>
    </row>
    <row r="100" spans="1:5" x14ac:dyDescent="0.25">
      <c r="A100" s="8">
        <v>65</v>
      </c>
      <c r="B100" s="2">
        <v>0.68600000000000005</v>
      </c>
      <c r="C100" s="4">
        <v>7.5999999999999998E-2</v>
      </c>
      <c r="D100" s="1">
        <f t="shared" ref="D100:D131" si="5">(B100-C100)</f>
        <v>0.6100000000000001</v>
      </c>
      <c r="E100" s="6">
        <f t="shared" ref="E100:E131" si="6">(22.678*D100*D100)+(61.724*D100)-(2.0083)</f>
        <v>44.081823800000002</v>
      </c>
    </row>
    <row r="101" spans="1:5" x14ac:dyDescent="0.25">
      <c r="A101" s="8">
        <v>66</v>
      </c>
      <c r="B101" s="2">
        <v>0.81400000000000006</v>
      </c>
      <c r="C101" s="4">
        <v>7.5999999999999998E-2</v>
      </c>
      <c r="D101" s="1">
        <f t="shared" si="5"/>
        <v>0.7380000000000001</v>
      </c>
      <c r="E101" s="6">
        <f t="shared" si="6"/>
        <v>55.895448632000004</v>
      </c>
    </row>
    <row r="102" spans="1:5" x14ac:dyDescent="0.25">
      <c r="A102" s="8">
        <v>67</v>
      </c>
      <c r="B102" s="2">
        <v>0.61399999999999999</v>
      </c>
      <c r="C102" s="4">
        <v>7.5999999999999998E-2</v>
      </c>
      <c r="D102" s="1">
        <f t="shared" si="5"/>
        <v>0.53800000000000003</v>
      </c>
      <c r="E102" s="6">
        <f t="shared" si="6"/>
        <v>37.763223032000006</v>
      </c>
    </row>
    <row r="103" spans="1:5" x14ac:dyDescent="0.25">
      <c r="A103" s="8">
        <v>68</v>
      </c>
      <c r="B103" s="2">
        <v>0.66500000000000004</v>
      </c>
      <c r="C103" s="4">
        <v>7.5999999999999998E-2</v>
      </c>
      <c r="D103" s="1">
        <f t="shared" si="5"/>
        <v>0.58900000000000008</v>
      </c>
      <c r="E103" s="6">
        <f t="shared" si="6"/>
        <v>42.214610438000008</v>
      </c>
    </row>
    <row r="104" spans="1:5" x14ac:dyDescent="0.25">
      <c r="A104" s="8">
        <v>69</v>
      </c>
      <c r="B104" s="2">
        <v>0.66600000000000004</v>
      </c>
      <c r="C104" s="4">
        <v>7.5999999999999998E-2</v>
      </c>
      <c r="D104" s="1">
        <f t="shared" si="5"/>
        <v>0.59000000000000008</v>
      </c>
      <c r="E104" s="6">
        <f t="shared" si="6"/>
        <v>42.303071800000005</v>
      </c>
    </row>
    <row r="105" spans="1:5" x14ac:dyDescent="0.25">
      <c r="A105" s="8">
        <v>70</v>
      </c>
      <c r="B105" s="2">
        <v>0.65500000000000003</v>
      </c>
      <c r="C105" s="4">
        <v>7.5999999999999998E-2</v>
      </c>
      <c r="D105" s="1">
        <f t="shared" si="5"/>
        <v>0.57900000000000007</v>
      </c>
      <c r="E105" s="6">
        <f t="shared" si="6"/>
        <v>41.332491398000009</v>
      </c>
    </row>
    <row r="106" spans="1:5" x14ac:dyDescent="0.25">
      <c r="A106" s="8">
        <v>71</v>
      </c>
      <c r="B106" s="2">
        <v>0.78100000000000003</v>
      </c>
      <c r="C106" s="4">
        <v>7.5999999999999998E-2</v>
      </c>
      <c r="D106" s="1">
        <f t="shared" si="5"/>
        <v>0.70500000000000007</v>
      </c>
      <c r="E106" s="6">
        <f t="shared" si="6"/>
        <v>52.778652950000001</v>
      </c>
    </row>
    <row r="107" spans="1:5" x14ac:dyDescent="0.25">
      <c r="A107" s="8">
        <v>72</v>
      </c>
      <c r="B107" s="2">
        <v>0.65600000000000003</v>
      </c>
      <c r="C107" s="4">
        <v>7.5999999999999998E-2</v>
      </c>
      <c r="D107" s="1">
        <f t="shared" si="5"/>
        <v>0.58000000000000007</v>
      </c>
      <c r="E107" s="6">
        <f t="shared" si="6"/>
        <v>41.420499200000002</v>
      </c>
    </row>
    <row r="108" spans="1:5" x14ac:dyDescent="0.25">
      <c r="A108" s="8">
        <v>73</v>
      </c>
      <c r="B108" s="2">
        <v>0.745</v>
      </c>
      <c r="C108" s="4">
        <v>7.5999999999999998E-2</v>
      </c>
      <c r="D108" s="1">
        <f t="shared" si="5"/>
        <v>0.66900000000000004</v>
      </c>
      <c r="E108" s="6">
        <f t="shared" si="6"/>
        <v>49.434844358000007</v>
      </c>
    </row>
    <row r="109" spans="1:5" x14ac:dyDescent="0.25">
      <c r="A109" s="8">
        <v>74</v>
      </c>
      <c r="B109" s="2">
        <v>0.76600000000000001</v>
      </c>
      <c r="C109" s="4">
        <v>7.5999999999999998E-2</v>
      </c>
      <c r="D109" s="1">
        <f t="shared" si="5"/>
        <v>0.69000000000000006</v>
      </c>
      <c r="E109" s="6">
        <f t="shared" si="6"/>
        <v>51.378255799999998</v>
      </c>
    </row>
    <row r="110" spans="1:5" x14ac:dyDescent="0.25">
      <c r="A110" s="8">
        <v>75</v>
      </c>
      <c r="B110" s="2">
        <v>0.57000000000000006</v>
      </c>
      <c r="C110" s="4">
        <v>7.5999999999999998E-2</v>
      </c>
      <c r="D110" s="1">
        <f t="shared" si="5"/>
        <v>0.49400000000000005</v>
      </c>
      <c r="E110" s="6">
        <f t="shared" si="6"/>
        <v>34.017604408000004</v>
      </c>
    </row>
    <row r="111" spans="1:5" x14ac:dyDescent="0.25">
      <c r="A111" s="8">
        <v>76</v>
      </c>
      <c r="B111" s="2">
        <v>0.53800000000000003</v>
      </c>
      <c r="C111" s="4">
        <v>7.5999999999999998E-2</v>
      </c>
      <c r="D111" s="1">
        <f t="shared" si="5"/>
        <v>0.46200000000000002</v>
      </c>
      <c r="E111" s="6">
        <f t="shared" si="6"/>
        <v>31.348671031999999</v>
      </c>
    </row>
    <row r="112" spans="1:5" x14ac:dyDescent="0.25">
      <c r="A112" s="8">
        <v>77</v>
      </c>
      <c r="B112" s="2">
        <v>0.58799999999999997</v>
      </c>
      <c r="C112" s="4">
        <v>7.5999999999999998E-2</v>
      </c>
      <c r="D112" s="1">
        <f t="shared" si="5"/>
        <v>0.51200000000000001</v>
      </c>
      <c r="E112" s="6">
        <f t="shared" si="6"/>
        <v>35.539289631999999</v>
      </c>
    </row>
    <row r="113" spans="1:5" x14ac:dyDescent="0.25">
      <c r="A113" s="8">
        <v>78</v>
      </c>
      <c r="B113" s="2">
        <v>0.64300000000000002</v>
      </c>
      <c r="C113" s="4">
        <v>7.5999999999999998E-2</v>
      </c>
      <c r="D113" s="1">
        <f t="shared" si="5"/>
        <v>0.56700000000000006</v>
      </c>
      <c r="E113" s="6">
        <f t="shared" si="6"/>
        <v>40.279935542000004</v>
      </c>
    </row>
    <row r="114" spans="1:5" x14ac:dyDescent="0.25">
      <c r="A114" s="8">
        <v>79</v>
      </c>
      <c r="B114" s="2">
        <v>0.59199999999999997</v>
      </c>
      <c r="C114" s="4">
        <v>7.5999999999999998E-2</v>
      </c>
      <c r="D114" s="1">
        <f t="shared" si="5"/>
        <v>0.51600000000000001</v>
      </c>
      <c r="E114" s="6">
        <f t="shared" si="6"/>
        <v>35.879437568</v>
      </c>
    </row>
    <row r="115" spans="1:5" x14ac:dyDescent="0.25">
      <c r="A115" s="8">
        <v>80</v>
      </c>
      <c r="B115" s="2">
        <v>0.76400000000000001</v>
      </c>
      <c r="C115" s="4">
        <v>7.5999999999999998E-2</v>
      </c>
      <c r="D115" s="1">
        <f t="shared" si="5"/>
        <v>0.68800000000000006</v>
      </c>
      <c r="E115" s="6">
        <f t="shared" si="6"/>
        <v>51.192307232000005</v>
      </c>
    </row>
    <row r="116" spans="1:5" x14ac:dyDescent="0.25">
      <c r="A116" s="8">
        <v>81</v>
      </c>
      <c r="B116" s="2">
        <v>0.73099999999999998</v>
      </c>
      <c r="C116" s="4">
        <v>7.5999999999999998E-2</v>
      </c>
      <c r="D116" s="1">
        <f t="shared" si="5"/>
        <v>0.65500000000000003</v>
      </c>
      <c r="E116" s="6">
        <f t="shared" si="6"/>
        <v>48.150348950000001</v>
      </c>
    </row>
    <row r="117" spans="1:5" x14ac:dyDescent="0.25">
      <c r="A117" s="8">
        <v>82</v>
      </c>
      <c r="B117" s="2">
        <v>0.58099999999999996</v>
      </c>
      <c r="C117" s="4">
        <v>7.5999999999999998E-2</v>
      </c>
      <c r="D117" s="1">
        <f t="shared" si="5"/>
        <v>0.505</v>
      </c>
      <c r="E117" s="6">
        <f t="shared" si="6"/>
        <v>34.945776950000003</v>
      </c>
    </row>
    <row r="118" spans="1:5" x14ac:dyDescent="0.25">
      <c r="A118" s="8">
        <v>83</v>
      </c>
      <c r="B118" s="2">
        <v>0.72099999999999997</v>
      </c>
      <c r="C118" s="4">
        <v>7.5999999999999998E-2</v>
      </c>
      <c r="D118" s="1">
        <f t="shared" si="5"/>
        <v>0.64500000000000002</v>
      </c>
      <c r="E118" s="6">
        <f t="shared" si="6"/>
        <v>47.238294950000004</v>
      </c>
    </row>
    <row r="119" spans="1:5" x14ac:dyDescent="0.25">
      <c r="A119" s="8">
        <v>84</v>
      </c>
      <c r="B119" s="2">
        <v>0.67400000000000004</v>
      </c>
      <c r="C119" s="4">
        <v>7.5999999999999998E-2</v>
      </c>
      <c r="D119" s="1">
        <f t="shared" si="5"/>
        <v>0.59800000000000009</v>
      </c>
      <c r="E119" s="6">
        <f t="shared" si="6"/>
        <v>43.012395512000005</v>
      </c>
    </row>
    <row r="120" spans="1:5" x14ac:dyDescent="0.25">
      <c r="A120" s="8">
        <v>85</v>
      </c>
      <c r="B120" s="2">
        <v>0.69400000000000006</v>
      </c>
      <c r="C120" s="4">
        <v>7.5999999999999998E-2</v>
      </c>
      <c r="D120" s="1">
        <f t="shared" si="5"/>
        <v>0.6180000000000001</v>
      </c>
      <c r="E120" s="6">
        <f t="shared" si="6"/>
        <v>44.798404472000009</v>
      </c>
    </row>
    <row r="121" spans="1:5" x14ac:dyDescent="0.25">
      <c r="A121" s="8">
        <v>86</v>
      </c>
      <c r="B121" s="2">
        <v>0.66700000000000004</v>
      </c>
      <c r="C121" s="4">
        <v>7.5999999999999998E-2</v>
      </c>
      <c r="D121" s="1">
        <f t="shared" si="5"/>
        <v>0.59100000000000008</v>
      </c>
      <c r="E121" s="6">
        <f t="shared" si="6"/>
        <v>42.391578518000003</v>
      </c>
    </row>
    <row r="122" spans="1:5" x14ac:dyDescent="0.25">
      <c r="A122" s="8">
        <v>87</v>
      </c>
      <c r="B122" s="2">
        <v>0.621</v>
      </c>
      <c r="C122" s="4">
        <v>7.5999999999999998E-2</v>
      </c>
      <c r="D122" s="1">
        <f t="shared" si="5"/>
        <v>0.54500000000000004</v>
      </c>
      <c r="E122" s="6">
        <f t="shared" si="6"/>
        <v>38.367212950000003</v>
      </c>
    </row>
    <row r="123" spans="1:5" x14ac:dyDescent="0.25">
      <c r="A123" s="8">
        <v>88</v>
      </c>
      <c r="B123" s="2">
        <v>0.77800000000000002</v>
      </c>
      <c r="C123" s="4">
        <v>7.5999999999999998E-2</v>
      </c>
      <c r="D123" s="1">
        <f t="shared" si="5"/>
        <v>0.70200000000000007</v>
      </c>
      <c r="E123" s="6">
        <f t="shared" si="6"/>
        <v>52.497757112000009</v>
      </c>
    </row>
    <row r="124" spans="1:5" x14ac:dyDescent="0.25">
      <c r="A124" s="8">
        <v>89</v>
      </c>
      <c r="B124" s="2">
        <v>0.68800000000000006</v>
      </c>
      <c r="C124" s="4">
        <v>7.5999999999999998E-2</v>
      </c>
      <c r="D124" s="1">
        <f t="shared" si="5"/>
        <v>0.6120000000000001</v>
      </c>
      <c r="E124" s="6">
        <f t="shared" si="6"/>
        <v>44.260696832000008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0"/>
  <sheetViews>
    <sheetView topLeftCell="A55" workbookViewId="0">
      <selection activeCell="C2" sqref="C2:C90"/>
    </sheetView>
  </sheetViews>
  <sheetFormatPr defaultRowHeight="15" x14ac:dyDescent="0.25"/>
  <cols>
    <col min="1" max="1" width="15.5703125" customWidth="1"/>
    <col min="2" max="2" width="16.28515625" customWidth="1"/>
    <col min="3" max="3" width="16.140625" customWidth="1"/>
    <col min="4" max="4" width="13.7109375" customWidth="1"/>
  </cols>
  <sheetData>
    <row r="1" spans="1:4" x14ac:dyDescent="0.25">
      <c r="A1" s="5" t="s">
        <v>20</v>
      </c>
      <c r="B1" s="5" t="s">
        <v>21</v>
      </c>
      <c r="C1" s="5" t="s">
        <v>22</v>
      </c>
      <c r="D1" s="5" t="s">
        <v>23</v>
      </c>
    </row>
    <row r="2" spans="1:4" x14ac:dyDescent="0.25">
      <c r="A2" s="18">
        <v>1</v>
      </c>
      <c r="B2" s="15">
        <v>0.53</v>
      </c>
      <c r="C2" s="15">
        <v>2.31</v>
      </c>
      <c r="D2" s="19">
        <f t="shared" ref="D2:D65" si="0">(C2/(B2*1000))*100</f>
        <v>0.4358490566037736</v>
      </c>
    </row>
    <row r="3" spans="1:4" x14ac:dyDescent="0.25">
      <c r="A3" s="18">
        <v>2</v>
      </c>
      <c r="B3" s="15">
        <v>0.42</v>
      </c>
      <c r="C3" s="15">
        <v>2.81</v>
      </c>
      <c r="D3" s="19">
        <f t="shared" si="0"/>
        <v>0.669047619047619</v>
      </c>
    </row>
    <row r="4" spans="1:4" x14ac:dyDescent="0.25">
      <c r="A4" s="18">
        <v>3</v>
      </c>
      <c r="B4" s="15">
        <v>0.47</v>
      </c>
      <c r="C4" s="15">
        <v>4.01</v>
      </c>
      <c r="D4" s="19">
        <f t="shared" si="0"/>
        <v>0.85319148936170208</v>
      </c>
    </row>
    <row r="5" spans="1:4" x14ac:dyDescent="0.25">
      <c r="A5" s="18">
        <v>4</v>
      </c>
      <c r="B5" s="15">
        <v>0.65</v>
      </c>
      <c r="C5" s="15">
        <v>5.44</v>
      </c>
      <c r="D5" s="19">
        <f t="shared" si="0"/>
        <v>0.83692307692307699</v>
      </c>
    </row>
    <row r="6" spans="1:4" x14ac:dyDescent="0.25">
      <c r="A6" s="18">
        <v>5</v>
      </c>
      <c r="B6" s="15">
        <v>0.52</v>
      </c>
      <c r="C6" s="15">
        <v>5.88</v>
      </c>
      <c r="D6" s="19">
        <f t="shared" si="0"/>
        <v>1.1307692307692307</v>
      </c>
    </row>
    <row r="7" spans="1:4" x14ac:dyDescent="0.25">
      <c r="A7" s="18">
        <v>6</v>
      </c>
      <c r="B7" s="15">
        <v>0.56999999999999995</v>
      </c>
      <c r="C7" s="15">
        <v>4.58</v>
      </c>
      <c r="D7" s="19">
        <f t="shared" si="0"/>
        <v>0.80350877192982462</v>
      </c>
    </row>
    <row r="8" spans="1:4" x14ac:dyDescent="0.25">
      <c r="A8" s="18">
        <v>7</v>
      </c>
      <c r="B8" s="15">
        <v>0.51</v>
      </c>
      <c r="C8" s="15">
        <v>5.18</v>
      </c>
      <c r="D8" s="19">
        <f t="shared" si="0"/>
        <v>1.0156862745098039</v>
      </c>
    </row>
    <row r="9" spans="1:4" x14ac:dyDescent="0.25">
      <c r="A9" s="18">
        <v>8</v>
      </c>
      <c r="B9" s="15">
        <v>0.51</v>
      </c>
      <c r="C9" s="15">
        <v>2.96</v>
      </c>
      <c r="D9" s="19">
        <f t="shared" si="0"/>
        <v>0.58039215686274503</v>
      </c>
    </row>
    <row r="10" spans="1:4" x14ac:dyDescent="0.25">
      <c r="A10" s="18">
        <v>9</v>
      </c>
      <c r="B10" s="15">
        <v>0.52</v>
      </c>
      <c r="C10" s="15">
        <v>3.45</v>
      </c>
      <c r="D10" s="19">
        <f t="shared" si="0"/>
        <v>0.66346153846153844</v>
      </c>
    </row>
    <row r="11" spans="1:4" x14ac:dyDescent="0.25">
      <c r="A11" s="18">
        <v>10</v>
      </c>
      <c r="B11" s="15">
        <v>0.49</v>
      </c>
      <c r="C11" s="15">
        <v>3.85</v>
      </c>
      <c r="D11" s="19">
        <f t="shared" si="0"/>
        <v>0.78571428571428581</v>
      </c>
    </row>
    <row r="12" spans="1:4" x14ac:dyDescent="0.25">
      <c r="A12" s="18">
        <v>11</v>
      </c>
      <c r="B12" s="15">
        <v>0.51</v>
      </c>
      <c r="C12" s="15">
        <v>5.0999999999999996</v>
      </c>
      <c r="D12" s="19">
        <f t="shared" si="0"/>
        <v>0.99999999999999989</v>
      </c>
    </row>
    <row r="13" spans="1:4" x14ac:dyDescent="0.25">
      <c r="A13" s="18">
        <v>12</v>
      </c>
      <c r="B13" s="15">
        <v>0.54</v>
      </c>
      <c r="C13" s="15">
        <v>5.08</v>
      </c>
      <c r="D13" s="19">
        <f t="shared" si="0"/>
        <v>0.94074074074074077</v>
      </c>
    </row>
    <row r="14" spans="1:4" x14ac:dyDescent="0.25">
      <c r="A14" s="18">
        <v>13</v>
      </c>
      <c r="B14" s="15">
        <v>0.51</v>
      </c>
      <c r="C14" s="15">
        <v>4.71</v>
      </c>
      <c r="D14" s="19">
        <f t="shared" si="0"/>
        <v>0.92352941176470582</v>
      </c>
    </row>
    <row r="15" spans="1:4" x14ac:dyDescent="0.25">
      <c r="A15" s="18">
        <v>14</v>
      </c>
      <c r="B15" s="15">
        <v>0.5</v>
      </c>
      <c r="C15" s="15">
        <v>4.0199999999999996</v>
      </c>
      <c r="D15" s="19">
        <f t="shared" si="0"/>
        <v>0.80399999999999983</v>
      </c>
    </row>
    <row r="16" spans="1:4" x14ac:dyDescent="0.25">
      <c r="A16" s="18">
        <v>15</v>
      </c>
      <c r="B16" s="15">
        <v>0.53</v>
      </c>
      <c r="C16" s="15">
        <v>4.6100000000000003</v>
      </c>
      <c r="D16" s="19">
        <f t="shared" si="0"/>
        <v>0.86981132075471712</v>
      </c>
    </row>
    <row r="17" spans="1:4" x14ac:dyDescent="0.25">
      <c r="A17" s="18">
        <v>16</v>
      </c>
      <c r="B17" s="15">
        <v>0.49</v>
      </c>
      <c r="C17" s="15">
        <v>5.79</v>
      </c>
      <c r="D17" s="19">
        <f t="shared" si="0"/>
        <v>1.1816326530612244</v>
      </c>
    </row>
    <row r="18" spans="1:4" x14ac:dyDescent="0.25">
      <c r="A18" s="18">
        <v>17</v>
      </c>
      <c r="B18" s="15">
        <v>0.44</v>
      </c>
      <c r="C18" s="15">
        <v>4.28</v>
      </c>
      <c r="D18" s="19">
        <f t="shared" si="0"/>
        <v>0.97272727272727288</v>
      </c>
    </row>
    <row r="19" spans="1:4" x14ac:dyDescent="0.25">
      <c r="A19" s="18">
        <v>18</v>
      </c>
      <c r="B19" s="15">
        <v>0.49</v>
      </c>
      <c r="C19" s="15">
        <v>3.26</v>
      </c>
      <c r="D19" s="19">
        <f t="shared" si="0"/>
        <v>0.66530612244897958</v>
      </c>
    </row>
    <row r="20" spans="1:4" x14ac:dyDescent="0.25">
      <c r="A20" s="18">
        <v>19</v>
      </c>
      <c r="B20" s="15">
        <v>0.47</v>
      </c>
      <c r="C20" s="15">
        <v>3.76</v>
      </c>
      <c r="D20" s="19">
        <f t="shared" si="0"/>
        <v>0.8</v>
      </c>
    </row>
    <row r="21" spans="1:4" x14ac:dyDescent="0.25">
      <c r="A21" s="18">
        <v>20</v>
      </c>
      <c r="B21" s="15">
        <v>0.62</v>
      </c>
      <c r="C21" s="15">
        <v>8.6300000000000008</v>
      </c>
      <c r="D21" s="19">
        <f t="shared" si="0"/>
        <v>1.3919354838709679</v>
      </c>
    </row>
    <row r="22" spans="1:4" x14ac:dyDescent="0.25">
      <c r="A22" s="18">
        <v>21</v>
      </c>
      <c r="B22" s="15">
        <v>0.64</v>
      </c>
      <c r="C22" s="15">
        <v>5.05</v>
      </c>
      <c r="D22" s="19">
        <f t="shared" si="0"/>
        <v>0.7890625</v>
      </c>
    </row>
    <row r="23" spans="1:4" x14ac:dyDescent="0.25">
      <c r="A23" s="18">
        <v>22</v>
      </c>
      <c r="B23" s="15">
        <v>0.59</v>
      </c>
      <c r="C23" s="15">
        <v>7.02</v>
      </c>
      <c r="D23" s="19">
        <f t="shared" si="0"/>
        <v>1.1898305084745762</v>
      </c>
    </row>
    <row r="24" spans="1:4" x14ac:dyDescent="0.25">
      <c r="A24" s="18">
        <v>23</v>
      </c>
      <c r="B24" s="15">
        <v>0.49</v>
      </c>
      <c r="C24" s="15">
        <v>9.58</v>
      </c>
      <c r="D24" s="19">
        <f t="shared" si="0"/>
        <v>1.9551020408163267</v>
      </c>
    </row>
    <row r="25" spans="1:4" x14ac:dyDescent="0.25">
      <c r="A25" s="18">
        <v>24</v>
      </c>
      <c r="B25" s="15">
        <v>0.47</v>
      </c>
      <c r="C25" s="15">
        <v>6.02</v>
      </c>
      <c r="D25" s="19">
        <f t="shared" si="0"/>
        <v>1.2808510638297872</v>
      </c>
    </row>
    <row r="26" spans="1:4" x14ac:dyDescent="0.25">
      <c r="A26" s="18">
        <v>25</v>
      </c>
      <c r="B26" s="15">
        <v>0.47</v>
      </c>
      <c r="C26" s="15">
        <v>6.31</v>
      </c>
      <c r="D26" s="19">
        <f t="shared" si="0"/>
        <v>1.3425531914893616</v>
      </c>
    </row>
    <row r="27" spans="1:4" x14ac:dyDescent="0.25">
      <c r="A27" s="18">
        <v>26</v>
      </c>
      <c r="B27" s="15">
        <v>0.5</v>
      </c>
      <c r="C27" s="15">
        <v>8.15</v>
      </c>
      <c r="D27" s="19">
        <f t="shared" si="0"/>
        <v>1.6300000000000001</v>
      </c>
    </row>
    <row r="28" spans="1:4" x14ac:dyDescent="0.25">
      <c r="A28" s="18">
        <v>27</v>
      </c>
      <c r="B28" s="15">
        <v>0.51</v>
      </c>
      <c r="C28" s="15">
        <v>3.81</v>
      </c>
      <c r="D28" s="19">
        <f t="shared" si="0"/>
        <v>0.74705882352941178</v>
      </c>
    </row>
    <row r="29" spans="1:4" x14ac:dyDescent="0.25">
      <c r="A29" s="18">
        <v>28</v>
      </c>
      <c r="B29" s="15">
        <v>0.52</v>
      </c>
      <c r="C29" s="15">
        <v>3.81</v>
      </c>
      <c r="D29" s="19">
        <f t="shared" si="0"/>
        <v>0.73269230769230775</v>
      </c>
    </row>
    <row r="30" spans="1:4" x14ac:dyDescent="0.25">
      <c r="A30" s="18">
        <v>29</v>
      </c>
      <c r="B30" s="15">
        <v>0.51</v>
      </c>
      <c r="C30" s="15">
        <v>4.16</v>
      </c>
      <c r="D30" s="19">
        <f t="shared" si="0"/>
        <v>0.81568627450980391</v>
      </c>
    </row>
    <row r="31" spans="1:4" x14ac:dyDescent="0.25">
      <c r="A31" s="18">
        <v>30</v>
      </c>
      <c r="B31" s="15">
        <v>0.6</v>
      </c>
      <c r="C31" s="15">
        <v>1.89</v>
      </c>
      <c r="D31" s="19">
        <f t="shared" si="0"/>
        <v>0.315</v>
      </c>
    </row>
    <row r="32" spans="1:4" x14ac:dyDescent="0.25">
      <c r="A32" s="18">
        <v>31</v>
      </c>
      <c r="B32" s="15">
        <v>0.46</v>
      </c>
      <c r="C32" s="15">
        <v>2.4500000000000002</v>
      </c>
      <c r="D32" s="19">
        <f t="shared" si="0"/>
        <v>0.53260869565217395</v>
      </c>
    </row>
    <row r="33" spans="1:4" x14ac:dyDescent="0.25">
      <c r="A33" s="18">
        <v>32</v>
      </c>
      <c r="B33" s="15">
        <v>0.4</v>
      </c>
      <c r="C33" s="15">
        <v>5</v>
      </c>
      <c r="D33" s="19">
        <f t="shared" si="0"/>
        <v>1.25</v>
      </c>
    </row>
    <row r="34" spans="1:4" x14ac:dyDescent="0.25">
      <c r="A34" s="18">
        <v>33</v>
      </c>
      <c r="B34" s="15">
        <v>0.47</v>
      </c>
      <c r="C34" s="15">
        <v>3.08</v>
      </c>
      <c r="D34" s="19">
        <f t="shared" si="0"/>
        <v>0.65531914893617016</v>
      </c>
    </row>
    <row r="35" spans="1:4" x14ac:dyDescent="0.25">
      <c r="A35" s="18">
        <v>34</v>
      </c>
      <c r="B35" s="15">
        <v>0.51</v>
      </c>
      <c r="C35" s="15">
        <v>4.6399999999999997</v>
      </c>
      <c r="D35" s="19">
        <f t="shared" si="0"/>
        <v>0.90980392156862733</v>
      </c>
    </row>
    <row r="36" spans="1:4" x14ac:dyDescent="0.25">
      <c r="A36" s="18">
        <v>35</v>
      </c>
      <c r="B36" s="15">
        <v>0.76</v>
      </c>
      <c r="C36" s="15">
        <v>5.36</v>
      </c>
      <c r="D36" s="19">
        <f t="shared" si="0"/>
        <v>0.70526315789473681</v>
      </c>
    </row>
    <row r="37" spans="1:4" x14ac:dyDescent="0.25">
      <c r="A37" s="18">
        <v>36</v>
      </c>
      <c r="B37" s="15">
        <v>0.67</v>
      </c>
      <c r="C37" s="15">
        <v>4</v>
      </c>
      <c r="D37" s="19">
        <f t="shared" si="0"/>
        <v>0.59701492537313439</v>
      </c>
    </row>
    <row r="38" spans="1:4" x14ac:dyDescent="0.25">
      <c r="A38" s="18">
        <v>37</v>
      </c>
      <c r="B38" s="15">
        <v>0.62</v>
      </c>
      <c r="C38" s="15">
        <v>3.98</v>
      </c>
      <c r="D38" s="19">
        <f t="shared" si="0"/>
        <v>0.64193548387096777</v>
      </c>
    </row>
    <row r="39" spans="1:4" x14ac:dyDescent="0.25">
      <c r="A39" s="18">
        <v>38</v>
      </c>
      <c r="B39" s="15">
        <v>0.66</v>
      </c>
      <c r="C39" s="15">
        <v>3.6</v>
      </c>
      <c r="D39" s="19">
        <f t="shared" si="0"/>
        <v>0.54545454545454553</v>
      </c>
    </row>
    <row r="40" spans="1:4" x14ac:dyDescent="0.25">
      <c r="A40" s="18">
        <v>39</v>
      </c>
      <c r="B40" s="15">
        <v>0.69</v>
      </c>
      <c r="C40" s="15">
        <v>3.94</v>
      </c>
      <c r="D40" s="19">
        <f t="shared" si="0"/>
        <v>0.57101449275362326</v>
      </c>
    </row>
    <row r="41" spans="1:4" x14ac:dyDescent="0.25">
      <c r="A41" s="18">
        <v>40</v>
      </c>
      <c r="B41" s="15">
        <v>0.57999999999999996</v>
      </c>
      <c r="C41" s="15">
        <v>4.6399999999999997</v>
      </c>
      <c r="D41" s="19">
        <f t="shared" si="0"/>
        <v>0.8</v>
      </c>
    </row>
    <row r="42" spans="1:4" x14ac:dyDescent="0.25">
      <c r="A42" s="18">
        <v>41</v>
      </c>
      <c r="B42" s="15">
        <v>0.66</v>
      </c>
      <c r="C42" s="15">
        <v>4.76</v>
      </c>
      <c r="D42" s="19">
        <f t="shared" si="0"/>
        <v>0.72121212121212119</v>
      </c>
    </row>
    <row r="43" spans="1:4" x14ac:dyDescent="0.25">
      <c r="A43" s="18">
        <v>42</v>
      </c>
      <c r="B43" s="15">
        <v>0.6</v>
      </c>
      <c r="C43" s="15">
        <v>2.84</v>
      </c>
      <c r="D43" s="19">
        <f t="shared" si="0"/>
        <v>0.47333333333333333</v>
      </c>
    </row>
    <row r="44" spans="1:4" x14ac:dyDescent="0.25">
      <c r="A44" s="18">
        <v>43</v>
      </c>
      <c r="B44" s="15">
        <v>0.52</v>
      </c>
      <c r="C44" s="15">
        <v>3.32</v>
      </c>
      <c r="D44" s="19">
        <f t="shared" si="0"/>
        <v>0.63846153846153841</v>
      </c>
    </row>
    <row r="45" spans="1:4" x14ac:dyDescent="0.25">
      <c r="A45" s="18">
        <v>44</v>
      </c>
      <c r="B45" s="15">
        <v>0.55000000000000004</v>
      </c>
      <c r="C45" s="15">
        <v>4.3099999999999996</v>
      </c>
      <c r="D45" s="19">
        <f t="shared" si="0"/>
        <v>0.78363636363636358</v>
      </c>
    </row>
    <row r="46" spans="1:4" x14ac:dyDescent="0.25">
      <c r="A46" s="18">
        <v>45</v>
      </c>
      <c r="B46" s="15">
        <v>0.13</v>
      </c>
      <c r="C46" s="15">
        <v>3.38</v>
      </c>
      <c r="D46" s="19">
        <f t="shared" si="0"/>
        <v>2.6</v>
      </c>
    </row>
    <row r="47" spans="1:4" x14ac:dyDescent="0.25">
      <c r="A47" s="18">
        <v>46</v>
      </c>
      <c r="B47" s="15">
        <v>0.94</v>
      </c>
      <c r="C47" s="15">
        <v>5.61</v>
      </c>
      <c r="D47" s="19">
        <f t="shared" si="0"/>
        <v>0.59680851063829798</v>
      </c>
    </row>
    <row r="48" spans="1:4" x14ac:dyDescent="0.25">
      <c r="A48" s="18">
        <v>47</v>
      </c>
      <c r="B48" s="15">
        <v>0.39</v>
      </c>
      <c r="C48" s="15">
        <v>5.0999999999999996</v>
      </c>
      <c r="D48" s="19">
        <f t="shared" si="0"/>
        <v>1.3076923076923077</v>
      </c>
    </row>
    <row r="49" spans="1:4" x14ac:dyDescent="0.25">
      <c r="A49" s="18">
        <v>48</v>
      </c>
      <c r="B49" s="15">
        <v>0.34</v>
      </c>
      <c r="C49" s="15">
        <v>3.36</v>
      </c>
      <c r="D49" s="19">
        <f t="shared" si="0"/>
        <v>0.9882352941176471</v>
      </c>
    </row>
    <row r="50" spans="1:4" x14ac:dyDescent="0.25">
      <c r="A50" s="18">
        <v>49</v>
      </c>
      <c r="B50" s="15">
        <v>0.48</v>
      </c>
      <c r="C50" s="15">
        <v>7.14</v>
      </c>
      <c r="D50" s="19">
        <f t="shared" si="0"/>
        <v>1.4874999999999998</v>
      </c>
    </row>
    <row r="51" spans="1:4" x14ac:dyDescent="0.25">
      <c r="A51" s="18">
        <v>50</v>
      </c>
      <c r="B51" s="15">
        <v>0.52</v>
      </c>
      <c r="C51" s="15">
        <v>4.3099999999999996</v>
      </c>
      <c r="D51" s="19">
        <f t="shared" si="0"/>
        <v>0.82884615384615379</v>
      </c>
    </row>
    <row r="52" spans="1:4" x14ac:dyDescent="0.25">
      <c r="A52" s="18">
        <v>51</v>
      </c>
      <c r="B52" s="15">
        <v>0.46</v>
      </c>
      <c r="C52" s="15">
        <v>4.4800000000000004</v>
      </c>
      <c r="D52" s="19">
        <f t="shared" si="0"/>
        <v>0.97391304347826091</v>
      </c>
    </row>
    <row r="53" spans="1:4" x14ac:dyDescent="0.25">
      <c r="A53" s="18">
        <v>52</v>
      </c>
      <c r="B53" s="15">
        <v>0.49</v>
      </c>
      <c r="C53" s="15">
        <v>4.8600000000000003</v>
      </c>
      <c r="D53" s="19">
        <f t="shared" si="0"/>
        <v>0.99183673469387756</v>
      </c>
    </row>
    <row r="54" spans="1:4" x14ac:dyDescent="0.25">
      <c r="A54" s="18">
        <v>53</v>
      </c>
      <c r="B54" s="15">
        <v>0.48</v>
      </c>
      <c r="C54" s="15">
        <v>3.46</v>
      </c>
      <c r="D54" s="19">
        <f t="shared" si="0"/>
        <v>0.72083333333333333</v>
      </c>
    </row>
    <row r="55" spans="1:4" x14ac:dyDescent="0.25">
      <c r="A55" s="18">
        <v>54</v>
      </c>
      <c r="B55" s="15">
        <v>0.38</v>
      </c>
      <c r="C55" s="15">
        <v>3.69</v>
      </c>
      <c r="D55" s="19">
        <f t="shared" si="0"/>
        <v>0.97105263157894728</v>
      </c>
    </row>
    <row r="56" spans="1:4" x14ac:dyDescent="0.25">
      <c r="A56" s="18">
        <v>55</v>
      </c>
      <c r="B56" s="15">
        <v>0.36</v>
      </c>
      <c r="C56" s="15">
        <v>2.33</v>
      </c>
      <c r="D56" s="19">
        <f t="shared" si="0"/>
        <v>0.64722222222222225</v>
      </c>
    </row>
    <row r="57" spans="1:4" x14ac:dyDescent="0.25">
      <c r="A57" s="18">
        <v>56</v>
      </c>
      <c r="B57" s="15">
        <v>0.39</v>
      </c>
      <c r="C57" s="15">
        <v>3.73</v>
      </c>
      <c r="D57" s="19">
        <f t="shared" si="0"/>
        <v>0.95641025641025645</v>
      </c>
    </row>
    <row r="58" spans="1:4" x14ac:dyDescent="0.25">
      <c r="A58" s="18">
        <v>57</v>
      </c>
      <c r="B58" s="15">
        <v>0.41</v>
      </c>
      <c r="C58" s="15">
        <v>3.58</v>
      </c>
      <c r="D58" s="19">
        <f t="shared" si="0"/>
        <v>0.87317073170731718</v>
      </c>
    </row>
    <row r="59" spans="1:4" x14ac:dyDescent="0.25">
      <c r="A59" s="18">
        <v>58</v>
      </c>
      <c r="B59" s="15">
        <v>0.4</v>
      </c>
      <c r="C59" s="15">
        <v>3.76</v>
      </c>
      <c r="D59" s="19">
        <f t="shared" si="0"/>
        <v>0.93999999999999984</v>
      </c>
    </row>
    <row r="60" spans="1:4" x14ac:dyDescent="0.25">
      <c r="A60" s="18">
        <v>59</v>
      </c>
      <c r="B60" s="15">
        <v>0.56000000000000005</v>
      </c>
      <c r="C60" s="15">
        <v>3.57</v>
      </c>
      <c r="D60" s="19">
        <f t="shared" si="0"/>
        <v>0.63749999999999996</v>
      </c>
    </row>
    <row r="61" spans="1:4" x14ac:dyDescent="0.25">
      <c r="A61" s="18">
        <v>60</v>
      </c>
      <c r="B61" s="15">
        <v>0.46</v>
      </c>
      <c r="C61" s="15">
        <v>3.06</v>
      </c>
      <c r="D61" s="19">
        <f t="shared" si="0"/>
        <v>0.66521739130434787</v>
      </c>
    </row>
    <row r="62" spans="1:4" x14ac:dyDescent="0.25">
      <c r="A62" s="18">
        <v>61</v>
      </c>
      <c r="B62" s="15">
        <v>0.43</v>
      </c>
      <c r="C62" s="15">
        <v>2.37</v>
      </c>
      <c r="D62" s="19">
        <f t="shared" si="0"/>
        <v>0.55116279069767449</v>
      </c>
    </row>
    <row r="63" spans="1:4" x14ac:dyDescent="0.25">
      <c r="A63" s="18">
        <v>62</v>
      </c>
      <c r="B63" s="15">
        <v>0.53</v>
      </c>
      <c r="C63" s="15">
        <v>6.13</v>
      </c>
      <c r="D63" s="19">
        <f t="shared" si="0"/>
        <v>1.1566037735849057</v>
      </c>
    </row>
    <row r="64" spans="1:4" x14ac:dyDescent="0.25">
      <c r="A64" s="18">
        <v>63</v>
      </c>
      <c r="B64" s="15">
        <v>0.47</v>
      </c>
      <c r="C64" s="15">
        <v>3.29</v>
      </c>
      <c r="D64" s="19">
        <f t="shared" si="0"/>
        <v>0.70000000000000007</v>
      </c>
    </row>
    <row r="65" spans="1:4" x14ac:dyDescent="0.25">
      <c r="A65" s="18">
        <v>64</v>
      </c>
      <c r="B65" s="15">
        <v>0.56999999999999995</v>
      </c>
      <c r="C65" s="15">
        <v>14.18</v>
      </c>
      <c r="D65" s="19">
        <f t="shared" si="0"/>
        <v>2.4877192982456142</v>
      </c>
    </row>
    <row r="66" spans="1:4" x14ac:dyDescent="0.25">
      <c r="A66" s="18">
        <v>65</v>
      </c>
      <c r="B66" s="15">
        <v>0.42</v>
      </c>
      <c r="C66" s="15">
        <v>5.41</v>
      </c>
      <c r="D66" s="19">
        <f t="shared" ref="D66:D90" si="1">(C66/(B66*1000))*100</f>
        <v>1.2880952380952382</v>
      </c>
    </row>
    <row r="67" spans="1:4" x14ac:dyDescent="0.25">
      <c r="A67" s="18">
        <v>66</v>
      </c>
      <c r="B67" s="15">
        <v>0.51</v>
      </c>
      <c r="C67" s="15">
        <v>6.33</v>
      </c>
      <c r="D67" s="19">
        <f t="shared" si="1"/>
        <v>1.2411764705882353</v>
      </c>
    </row>
    <row r="68" spans="1:4" x14ac:dyDescent="0.25">
      <c r="A68" s="18">
        <v>67</v>
      </c>
      <c r="B68" s="15">
        <v>0.52</v>
      </c>
      <c r="C68" s="15">
        <v>10.69</v>
      </c>
      <c r="D68" s="19">
        <f t="shared" si="1"/>
        <v>2.055769230769231</v>
      </c>
    </row>
    <row r="69" spans="1:4" x14ac:dyDescent="0.25">
      <c r="A69" s="18">
        <v>68</v>
      </c>
      <c r="B69" s="15">
        <v>0.43</v>
      </c>
      <c r="C69" s="15">
        <v>4.95</v>
      </c>
      <c r="D69" s="19">
        <f t="shared" si="1"/>
        <v>1.1511627906976745</v>
      </c>
    </row>
    <row r="70" spans="1:4" x14ac:dyDescent="0.25">
      <c r="A70" s="18">
        <v>69</v>
      </c>
      <c r="B70" s="15">
        <v>0.41</v>
      </c>
      <c r="C70" s="15">
        <v>3.65</v>
      </c>
      <c r="D70" s="19">
        <f t="shared" si="1"/>
        <v>0.89024390243902429</v>
      </c>
    </row>
    <row r="71" spans="1:4" x14ac:dyDescent="0.25">
      <c r="A71" s="18">
        <v>70</v>
      </c>
      <c r="B71" s="15">
        <v>0.56999999999999995</v>
      </c>
      <c r="C71" s="15">
        <v>10.93</v>
      </c>
      <c r="D71" s="19">
        <f t="shared" si="1"/>
        <v>1.9175438596491228</v>
      </c>
    </row>
    <row r="72" spans="1:4" x14ac:dyDescent="0.25">
      <c r="A72" s="18">
        <v>71</v>
      </c>
      <c r="B72" s="15">
        <v>0.41</v>
      </c>
      <c r="C72" s="15">
        <v>6.25</v>
      </c>
      <c r="D72" s="19">
        <f t="shared" si="1"/>
        <v>1.524390243902439</v>
      </c>
    </row>
    <row r="73" spans="1:4" x14ac:dyDescent="0.25">
      <c r="A73" s="18">
        <v>72</v>
      </c>
      <c r="B73" s="15">
        <v>0.49</v>
      </c>
      <c r="C73" s="15">
        <v>3.02</v>
      </c>
      <c r="D73" s="19">
        <f t="shared" si="1"/>
        <v>0.61632653061224485</v>
      </c>
    </row>
    <row r="74" spans="1:4" x14ac:dyDescent="0.25">
      <c r="A74" s="18">
        <v>73</v>
      </c>
      <c r="B74" s="15">
        <v>0.53</v>
      </c>
      <c r="C74" s="15">
        <v>6.05</v>
      </c>
      <c r="D74" s="19">
        <f t="shared" si="1"/>
        <v>1.1415094339622642</v>
      </c>
    </row>
    <row r="75" spans="1:4" x14ac:dyDescent="0.25">
      <c r="A75" s="18">
        <v>74</v>
      </c>
      <c r="B75" s="15">
        <v>0.48</v>
      </c>
      <c r="C75" s="15">
        <v>2.98</v>
      </c>
      <c r="D75" s="19">
        <f t="shared" si="1"/>
        <v>0.62083333333333335</v>
      </c>
    </row>
    <row r="76" spans="1:4" x14ac:dyDescent="0.25">
      <c r="A76" s="18">
        <v>75</v>
      </c>
      <c r="B76" s="15">
        <v>0.42</v>
      </c>
      <c r="C76" s="15">
        <v>2.92</v>
      </c>
      <c r="D76" s="19">
        <f t="shared" si="1"/>
        <v>0.69523809523809521</v>
      </c>
    </row>
    <row r="77" spans="1:4" x14ac:dyDescent="0.25">
      <c r="A77" s="18">
        <v>76</v>
      </c>
      <c r="B77" s="15">
        <v>0.54</v>
      </c>
      <c r="C77" s="15">
        <v>2.99</v>
      </c>
      <c r="D77" s="19">
        <f t="shared" si="1"/>
        <v>0.5537037037037037</v>
      </c>
    </row>
    <row r="78" spans="1:4" x14ac:dyDescent="0.25">
      <c r="A78" s="18">
        <v>77</v>
      </c>
      <c r="B78" s="15">
        <v>0.36</v>
      </c>
      <c r="C78" s="15">
        <v>2.2599999999999998</v>
      </c>
      <c r="D78" s="19">
        <f t="shared" si="1"/>
        <v>0.62777777777777766</v>
      </c>
    </row>
    <row r="79" spans="1:4" x14ac:dyDescent="0.25">
      <c r="A79" s="18">
        <v>78</v>
      </c>
      <c r="B79" s="15">
        <v>0.48</v>
      </c>
      <c r="C79" s="15">
        <v>4.7300000000000004</v>
      </c>
      <c r="D79" s="19">
        <f t="shared" si="1"/>
        <v>0.98541666666666672</v>
      </c>
    </row>
    <row r="80" spans="1:4" x14ac:dyDescent="0.25">
      <c r="A80" s="18">
        <v>79</v>
      </c>
      <c r="B80" s="15">
        <v>0.42</v>
      </c>
      <c r="C80" s="15">
        <v>4.33</v>
      </c>
      <c r="D80" s="19">
        <f t="shared" si="1"/>
        <v>1.0309523809523811</v>
      </c>
    </row>
    <row r="81" spans="1:4" x14ac:dyDescent="0.25">
      <c r="A81" s="18">
        <v>80</v>
      </c>
      <c r="B81" s="15">
        <v>0.62</v>
      </c>
      <c r="C81" s="15">
        <v>6.38</v>
      </c>
      <c r="D81" s="19">
        <f t="shared" si="1"/>
        <v>1.0290322580645161</v>
      </c>
    </row>
    <row r="82" spans="1:4" x14ac:dyDescent="0.25">
      <c r="A82" s="18">
        <v>81</v>
      </c>
      <c r="B82" s="15">
        <v>0.52</v>
      </c>
      <c r="C82" s="15">
        <v>2.19</v>
      </c>
      <c r="D82" s="19">
        <f t="shared" si="1"/>
        <v>0.4211538461538461</v>
      </c>
    </row>
    <row r="83" spans="1:4" x14ac:dyDescent="0.25">
      <c r="A83" s="18">
        <v>82</v>
      </c>
      <c r="B83" s="15">
        <v>0.55000000000000004</v>
      </c>
      <c r="C83" s="15">
        <v>1.94</v>
      </c>
      <c r="D83" s="19">
        <f t="shared" si="1"/>
        <v>0.35272727272727272</v>
      </c>
    </row>
    <row r="84" spans="1:4" x14ac:dyDescent="0.25">
      <c r="A84" s="18">
        <v>83</v>
      </c>
      <c r="B84" s="15">
        <v>0.48</v>
      </c>
      <c r="C84" s="15">
        <v>2.16</v>
      </c>
      <c r="D84" s="19">
        <f t="shared" si="1"/>
        <v>0.45000000000000007</v>
      </c>
    </row>
    <row r="85" spans="1:4" x14ac:dyDescent="0.25">
      <c r="A85" s="18">
        <v>84</v>
      </c>
      <c r="B85" s="15">
        <v>0.63</v>
      </c>
      <c r="C85" s="15">
        <v>2.13</v>
      </c>
      <c r="D85" s="19">
        <f t="shared" si="1"/>
        <v>0.33809523809523806</v>
      </c>
    </row>
    <row r="86" spans="1:4" x14ac:dyDescent="0.25">
      <c r="A86" s="18">
        <v>85</v>
      </c>
      <c r="B86" s="15">
        <v>0.46</v>
      </c>
      <c r="C86" s="15">
        <v>3.4</v>
      </c>
      <c r="D86" s="19">
        <f t="shared" si="1"/>
        <v>0.73913043478260865</v>
      </c>
    </row>
    <row r="87" spans="1:4" x14ac:dyDescent="0.25">
      <c r="A87" s="18">
        <v>86</v>
      </c>
      <c r="B87" s="15">
        <v>0.55000000000000004</v>
      </c>
      <c r="C87" s="15">
        <v>2.57</v>
      </c>
      <c r="D87" s="19">
        <f t="shared" si="1"/>
        <v>0.46727272727272728</v>
      </c>
    </row>
    <row r="88" spans="1:4" x14ac:dyDescent="0.25">
      <c r="A88" s="18">
        <v>87</v>
      </c>
      <c r="B88" s="15">
        <v>0.56999999999999995</v>
      </c>
      <c r="C88" s="15">
        <v>3.16</v>
      </c>
      <c r="D88" s="19">
        <f t="shared" si="1"/>
        <v>0.55438596491228076</v>
      </c>
    </row>
    <row r="89" spans="1:4" x14ac:dyDescent="0.25">
      <c r="A89" s="18">
        <v>88</v>
      </c>
      <c r="B89" s="15">
        <v>0.46</v>
      </c>
      <c r="C89" s="15">
        <v>5.98</v>
      </c>
      <c r="D89" s="19">
        <f t="shared" si="1"/>
        <v>1.3</v>
      </c>
    </row>
    <row r="90" spans="1:4" x14ac:dyDescent="0.25">
      <c r="A90" s="18">
        <v>89</v>
      </c>
      <c r="B90" s="15">
        <v>0.56000000000000005</v>
      </c>
      <c r="C90" s="15">
        <v>4.6500000000000004</v>
      </c>
      <c r="D90" s="19">
        <f t="shared" si="1"/>
        <v>0.8303571428571429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3"/>
  <sheetViews>
    <sheetView tabSelected="1" workbookViewId="0">
      <selection activeCell="D7" sqref="D7"/>
    </sheetView>
  </sheetViews>
  <sheetFormatPr defaultRowHeight="15" x14ac:dyDescent="0.25"/>
  <cols>
    <col min="1" max="1" width="30.140625" customWidth="1"/>
    <col min="2" max="2" width="14.28515625" customWidth="1"/>
    <col min="3" max="3" width="18" customWidth="1"/>
    <col min="4" max="4" width="15.28515625" customWidth="1"/>
    <col min="5" max="5" width="13.7109375" customWidth="1"/>
    <col min="6" max="6" width="67.140625" customWidth="1"/>
  </cols>
  <sheetData>
    <row r="1" spans="1:6" ht="16.5" thickTop="1" thickBot="1" x14ac:dyDescent="0.3">
      <c r="A1" s="20" t="s">
        <v>24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29</v>
      </c>
    </row>
    <row r="2" spans="1:6" ht="16.5" thickTop="1" thickBot="1" x14ac:dyDescent="0.3">
      <c r="A2" s="21" t="s">
        <v>30</v>
      </c>
      <c r="B2" s="22" t="s">
        <v>31</v>
      </c>
      <c r="C2" s="23" t="s">
        <v>44</v>
      </c>
      <c r="D2" s="23" t="s">
        <v>49</v>
      </c>
      <c r="E2" s="23" t="s">
        <v>33</v>
      </c>
      <c r="F2" s="23" t="s">
        <v>34</v>
      </c>
    </row>
    <row r="3" spans="1:6" ht="16.5" thickTop="1" thickBot="1" x14ac:dyDescent="0.3">
      <c r="A3" s="21" t="s">
        <v>43</v>
      </c>
      <c r="B3" s="22" t="s">
        <v>31</v>
      </c>
      <c r="C3" s="23" t="s">
        <v>44</v>
      </c>
      <c r="D3" s="23" t="s">
        <v>50</v>
      </c>
      <c r="E3" s="23" t="s">
        <v>33</v>
      </c>
      <c r="F3" s="23" t="s">
        <v>34</v>
      </c>
    </row>
    <row r="4" spans="1:6" ht="16.5" thickTop="1" thickBot="1" x14ac:dyDescent="0.3">
      <c r="A4" s="21" t="s">
        <v>45</v>
      </c>
      <c r="B4" s="22" t="s">
        <v>31</v>
      </c>
      <c r="C4" s="23" t="s">
        <v>44</v>
      </c>
      <c r="D4" s="23" t="s">
        <v>51</v>
      </c>
      <c r="E4" s="23" t="s">
        <v>33</v>
      </c>
      <c r="F4" s="23" t="s">
        <v>34</v>
      </c>
    </row>
    <row r="5" spans="1:6" ht="16.5" thickTop="1" thickBot="1" x14ac:dyDescent="0.3">
      <c r="A5" s="21" t="s">
        <v>46</v>
      </c>
      <c r="B5" s="22" t="s">
        <v>31</v>
      </c>
      <c r="C5" s="23" t="s">
        <v>44</v>
      </c>
      <c r="D5" s="23" t="s">
        <v>52</v>
      </c>
      <c r="E5" s="23" t="s">
        <v>33</v>
      </c>
      <c r="F5" s="23" t="s">
        <v>34</v>
      </c>
    </row>
    <row r="6" spans="1:6" ht="16.5" thickTop="1" thickBot="1" x14ac:dyDescent="0.3">
      <c r="A6" s="21" t="s">
        <v>47</v>
      </c>
      <c r="B6" s="22" t="s">
        <v>31</v>
      </c>
      <c r="C6" s="23" t="s">
        <v>44</v>
      </c>
      <c r="D6" s="23" t="s">
        <v>53</v>
      </c>
      <c r="E6" s="23" t="s">
        <v>33</v>
      </c>
      <c r="F6" s="23" t="s">
        <v>34</v>
      </c>
    </row>
    <row r="7" spans="1:6" ht="16.5" thickTop="1" thickBot="1" x14ac:dyDescent="0.3">
      <c r="A7" s="21" t="s">
        <v>48</v>
      </c>
      <c r="B7" s="22" t="s">
        <v>31</v>
      </c>
      <c r="C7" s="23" t="s">
        <v>44</v>
      </c>
      <c r="D7" s="23" t="s">
        <v>54</v>
      </c>
      <c r="E7" s="23" t="s">
        <v>33</v>
      </c>
      <c r="F7" s="23" t="s">
        <v>34</v>
      </c>
    </row>
    <row r="8" spans="1:6" ht="16.5" thickTop="1" thickBot="1" x14ac:dyDescent="0.3">
      <c r="A8" s="21" t="s">
        <v>56</v>
      </c>
      <c r="B8" s="22" t="s">
        <v>31</v>
      </c>
      <c r="C8" s="23" t="s">
        <v>32</v>
      </c>
      <c r="D8" s="23" t="s">
        <v>55</v>
      </c>
      <c r="E8" s="23" t="s">
        <v>33</v>
      </c>
      <c r="F8" s="23" t="s">
        <v>34</v>
      </c>
    </row>
    <row r="9" spans="1:6" ht="16.5" thickTop="1" thickBot="1" x14ac:dyDescent="0.3">
      <c r="A9" s="22" t="s">
        <v>35</v>
      </c>
      <c r="B9" s="22" t="s">
        <v>36</v>
      </c>
      <c r="C9" s="23" t="s">
        <v>37</v>
      </c>
      <c r="D9" s="23" t="s">
        <v>38</v>
      </c>
      <c r="E9" s="23" t="s">
        <v>39</v>
      </c>
      <c r="F9" s="23" t="s">
        <v>40</v>
      </c>
    </row>
    <row r="10" spans="1:6" ht="16.5" thickTop="1" thickBot="1" x14ac:dyDescent="0.3">
      <c r="A10" s="22" t="s">
        <v>41</v>
      </c>
      <c r="B10" s="22" t="s">
        <v>36</v>
      </c>
      <c r="C10" s="23" t="s">
        <v>37</v>
      </c>
      <c r="D10" s="23" t="s">
        <v>42</v>
      </c>
      <c r="E10" s="23" t="s">
        <v>39</v>
      </c>
      <c r="F10" s="23" t="s">
        <v>40</v>
      </c>
    </row>
    <row r="11" spans="1:6" ht="15.75" thickTop="1" x14ac:dyDescent="0.25"/>
    <row r="105" spans="1:5" ht="15.75" x14ac:dyDescent="0.25">
      <c r="A105" s="24" t="s">
        <v>57</v>
      </c>
      <c r="B105" s="25"/>
      <c r="C105" s="25"/>
      <c r="D105" s="25"/>
      <c r="E105" s="17"/>
    </row>
    <row r="106" spans="1:5" ht="15.75" x14ac:dyDescent="0.25">
      <c r="A106" s="25" t="s">
        <v>58</v>
      </c>
      <c r="B106" s="25"/>
      <c r="C106" s="25"/>
      <c r="D106" s="25"/>
      <c r="E106" s="17"/>
    </row>
    <row r="107" spans="1:5" ht="15.75" x14ac:dyDescent="0.25">
      <c r="A107" s="25" t="s">
        <v>59</v>
      </c>
      <c r="B107" s="25"/>
      <c r="C107" s="25"/>
      <c r="D107" s="25"/>
      <c r="E107" s="17"/>
    </row>
    <row r="108" spans="1:5" ht="15.75" x14ac:dyDescent="0.25">
      <c r="A108" s="25" t="s">
        <v>60</v>
      </c>
      <c r="B108" s="25"/>
      <c r="C108" s="25"/>
      <c r="D108" s="25"/>
      <c r="E108" s="17"/>
    </row>
    <row r="109" spans="1:5" ht="15.75" x14ac:dyDescent="0.25">
      <c r="A109" s="25" t="s">
        <v>61</v>
      </c>
      <c r="B109" s="25"/>
      <c r="C109" s="25"/>
      <c r="D109" s="25"/>
      <c r="E109" s="17"/>
    </row>
    <row r="110" spans="1:5" ht="15.75" x14ac:dyDescent="0.25">
      <c r="A110" s="25" t="s">
        <v>62</v>
      </c>
      <c r="B110" s="25"/>
      <c r="C110" s="25"/>
      <c r="D110" s="25"/>
      <c r="E110" s="17"/>
    </row>
    <row r="111" spans="1:5" ht="15.75" x14ac:dyDescent="0.25">
      <c r="A111" s="25" t="s">
        <v>63</v>
      </c>
      <c r="B111" s="25"/>
      <c r="C111" s="25"/>
      <c r="D111" s="25"/>
      <c r="E111" s="17"/>
    </row>
    <row r="112" spans="1:5" ht="15.75" x14ac:dyDescent="0.25">
      <c r="A112" s="25" t="s">
        <v>64</v>
      </c>
      <c r="B112" s="25"/>
      <c r="C112" s="25"/>
      <c r="D112" s="25"/>
      <c r="E112" s="17"/>
    </row>
    <row r="113" spans="1:5" ht="15.75" x14ac:dyDescent="0.25">
      <c r="A113" s="25" t="s">
        <v>65</v>
      </c>
      <c r="B113" s="25"/>
      <c r="C113" s="25"/>
      <c r="D113" s="25"/>
      <c r="E113" s="17"/>
    </row>
    <row r="114" spans="1:5" ht="15.75" x14ac:dyDescent="0.25">
      <c r="A114" s="25"/>
      <c r="B114" s="25"/>
      <c r="C114" s="25"/>
      <c r="D114" s="25"/>
      <c r="E114" s="17"/>
    </row>
    <row r="115" spans="1:5" ht="15.75" x14ac:dyDescent="0.25">
      <c r="A115" s="24" t="s">
        <v>66</v>
      </c>
      <c r="B115" s="25"/>
      <c r="C115" s="25"/>
      <c r="D115" s="25"/>
      <c r="E115" s="17"/>
    </row>
    <row r="116" spans="1:5" ht="15.75" x14ac:dyDescent="0.25">
      <c r="A116" s="25" t="s">
        <v>67</v>
      </c>
      <c r="B116" s="25"/>
      <c r="C116" s="25"/>
      <c r="D116" s="25"/>
      <c r="E116" s="17"/>
    </row>
    <row r="117" spans="1:5" ht="15.75" x14ac:dyDescent="0.25">
      <c r="A117" s="25" t="s">
        <v>68</v>
      </c>
      <c r="B117" s="25"/>
      <c r="C117" s="25"/>
      <c r="D117" s="25"/>
      <c r="E117" s="17"/>
    </row>
    <row r="118" spans="1:5" ht="15.75" x14ac:dyDescent="0.25">
      <c r="A118" s="25" t="s">
        <v>69</v>
      </c>
      <c r="B118" s="25"/>
      <c r="C118" s="25"/>
      <c r="D118" s="25"/>
      <c r="E118" s="17"/>
    </row>
    <row r="119" spans="1:5" ht="15.75" x14ac:dyDescent="0.25">
      <c r="A119" s="25" t="s">
        <v>70</v>
      </c>
      <c r="B119" s="25"/>
      <c r="C119" s="25"/>
      <c r="D119" s="25"/>
      <c r="E119" s="17"/>
    </row>
    <row r="120" spans="1:5" ht="15.75" x14ac:dyDescent="0.25">
      <c r="A120" s="25" t="s">
        <v>71</v>
      </c>
      <c r="B120" s="25"/>
      <c r="C120" s="25"/>
      <c r="D120" s="25"/>
      <c r="E120" s="17"/>
    </row>
    <row r="121" spans="1:5" ht="15.75" x14ac:dyDescent="0.25">
      <c r="A121" s="25" t="s">
        <v>72</v>
      </c>
      <c r="B121" s="25"/>
      <c r="C121" s="25"/>
      <c r="D121" s="25"/>
      <c r="E121" s="17"/>
    </row>
    <row r="122" spans="1:5" ht="15.75" x14ac:dyDescent="0.25">
      <c r="A122" s="25" t="s">
        <v>73</v>
      </c>
      <c r="B122" s="25"/>
      <c r="C122" s="25"/>
      <c r="D122" s="25"/>
      <c r="E122" s="17"/>
    </row>
    <row r="123" spans="1:5" ht="15.75" x14ac:dyDescent="0.25">
      <c r="A123" s="25" t="s">
        <v>74</v>
      </c>
      <c r="B123" s="25"/>
      <c r="C123" s="25"/>
      <c r="D123" s="25"/>
      <c r="E123" s="17"/>
    </row>
    <row r="124" spans="1:5" ht="15.75" x14ac:dyDescent="0.25">
      <c r="A124" s="25" t="s">
        <v>75</v>
      </c>
      <c r="B124" s="25"/>
      <c r="C124" s="25"/>
      <c r="D124" s="25"/>
      <c r="E124" s="17"/>
    </row>
    <row r="125" spans="1:5" ht="15.75" x14ac:dyDescent="0.25">
      <c r="A125" s="25" t="s">
        <v>76</v>
      </c>
      <c r="B125" s="25"/>
      <c r="C125" s="25"/>
      <c r="D125" s="25"/>
      <c r="E125" s="17"/>
    </row>
    <row r="126" spans="1:5" ht="15.75" x14ac:dyDescent="0.25">
      <c r="A126" s="25" t="s">
        <v>65</v>
      </c>
      <c r="B126" s="25"/>
      <c r="C126" s="25"/>
      <c r="D126" s="25"/>
      <c r="E126" s="17"/>
    </row>
    <row r="127" spans="1:5" ht="15.75" x14ac:dyDescent="0.25">
      <c r="A127" s="25"/>
      <c r="B127" s="25"/>
      <c r="C127" s="25"/>
      <c r="D127" s="25"/>
      <c r="E127" s="17"/>
    </row>
    <row r="128" spans="1:5" ht="15.75" x14ac:dyDescent="0.25">
      <c r="A128" s="24" t="s">
        <v>77</v>
      </c>
      <c r="B128" s="25"/>
      <c r="C128" s="25"/>
      <c r="D128" s="25"/>
      <c r="E128" s="17"/>
    </row>
    <row r="129" spans="1:7" ht="15.75" x14ac:dyDescent="0.25">
      <c r="A129" s="25" t="s">
        <v>78</v>
      </c>
      <c r="B129" s="25"/>
      <c r="C129" s="25"/>
      <c r="D129" s="25"/>
      <c r="E129" s="17"/>
    </row>
    <row r="130" spans="1:7" ht="15.75" x14ac:dyDescent="0.25">
      <c r="A130" s="25" t="s">
        <v>79</v>
      </c>
      <c r="B130" s="25"/>
      <c r="C130" s="25"/>
      <c r="D130" s="25"/>
      <c r="E130" s="17"/>
    </row>
    <row r="131" spans="1:7" ht="15.75" x14ac:dyDescent="0.25">
      <c r="A131" s="25" t="s">
        <v>80</v>
      </c>
      <c r="B131" s="25"/>
      <c r="C131" s="25"/>
      <c r="D131" s="25"/>
      <c r="E131" s="17"/>
    </row>
    <row r="132" spans="1:7" ht="15.75" x14ac:dyDescent="0.25">
      <c r="A132" s="25" t="s">
        <v>81</v>
      </c>
      <c r="B132" s="25"/>
      <c r="C132" s="25"/>
      <c r="D132" s="25"/>
      <c r="E132" s="17"/>
    </row>
    <row r="133" spans="1:7" ht="15.75" x14ac:dyDescent="0.25">
      <c r="A133" s="25" t="s">
        <v>82</v>
      </c>
      <c r="B133" s="25"/>
      <c r="C133" s="25"/>
      <c r="D133" s="25"/>
      <c r="E133" s="17"/>
    </row>
    <row r="134" spans="1:7" ht="15.75" x14ac:dyDescent="0.25">
      <c r="A134" s="25" t="s">
        <v>83</v>
      </c>
      <c r="B134" s="25"/>
      <c r="C134" s="25"/>
      <c r="D134" s="25"/>
      <c r="E134" s="17"/>
    </row>
    <row r="135" spans="1:7" ht="15.75" x14ac:dyDescent="0.25">
      <c r="A135" s="25" t="s">
        <v>84</v>
      </c>
      <c r="B135" s="25"/>
      <c r="C135" s="25"/>
      <c r="D135" s="25"/>
      <c r="E135" s="17"/>
    </row>
    <row r="136" spans="1:7" ht="15.75" x14ac:dyDescent="0.25">
      <c r="A136" s="25" t="s">
        <v>85</v>
      </c>
      <c r="B136" s="25"/>
      <c r="C136" s="25"/>
      <c r="D136" s="25"/>
      <c r="E136" s="17"/>
    </row>
    <row r="137" spans="1:7" ht="15.75" x14ac:dyDescent="0.25">
      <c r="A137" s="25" t="s">
        <v>86</v>
      </c>
      <c r="B137" s="25"/>
      <c r="C137" s="25"/>
      <c r="D137" s="25"/>
      <c r="E137" s="17"/>
    </row>
    <row r="138" spans="1:7" ht="15.75" x14ac:dyDescent="0.25">
      <c r="A138" s="25" t="s">
        <v>87</v>
      </c>
      <c r="B138" s="25"/>
      <c r="C138" s="25"/>
      <c r="D138" s="25"/>
      <c r="E138" s="17"/>
    </row>
    <row r="139" spans="1:7" ht="15.75" x14ac:dyDescent="0.25">
      <c r="A139" s="25" t="s">
        <v>88</v>
      </c>
      <c r="B139" s="25"/>
      <c r="C139" s="25"/>
      <c r="D139" s="25"/>
      <c r="E139" s="17"/>
    </row>
    <row r="140" spans="1:7" x14ac:dyDescent="0.25">
      <c r="A140" s="17"/>
      <c r="B140" s="17"/>
      <c r="C140" s="17"/>
      <c r="D140" s="17"/>
      <c r="E140" s="17"/>
    </row>
    <row r="144" spans="1:7" x14ac:dyDescent="0.25">
      <c r="A144" s="17"/>
      <c r="B144" s="17"/>
      <c r="C144" s="17"/>
      <c r="D144" s="17"/>
      <c r="E144" s="17"/>
      <c r="F144" s="17"/>
      <c r="G144" s="17"/>
    </row>
    <row r="145" spans="1:7" x14ac:dyDescent="0.25">
      <c r="A145" s="7" t="s">
        <v>90</v>
      </c>
      <c r="B145" s="17"/>
      <c r="C145" s="17"/>
      <c r="D145" s="17"/>
      <c r="E145" s="17"/>
      <c r="F145" s="17"/>
      <c r="G145" s="17"/>
    </row>
    <row r="146" spans="1:7" x14ac:dyDescent="0.25">
      <c r="A146" s="17" t="s">
        <v>92</v>
      </c>
      <c r="B146" s="17"/>
      <c r="C146" s="17"/>
      <c r="D146" s="17"/>
      <c r="E146" s="17"/>
      <c r="F146" s="17"/>
      <c r="G146" s="17"/>
    </row>
    <row r="147" spans="1:7" x14ac:dyDescent="0.25">
      <c r="A147" s="17" t="s">
        <v>93</v>
      </c>
      <c r="B147" s="17"/>
      <c r="C147" s="17"/>
      <c r="D147" s="17"/>
      <c r="E147" s="17"/>
      <c r="F147" s="17"/>
      <c r="G147" s="17"/>
    </row>
    <row r="148" spans="1:7" x14ac:dyDescent="0.25">
      <c r="A148" s="17" t="s">
        <v>94</v>
      </c>
      <c r="B148" s="17"/>
      <c r="C148" s="17"/>
      <c r="D148" s="17"/>
      <c r="E148" s="17"/>
      <c r="F148" s="17"/>
      <c r="G148" s="17"/>
    </row>
    <row r="149" spans="1:7" x14ac:dyDescent="0.25">
      <c r="A149" s="17" t="s">
        <v>91</v>
      </c>
      <c r="B149" s="17"/>
      <c r="C149" s="17"/>
      <c r="D149" s="17"/>
      <c r="E149" s="17"/>
      <c r="F149" s="17"/>
      <c r="G149" s="17"/>
    </row>
    <row r="150" spans="1:7" x14ac:dyDescent="0.25">
      <c r="A150" s="17"/>
      <c r="B150" s="17"/>
      <c r="C150" s="17"/>
      <c r="D150" s="17"/>
      <c r="E150" s="17"/>
      <c r="F150" s="17"/>
      <c r="G150" s="17"/>
    </row>
    <row r="151" spans="1:7" x14ac:dyDescent="0.25">
      <c r="C151" s="17"/>
      <c r="D151" s="17"/>
      <c r="E151" s="17"/>
      <c r="F151" s="17"/>
      <c r="G151" s="17"/>
    </row>
    <row r="152" spans="1:7" x14ac:dyDescent="0.25">
      <c r="A152" s="7" t="s">
        <v>99</v>
      </c>
    </row>
    <row r="153" spans="1:7" x14ac:dyDescent="0.25">
      <c r="A153" t="s">
        <v>95</v>
      </c>
    </row>
    <row r="154" spans="1:7" x14ac:dyDescent="0.25">
      <c r="A154" t="s">
        <v>96</v>
      </c>
    </row>
    <row r="155" spans="1:7" x14ac:dyDescent="0.25">
      <c r="A155" t="s">
        <v>97</v>
      </c>
    </row>
    <row r="156" spans="1:7" x14ac:dyDescent="0.25">
      <c r="A156" t="s">
        <v>98</v>
      </c>
    </row>
    <row r="161" spans="1:8" x14ac:dyDescent="0.25">
      <c r="A161" s="7" t="s">
        <v>100</v>
      </c>
      <c r="B161" s="17"/>
      <c r="C161" s="17"/>
      <c r="D161" s="17"/>
      <c r="E161" s="17"/>
      <c r="F161" s="17"/>
      <c r="G161" s="17"/>
      <c r="H161" s="17"/>
    </row>
    <row r="162" spans="1:8" x14ac:dyDescent="0.25">
      <c r="A162" s="17" t="s">
        <v>102</v>
      </c>
      <c r="B162" s="17"/>
      <c r="C162" s="17"/>
      <c r="D162" s="17"/>
      <c r="E162" s="17"/>
      <c r="F162" s="17"/>
      <c r="G162" s="17"/>
      <c r="H162" s="17"/>
    </row>
    <row r="163" spans="1:8" x14ac:dyDescent="0.25">
      <c r="A163" s="17" t="s">
        <v>106</v>
      </c>
      <c r="B163" s="17"/>
      <c r="C163" s="17"/>
      <c r="D163" s="17"/>
      <c r="E163" s="17"/>
      <c r="F163" s="17"/>
      <c r="G163" s="17"/>
      <c r="H163" s="17"/>
    </row>
    <row r="164" spans="1:8" x14ac:dyDescent="0.25">
      <c r="A164" s="17" t="s">
        <v>97</v>
      </c>
      <c r="B164" s="17"/>
      <c r="C164" s="17"/>
      <c r="D164" s="17"/>
      <c r="E164" s="17"/>
      <c r="F164" s="17"/>
      <c r="G164" s="17"/>
      <c r="H164" s="17"/>
    </row>
    <row r="165" spans="1:8" x14ac:dyDescent="0.25">
      <c r="A165" s="17" t="s">
        <v>101</v>
      </c>
      <c r="B165" s="17"/>
      <c r="C165" s="17"/>
      <c r="D165" s="17"/>
      <c r="E165" s="17"/>
      <c r="F165" s="17"/>
      <c r="G165" s="17"/>
      <c r="H165" s="17"/>
    </row>
    <row r="171" spans="1:8" x14ac:dyDescent="0.25">
      <c r="A171" s="7" t="s">
        <v>103</v>
      </c>
      <c r="B171" s="17"/>
      <c r="C171" s="17"/>
      <c r="D171" s="17"/>
      <c r="E171" s="17"/>
      <c r="F171" s="17"/>
      <c r="G171" s="17"/>
      <c r="H171" s="17"/>
    </row>
    <row r="172" spans="1:8" x14ac:dyDescent="0.25">
      <c r="A172" s="17" t="s">
        <v>104</v>
      </c>
      <c r="B172" s="17"/>
      <c r="C172" s="17"/>
      <c r="D172" s="17"/>
      <c r="E172" s="17"/>
      <c r="F172" s="17"/>
      <c r="G172" s="17"/>
      <c r="H172" s="17"/>
    </row>
    <row r="173" spans="1:8" x14ac:dyDescent="0.25">
      <c r="A173" s="17" t="s">
        <v>105</v>
      </c>
      <c r="B173" s="17"/>
      <c r="C173" s="17"/>
      <c r="D173" s="17"/>
      <c r="E173" s="17"/>
      <c r="F173" s="17"/>
      <c r="G173" s="17"/>
      <c r="H173" s="17"/>
    </row>
    <row r="174" spans="1:8" x14ac:dyDescent="0.25">
      <c r="A174" s="17" t="s">
        <v>97</v>
      </c>
      <c r="B174" s="17"/>
      <c r="C174" s="17"/>
      <c r="D174" s="17"/>
      <c r="E174" s="17"/>
      <c r="F174" s="17"/>
      <c r="G174" s="17"/>
      <c r="H174" s="17"/>
    </row>
    <row r="175" spans="1:8" x14ac:dyDescent="0.25">
      <c r="A175" s="17" t="s">
        <v>111</v>
      </c>
      <c r="B175" s="17"/>
      <c r="C175" s="17"/>
      <c r="D175" s="17"/>
      <c r="E175" s="17"/>
      <c r="F175" s="17"/>
      <c r="G175" s="17"/>
      <c r="H175" s="17"/>
    </row>
    <row r="180" spans="1:8" x14ac:dyDescent="0.25">
      <c r="A180" s="7" t="s">
        <v>107</v>
      </c>
      <c r="B180" s="17"/>
      <c r="C180" s="17"/>
      <c r="D180" s="17"/>
      <c r="E180" s="17"/>
      <c r="F180" s="17"/>
      <c r="G180" s="17"/>
      <c r="H180" s="17"/>
    </row>
    <row r="181" spans="1:8" x14ac:dyDescent="0.25">
      <c r="A181" s="17" t="s">
        <v>108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A182" s="17" t="s">
        <v>109</v>
      </c>
      <c r="B182" s="17"/>
      <c r="C182" s="17"/>
      <c r="D182" s="17"/>
      <c r="E182" s="17"/>
      <c r="F182" s="17"/>
      <c r="G182" s="17"/>
      <c r="H182" s="17"/>
    </row>
    <row r="183" spans="1:8" x14ac:dyDescent="0.25">
      <c r="A183" s="17" t="s">
        <v>97</v>
      </c>
      <c r="B183" s="17"/>
      <c r="C183" s="17"/>
      <c r="D183" s="17"/>
      <c r="E183" s="17"/>
      <c r="F183" s="17"/>
      <c r="G183" s="17"/>
      <c r="H183" s="17"/>
    </row>
    <row r="184" spans="1:8" x14ac:dyDescent="0.25">
      <c r="A184" s="17" t="s">
        <v>110</v>
      </c>
      <c r="B184" s="17"/>
      <c r="C184" s="17"/>
      <c r="D184" s="17"/>
      <c r="E184" s="17"/>
      <c r="F184" s="17"/>
      <c r="G184" s="17"/>
      <c r="H184" s="17"/>
    </row>
    <row r="189" spans="1:8" x14ac:dyDescent="0.25">
      <c r="A189" s="7" t="s">
        <v>112</v>
      </c>
      <c r="B189" s="17"/>
      <c r="C189" s="17"/>
      <c r="D189" s="17"/>
      <c r="E189" s="17"/>
      <c r="F189" s="17"/>
      <c r="G189" s="17"/>
      <c r="H189" s="17"/>
    </row>
    <row r="190" spans="1:8" x14ac:dyDescent="0.25">
      <c r="A190" s="17" t="s">
        <v>114</v>
      </c>
      <c r="B190" s="17"/>
      <c r="C190" s="17"/>
      <c r="D190" s="17"/>
      <c r="E190" s="17"/>
      <c r="F190" s="17"/>
      <c r="G190" s="17"/>
      <c r="H190" s="17"/>
    </row>
    <row r="191" spans="1:8" x14ac:dyDescent="0.25">
      <c r="A191" s="17" t="s">
        <v>113</v>
      </c>
      <c r="B191" s="17"/>
      <c r="C191" s="17"/>
      <c r="D191" s="17"/>
      <c r="E191" s="17"/>
      <c r="F191" s="17"/>
      <c r="G191" s="17"/>
      <c r="H191" s="17"/>
    </row>
    <row r="192" spans="1:8" x14ac:dyDescent="0.25">
      <c r="A192" s="17" t="s">
        <v>97</v>
      </c>
      <c r="B192" s="17"/>
      <c r="C192" s="17"/>
      <c r="D192" s="17"/>
      <c r="E192" s="17"/>
      <c r="F192" s="17"/>
      <c r="G192" s="17"/>
      <c r="H192" s="17"/>
    </row>
    <row r="193" spans="1:8" x14ac:dyDescent="0.25">
      <c r="A193" s="17" t="s">
        <v>89</v>
      </c>
      <c r="B193" s="17"/>
      <c r="C193" s="17"/>
      <c r="D193" s="17"/>
      <c r="E193" s="17"/>
      <c r="F193" s="17"/>
      <c r="G193" s="17"/>
      <c r="H193" s="17"/>
    </row>
    <row r="199" spans="1:8" x14ac:dyDescent="0.25">
      <c r="A199" s="7" t="s">
        <v>118</v>
      </c>
      <c r="B199" s="17"/>
      <c r="C199" s="17"/>
      <c r="D199" s="17"/>
      <c r="E199" s="17"/>
      <c r="F199" s="17"/>
      <c r="G199" s="17"/>
      <c r="H199" s="17"/>
    </row>
    <row r="200" spans="1:8" x14ac:dyDescent="0.25">
      <c r="A200" s="17" t="s">
        <v>115</v>
      </c>
      <c r="B200" s="17"/>
      <c r="C200" s="17"/>
      <c r="D200" s="17"/>
      <c r="E200" s="17"/>
      <c r="F200" s="17"/>
      <c r="G200" s="17"/>
      <c r="H200" s="17"/>
    </row>
    <row r="201" spans="1:8" x14ac:dyDescent="0.25">
      <c r="A201" s="17" t="s">
        <v>116</v>
      </c>
      <c r="B201" s="17"/>
      <c r="C201" s="17"/>
      <c r="D201" s="17"/>
      <c r="E201" s="17"/>
      <c r="F201" s="17"/>
      <c r="G201" s="17"/>
      <c r="H201" s="17"/>
    </row>
    <row r="202" spans="1:8" x14ac:dyDescent="0.25">
      <c r="A202" s="17" t="s">
        <v>97</v>
      </c>
      <c r="B202" s="17"/>
      <c r="C202" s="17"/>
      <c r="D202" s="17"/>
      <c r="E202" s="17"/>
      <c r="F202" s="17"/>
      <c r="G202" s="17"/>
      <c r="H202" s="17"/>
    </row>
    <row r="203" spans="1:8" x14ac:dyDescent="0.25">
      <c r="A203" s="17" t="s">
        <v>117</v>
      </c>
      <c r="B203" s="17"/>
      <c r="C203" s="17"/>
      <c r="D203" s="17"/>
      <c r="E203" s="17"/>
      <c r="F203" s="17"/>
      <c r="G203" s="17"/>
      <c r="H203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TNF-A</vt:lpstr>
      <vt:lpstr>IL-1</vt:lpstr>
      <vt:lpstr>IL-6</vt:lpstr>
      <vt:lpstr>CP</vt:lpstr>
      <vt:lpstr>IgG</vt:lpstr>
      <vt:lpstr>IgA</vt:lpstr>
      <vt:lpstr>Haptoglobulin</vt:lpstr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2022-01-06T11:15:58Z</dcterms:created>
  <dcterms:modified xsi:type="dcterms:W3CDTF">2022-03-15T09:05:18Z</dcterms:modified>
</cp:coreProperties>
</file>