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yem Şentürk\30.06.2020\"/>
    </mc:Choice>
  </mc:AlternateContent>
  <xr:revisionPtr revIDLastSave="0" documentId="13_ncr:1_{9D24A999-6CAE-4341-9EA1-FBA7EA3A3FCC}" xr6:coauthVersionLast="45" xr6:coauthVersionMax="45" xr10:uidLastSave="{00000000-0000-0000-0000-000000000000}"/>
  <bookViews>
    <workbookView xWindow="-110" yWindow="-110" windowWidth="21820" windowHeight="14020" activeTab="4" xr2:uid="{00000000-000D-0000-FFFF-FFFF00000000}"/>
  </bookViews>
  <sheets>
    <sheet name="fT4" sheetId="1" r:id="rId1"/>
    <sheet name="fT3" sheetId="2" r:id="rId2"/>
    <sheet name="TSH" sheetId="3" r:id="rId3"/>
    <sheet name="IL-6" sheetId="4" r:id="rId4"/>
    <sheet name="BİYOKİMY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6" l="1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85" i="4" l="1"/>
  <c r="D86" i="4"/>
  <c r="D89" i="4"/>
  <c r="D90" i="4"/>
  <c r="D93" i="4"/>
  <c r="D94" i="4"/>
  <c r="D97" i="4"/>
  <c r="D98" i="4"/>
  <c r="D101" i="4"/>
  <c r="D102" i="4"/>
  <c r="D105" i="4"/>
  <c r="D106" i="4"/>
  <c r="D109" i="4"/>
  <c r="D110" i="4"/>
  <c r="D113" i="4"/>
  <c r="D114" i="4"/>
  <c r="C114" i="4"/>
  <c r="C113" i="4"/>
  <c r="C112" i="4"/>
  <c r="D112" i="4" s="1"/>
  <c r="C111" i="4"/>
  <c r="D111" i="4" s="1"/>
  <c r="C110" i="4"/>
  <c r="C109" i="4"/>
  <c r="C108" i="4"/>
  <c r="D108" i="4" s="1"/>
  <c r="C107" i="4"/>
  <c r="D107" i="4" s="1"/>
  <c r="C106" i="4"/>
  <c r="C105" i="4"/>
  <c r="C104" i="4"/>
  <c r="D104" i="4" s="1"/>
  <c r="C103" i="4"/>
  <c r="D103" i="4" s="1"/>
  <c r="C102" i="4"/>
  <c r="C101" i="4"/>
  <c r="C100" i="4"/>
  <c r="D100" i="4" s="1"/>
  <c r="C99" i="4"/>
  <c r="D99" i="4" s="1"/>
  <c r="C98" i="4"/>
  <c r="C97" i="4"/>
  <c r="C96" i="4"/>
  <c r="D96" i="4" s="1"/>
  <c r="C95" i="4"/>
  <c r="D95" i="4" s="1"/>
  <c r="C94" i="4"/>
  <c r="C93" i="4"/>
  <c r="C92" i="4"/>
  <c r="D92" i="4" s="1"/>
  <c r="C91" i="4"/>
  <c r="D91" i="4" s="1"/>
  <c r="C90" i="4"/>
  <c r="C89" i="4"/>
  <c r="C88" i="4"/>
  <c r="D88" i="4" s="1"/>
  <c r="C87" i="4"/>
  <c r="D87" i="4" s="1"/>
  <c r="C86" i="4"/>
  <c r="C85" i="4"/>
  <c r="C84" i="4"/>
  <c r="D84" i="4" s="1"/>
  <c r="C83" i="4"/>
  <c r="D83" i="4" s="1"/>
  <c r="D53" i="4"/>
  <c r="D57" i="4"/>
  <c r="D61" i="4"/>
  <c r="D65" i="4"/>
  <c r="D69" i="4"/>
  <c r="D73" i="4"/>
  <c r="D77" i="4"/>
  <c r="D79" i="4"/>
  <c r="D81" i="4"/>
  <c r="C82" i="4"/>
  <c r="D82" i="4" s="1"/>
  <c r="C81" i="4"/>
  <c r="C80" i="4"/>
  <c r="D80" i="4" s="1"/>
  <c r="C79" i="4"/>
  <c r="C78" i="4"/>
  <c r="D78" i="4" s="1"/>
  <c r="C77" i="4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C68" i="4"/>
  <c r="D68" i="4" s="1"/>
  <c r="C67" i="4"/>
  <c r="D67" i="4" s="1"/>
  <c r="C66" i="4"/>
  <c r="D66" i="4" s="1"/>
  <c r="C65" i="4"/>
  <c r="C64" i="4"/>
  <c r="D64" i="4" s="1"/>
  <c r="C63" i="4"/>
  <c r="D63" i="4" s="1"/>
  <c r="C62" i="4"/>
  <c r="D62" i="4" s="1"/>
  <c r="C61" i="4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D51" i="4" s="1"/>
  <c r="C50" i="4"/>
  <c r="D50" i="4" s="1"/>
  <c r="D30" i="4"/>
  <c r="D34" i="4"/>
  <c r="D36" i="4"/>
  <c r="D38" i="4"/>
  <c r="D40" i="4"/>
  <c r="D42" i="4"/>
  <c r="D44" i="4"/>
  <c r="D46" i="4"/>
  <c r="D48" i="4"/>
  <c r="C49" i="4"/>
  <c r="D49" i="4" s="1"/>
  <c r="C48" i="4"/>
  <c r="C47" i="4"/>
  <c r="D47" i="4" s="1"/>
  <c r="C46" i="4"/>
  <c r="C45" i="4"/>
  <c r="D45" i="4" s="1"/>
  <c r="C44" i="4"/>
  <c r="C43" i="4"/>
  <c r="D43" i="4" s="1"/>
  <c r="C42" i="4"/>
  <c r="C41" i="4"/>
  <c r="D41" i="4" s="1"/>
  <c r="C40" i="4"/>
  <c r="C39" i="4"/>
  <c r="D39" i="4" s="1"/>
  <c r="C38" i="4"/>
  <c r="C37" i="4"/>
  <c r="D37" i="4" s="1"/>
  <c r="C36" i="4"/>
  <c r="C35" i="4"/>
  <c r="D35" i="4" s="1"/>
  <c r="C34" i="4"/>
  <c r="C33" i="4"/>
  <c r="D33" i="4" s="1"/>
  <c r="C32" i="4"/>
  <c r="D32" i="4" s="1"/>
  <c r="C31" i="4"/>
  <c r="D31" i="4" s="1"/>
  <c r="C30" i="4"/>
  <c r="C29" i="4"/>
  <c r="D29" i="4" s="1"/>
  <c r="C28" i="4"/>
  <c r="D28" i="4" s="1"/>
  <c r="C27" i="4"/>
  <c r="D27" i="4" s="1"/>
  <c r="C19" i="4" l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D30" i="3"/>
  <c r="D31" i="3"/>
  <c r="D34" i="3"/>
  <c r="D35" i="3"/>
  <c r="D38" i="3"/>
  <c r="D39" i="3"/>
  <c r="D42" i="3"/>
  <c r="D43" i="3"/>
  <c r="D46" i="3"/>
  <c r="D47" i="3"/>
  <c r="D50" i="3"/>
  <c r="D51" i="3"/>
  <c r="D54" i="3"/>
  <c r="D55" i="3"/>
  <c r="D58" i="3"/>
  <c r="D59" i="3"/>
  <c r="D62" i="3"/>
  <c r="D63" i="3"/>
  <c r="D66" i="3"/>
  <c r="D67" i="3"/>
  <c r="D70" i="3"/>
  <c r="D71" i="3"/>
  <c r="D74" i="3"/>
  <c r="D75" i="3"/>
  <c r="D78" i="3"/>
  <c r="D79" i="3"/>
  <c r="D82" i="3"/>
  <c r="D83" i="3"/>
  <c r="D86" i="3"/>
  <c r="D87" i="3"/>
  <c r="D90" i="3"/>
  <c r="D91" i="3"/>
  <c r="D94" i="3"/>
  <c r="D95" i="3"/>
  <c r="D98" i="3"/>
  <c r="D99" i="3"/>
  <c r="D102" i="3"/>
  <c r="D103" i="3"/>
  <c r="D106" i="3"/>
  <c r="D107" i="3"/>
  <c r="C109" i="3"/>
  <c r="D109" i="3" s="1"/>
  <c r="C108" i="3"/>
  <c r="D108" i="3" s="1"/>
  <c r="C107" i="3"/>
  <c r="C106" i="3"/>
  <c r="C105" i="3"/>
  <c r="D105" i="3" s="1"/>
  <c r="C104" i="3"/>
  <c r="D104" i="3" s="1"/>
  <c r="C103" i="3"/>
  <c r="C102" i="3"/>
  <c r="C101" i="3"/>
  <c r="D101" i="3" s="1"/>
  <c r="C100" i="3"/>
  <c r="D100" i="3" s="1"/>
  <c r="C99" i="3"/>
  <c r="C98" i="3"/>
  <c r="C97" i="3"/>
  <c r="D97" i="3" s="1"/>
  <c r="C96" i="3"/>
  <c r="D96" i="3" s="1"/>
  <c r="C95" i="3"/>
  <c r="C94" i="3"/>
  <c r="C93" i="3"/>
  <c r="D93" i="3" s="1"/>
  <c r="C92" i="3"/>
  <c r="D92" i="3" s="1"/>
  <c r="C91" i="3"/>
  <c r="C90" i="3"/>
  <c r="C89" i="3"/>
  <c r="D89" i="3" s="1"/>
  <c r="C88" i="3"/>
  <c r="D88" i="3" s="1"/>
  <c r="C87" i="3"/>
  <c r="C86" i="3"/>
  <c r="C85" i="3"/>
  <c r="D85" i="3" s="1"/>
  <c r="C84" i="3"/>
  <c r="D84" i="3" s="1"/>
  <c r="C83" i="3"/>
  <c r="C82" i="3"/>
  <c r="C81" i="3"/>
  <c r="D81" i="3" s="1"/>
  <c r="C80" i="3"/>
  <c r="D80" i="3" s="1"/>
  <c r="C79" i="3"/>
  <c r="C78" i="3"/>
  <c r="C77" i="3"/>
  <c r="D77" i="3" s="1"/>
  <c r="C76" i="3"/>
  <c r="D76" i="3" s="1"/>
  <c r="C75" i="3"/>
  <c r="C74" i="3"/>
  <c r="C73" i="3"/>
  <c r="D73" i="3" s="1"/>
  <c r="C72" i="3"/>
  <c r="D72" i="3" s="1"/>
  <c r="C71" i="3"/>
  <c r="C70" i="3"/>
  <c r="C69" i="3"/>
  <c r="D69" i="3" s="1"/>
  <c r="C68" i="3"/>
  <c r="D68" i="3" s="1"/>
  <c r="C67" i="3"/>
  <c r="C66" i="3"/>
  <c r="C65" i="3"/>
  <c r="D65" i="3" s="1"/>
  <c r="C64" i="3"/>
  <c r="D64" i="3" s="1"/>
  <c r="C63" i="3"/>
  <c r="C62" i="3"/>
  <c r="C61" i="3"/>
  <c r="D61" i="3" s="1"/>
  <c r="C60" i="3"/>
  <c r="D60" i="3" s="1"/>
  <c r="C59" i="3"/>
  <c r="C58" i="3"/>
  <c r="C57" i="3"/>
  <c r="D57" i="3" s="1"/>
  <c r="C56" i="3"/>
  <c r="D56" i="3" s="1"/>
  <c r="C55" i="3"/>
  <c r="C54" i="3"/>
  <c r="C53" i="3"/>
  <c r="D53" i="3" s="1"/>
  <c r="C52" i="3"/>
  <c r="D52" i="3" s="1"/>
  <c r="C51" i="3"/>
  <c r="C50" i="3"/>
  <c r="C49" i="3"/>
  <c r="D49" i="3" s="1"/>
  <c r="C48" i="3"/>
  <c r="D48" i="3" s="1"/>
  <c r="C47" i="3"/>
  <c r="C46" i="3"/>
  <c r="C45" i="3"/>
  <c r="D45" i="3" s="1"/>
  <c r="C44" i="3"/>
  <c r="D44" i="3" s="1"/>
  <c r="C43" i="3"/>
  <c r="C42" i="3"/>
  <c r="C41" i="3"/>
  <c r="D41" i="3" s="1"/>
  <c r="C40" i="3"/>
  <c r="D40" i="3" s="1"/>
  <c r="C39" i="3"/>
  <c r="C38" i="3"/>
  <c r="C37" i="3"/>
  <c r="D37" i="3" s="1"/>
  <c r="C36" i="3"/>
  <c r="D36" i="3" s="1"/>
  <c r="C35" i="3"/>
  <c r="C34" i="3"/>
  <c r="C33" i="3"/>
  <c r="D33" i="3" s="1"/>
  <c r="C32" i="3"/>
  <c r="D32" i="3" s="1"/>
  <c r="C31" i="3"/>
  <c r="C30" i="3"/>
  <c r="C29" i="3"/>
  <c r="D29" i="3" s="1"/>
  <c r="C28" i="3"/>
  <c r="D28" i="3" s="1"/>
  <c r="E16" i="3"/>
  <c r="E20" i="3"/>
  <c r="C20" i="3"/>
  <c r="C19" i="3"/>
  <c r="E19" i="3" s="1"/>
  <c r="C18" i="3"/>
  <c r="E18" i="3" s="1"/>
  <c r="C17" i="3"/>
  <c r="E17" i="3" s="1"/>
  <c r="C16" i="3"/>
  <c r="C15" i="3"/>
  <c r="E15" i="3" s="1"/>
  <c r="C14" i="3"/>
  <c r="E14" i="3" s="1"/>
  <c r="C13" i="3"/>
  <c r="E13" i="3" s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D14" i="2"/>
  <c r="D15" i="2"/>
  <c r="D16" i="2"/>
  <c r="D17" i="2"/>
  <c r="D18" i="2"/>
  <c r="D13" i="2"/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D16" i="1"/>
  <c r="D17" i="1"/>
  <c r="D18" i="1"/>
  <c r="D19" i="1"/>
  <c r="D20" i="1"/>
  <c r="D21" i="1"/>
  <c r="D15" i="1"/>
</calcChain>
</file>

<file path=xl/sharedStrings.xml><?xml version="1.0" encoding="utf-8"?>
<sst xmlns="http://schemas.openxmlformats.org/spreadsheetml/2006/main" count="467" uniqueCount="84">
  <si>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</si>
  <si>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</si>
  <si>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</si>
  <si>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</si>
  <si>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</si>
  <si>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</si>
  <si>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</si>
  <si>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</si>
  <si>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</si>
  <si>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</si>
  <si>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</si>
  <si>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Numune</t>
  </si>
  <si>
    <t>abs.</t>
  </si>
  <si>
    <t>G1-1</t>
  </si>
  <si>
    <t>G1-2</t>
  </si>
  <si>
    <t>G1-3</t>
  </si>
  <si>
    <t>G1-4</t>
  </si>
  <si>
    <t>G1-5</t>
  </si>
  <si>
    <t>G1-6</t>
  </si>
  <si>
    <t>G1-7</t>
  </si>
  <si>
    <t>G1-8</t>
  </si>
  <si>
    <t>G1-9</t>
  </si>
  <si>
    <t>G1-10</t>
  </si>
  <si>
    <t>G1-12</t>
  </si>
  <si>
    <t>G1-13</t>
  </si>
  <si>
    <t>G1-14</t>
  </si>
  <si>
    <t>G1-15</t>
  </si>
  <si>
    <t>G2-1</t>
  </si>
  <si>
    <t>G2-2</t>
  </si>
  <si>
    <t>G2-3</t>
  </si>
  <si>
    <t>G2-4</t>
  </si>
  <si>
    <t>G2-5</t>
  </si>
  <si>
    <t>G2-7</t>
  </si>
  <si>
    <t>G2-8</t>
  </si>
  <si>
    <t>G2-9</t>
  </si>
  <si>
    <t>G2-10</t>
  </si>
  <si>
    <t>G2-11</t>
  </si>
  <si>
    <t>G2-12</t>
  </si>
  <si>
    <t>G2-13</t>
  </si>
  <si>
    <t>G2-14</t>
  </si>
  <si>
    <t>G2-15</t>
  </si>
  <si>
    <t>G2-16</t>
  </si>
  <si>
    <t>G2-17</t>
  </si>
  <si>
    <t>G3-1</t>
  </si>
  <si>
    <t>G3-2</t>
  </si>
  <si>
    <t>G3-3</t>
  </si>
  <si>
    <t>G3-4</t>
  </si>
  <si>
    <t>G3-5</t>
  </si>
  <si>
    <t>G3-7</t>
  </si>
  <si>
    <t>G3-8</t>
  </si>
  <si>
    <t>G3-9</t>
  </si>
  <si>
    <t>G3-10</t>
  </si>
  <si>
    <t>G3-11</t>
  </si>
  <si>
    <t>G3-12</t>
  </si>
  <si>
    <t>G3-14</t>
  </si>
  <si>
    <t>G3-15</t>
  </si>
  <si>
    <t>G3-16</t>
  </si>
  <si>
    <t>concentratıon( pg/ml)</t>
  </si>
  <si>
    <t>concentratıon(pg/ml)</t>
  </si>
  <si>
    <t>concentratıon(ng/ml)</t>
  </si>
  <si>
    <t>abs-blank</t>
  </si>
  <si>
    <t>NOT: (G3-10) ve sonrası için tek çalışıldı.Duplike çalışmak için yeterli numune kalmadı.</t>
  </si>
  <si>
    <t>NOT: Playedlerde standartlar hariç 44 numunelik(duplike çalışmak için) yer olduğu için her gruptan bir adet numune çıkarıldı.</t>
  </si>
  <si>
    <t>Çıkarılan numunler: (G1-11),(G2-6),(G3-13)</t>
  </si>
  <si>
    <t>Not: (G1-9) nolu numuneye (G1-10) nolu  numuneden takviye edildi.</t>
  </si>
  <si>
    <t>Not: (G1-12) nolu numuneye (G1-11) nolu numuneden takviye edildi.</t>
  </si>
  <si>
    <t>Not: (G2-14) nolu numuneye (G2-6) nolu numuneden takviye edildi.</t>
  </si>
  <si>
    <t>Not: (G2-4) nolu numuneye (G2-6) nolu numuneden takviye edildi.</t>
  </si>
  <si>
    <t>Not: (G3-5) nolu numuneye (G2-13) nolu numuneden takviye edildi.</t>
  </si>
  <si>
    <t>Not: (G3-12) ve (G3-14) nolu numunelere (G3-15</t>
  </si>
  <si>
    <t>( G3-15) nolu numuneden takviye edildi.</t>
  </si>
  <si>
    <t>Numune Adı</t>
  </si>
  <si>
    <t>TAS(mmol/L)</t>
  </si>
  <si>
    <t>TOS (µmol/L)</t>
  </si>
  <si>
    <t>OSI</t>
  </si>
  <si>
    <t>SOD( U/ml)</t>
  </si>
  <si>
    <t>TAS: Total Antioxidant Status</t>
  </si>
  <si>
    <t>TOS: Total Oxidant Status</t>
  </si>
  <si>
    <t>OSI. Oxidative Stress Index</t>
  </si>
  <si>
    <t>SOD: Superoxide Dismutase</t>
  </si>
  <si>
    <t>G1-11</t>
  </si>
  <si>
    <t>G2-6</t>
  </si>
  <si>
    <t>Kullanılan cihaz: Mindray marka BS300 model tam otomatik biyokimya cihazı</t>
  </si>
  <si>
    <t>Result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</si>
</sst>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13127734033246"/>
                  <c:y val="-0.72945428696412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'fT4'!$B$15:$B$21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</c:numCache>
            </c:numRef>
          </c:xVal>
          <c:yVal>
            <c:numRef>
              <c:f>'fT4'!$C$15:$C$21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0.42099999999999999</c:v>
                </c:pt>
                <c:pt idx="2">
                  <c:v>0.89800000000000002</c:v>
                </c:pt>
                <c:pt idx="3">
                  <c:v>1.2889999999999999</c:v>
                </c:pt>
                <c:pt idx="4">
                  <c:v>1.583</c:v>
                </c:pt>
                <c:pt idx="5">
                  <c:v>1.7629999999999999</c:v>
                </c:pt>
                <c:pt idx="6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F-48C9-B428-E9EA8C1D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34056"/>
        <c:axId val="357934440"/>
      </c:scatterChart>
      <c:valAx>
        <c:axId val="3579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7934440"/>
        <c:crosses val="autoZero"/>
        <c:crossBetween val="midCat"/>
      </c:valAx>
      <c:valAx>
        <c:axId val="3579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793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</a:t>
            </a:r>
            <a:r>
              <a:rPr lang="tr-TR" b="1"/>
              <a:t>T</a:t>
            </a:r>
            <a:r>
              <a:rPr lang="en-US" b="1"/>
              <a:t>3</a:t>
            </a:r>
          </a:p>
        </c:rich>
      </c:tx>
      <c:layout>
        <c:manualLayout>
          <c:xMode val="edge"/>
          <c:yMode val="edge"/>
          <c:x val="0.45681233595800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64610673665791"/>
                  <c:y val="-0.73423811606882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'fT3'!$B$13:$B$18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</c:numCache>
            </c:numRef>
          </c:xVal>
          <c:yVal>
            <c:numRef>
              <c:f>'fT3'!$C$13:$C$18</c:f>
              <c:numCache>
                <c:formatCode>General</c:formatCode>
                <c:ptCount val="6"/>
                <c:pt idx="0">
                  <c:v>0.18099999999999999</c:v>
                </c:pt>
                <c:pt idx="1">
                  <c:v>0.32100000000000001</c:v>
                </c:pt>
                <c:pt idx="2">
                  <c:v>0.83599999999999997</c:v>
                </c:pt>
                <c:pt idx="3">
                  <c:v>1.2789999999999999</c:v>
                </c:pt>
                <c:pt idx="4">
                  <c:v>1.5189999999999999</c:v>
                </c:pt>
                <c:pt idx="5">
                  <c:v>1.7829999999999999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1-4E88-B560-92915FB8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5936"/>
        <c:axId val="358472800"/>
      </c:scatterChart>
      <c:valAx>
        <c:axId val="3584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2800"/>
        <c:crosses val="autoZero"/>
        <c:crossBetween val="midCat"/>
      </c:valAx>
      <c:valAx>
        <c:axId val="3584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178302712160981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TSH!$C$13:$C$20</c:f>
              <c:numCache>
                <c:formatCode>General</c:formatCode>
                <c:ptCount val="8"/>
                <c:pt idx="0">
                  <c:v>2.0220000000000002</c:v>
                </c:pt>
                <c:pt idx="1">
                  <c:v>1.3680000000000001</c:v>
                </c:pt>
                <c:pt idx="2">
                  <c:v>0.88099999999999989</c:v>
                </c:pt>
                <c:pt idx="3">
                  <c:v>0.54999999999999993</c:v>
                </c:pt>
                <c:pt idx="4">
                  <c:v>0.29800000000000004</c:v>
                </c:pt>
                <c:pt idx="5">
                  <c:v>0.14399999999999999</c:v>
                </c:pt>
                <c:pt idx="6">
                  <c:v>7.8999999999999987E-2</c:v>
                </c:pt>
                <c:pt idx="7">
                  <c:v>0</c:v>
                </c:pt>
              </c:numCache>
            </c:numRef>
          </c:xVal>
          <c:yVal>
            <c:numRef>
              <c:f>TSH!$D$13:$D$20</c:f>
              <c:numCache>
                <c:formatCode>General</c:formatCode>
                <c:ptCount val="8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2-4C82-8072-C4090608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3192"/>
        <c:axId val="358473584"/>
      </c:scatterChart>
      <c:valAx>
        <c:axId val="3584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3584"/>
        <c:crosses val="autoZero"/>
        <c:crossBetween val="midCat"/>
      </c:valAx>
      <c:valAx>
        <c:axId val="358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62290026246719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'IL-6'!$C$12:$C$19</c:f>
              <c:numCache>
                <c:formatCode>General</c:formatCode>
                <c:ptCount val="8"/>
                <c:pt idx="0">
                  <c:v>2.3959999999999999</c:v>
                </c:pt>
                <c:pt idx="1">
                  <c:v>1.585</c:v>
                </c:pt>
                <c:pt idx="2">
                  <c:v>0.92899999999999994</c:v>
                </c:pt>
                <c:pt idx="3">
                  <c:v>0.442</c:v>
                </c:pt>
                <c:pt idx="4">
                  <c:v>0.21200000000000002</c:v>
                </c:pt>
                <c:pt idx="5">
                  <c:v>0.125</c:v>
                </c:pt>
                <c:pt idx="6">
                  <c:v>5.0999999999999997E-2</c:v>
                </c:pt>
                <c:pt idx="7">
                  <c:v>0</c:v>
                </c:pt>
              </c:numCache>
            </c:numRef>
          </c:xVal>
          <c:yVal>
            <c:numRef>
              <c:f>'IL-6'!$D$12:$D$19</c:f>
              <c:numCache>
                <c:formatCode>General</c:formatCode>
                <c:ptCount val="8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C-41DD-A19D-90E39206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4368"/>
        <c:axId val="358474760"/>
      </c:scatterChart>
      <c:valAx>
        <c:axId val="3584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4760"/>
        <c:crosses val="autoZero"/>
        <c:crossBetween val="midCat"/>
      </c:valAx>
      <c:valAx>
        <c:axId val="3584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13</xdr:row>
      <xdr:rowOff>123825</xdr:rowOff>
    </xdr:from>
    <xdr:to>
      <xdr:col>13</xdr:col>
      <xdr:colOff>114300</xdr:colOff>
      <xdr:row>28</xdr:row>
      <xdr:rowOff>9525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19049</xdr:colOff>
      <xdr:row>30</xdr:row>
      <xdr:rowOff>25399</xdr:rowOff>
    </xdr:from>
    <xdr:to>
      <xdr:col>13</xdr:col>
      <xdr:colOff>295274</xdr:colOff>
      <xdr:row>50</xdr:row>
      <xdr:rowOff>57149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49" y="5740399"/>
          <a:ext cx="5762625" cy="384175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50</xdr:row>
      <xdr:rowOff>56117</xdr:rowOff>
    </xdr:from>
    <xdr:to>
      <xdr:col>13</xdr:col>
      <xdr:colOff>447675</xdr:colOff>
      <xdr:row>71</xdr:row>
      <xdr:rowOff>114951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9581117"/>
          <a:ext cx="5953125" cy="40593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47448</xdr:rowOff>
    </xdr:from>
    <xdr:to>
      <xdr:col>14</xdr:col>
      <xdr:colOff>0</xdr:colOff>
      <xdr:row>92</xdr:row>
      <xdr:rowOff>47176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3572948"/>
          <a:ext cx="6096000" cy="400022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92</xdr:row>
      <xdr:rowOff>39350</xdr:rowOff>
    </xdr:from>
    <xdr:to>
      <xdr:col>14</xdr:col>
      <xdr:colOff>1</xdr:colOff>
      <xdr:row>114</xdr:row>
      <xdr:rowOff>139018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1" y="17565350"/>
          <a:ext cx="6076950" cy="4290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</xdr:row>
      <xdr:rowOff>114300</xdr:rowOff>
    </xdr:from>
    <xdr:to>
      <xdr:col>12</xdr:col>
      <xdr:colOff>571500</xdr:colOff>
      <xdr:row>25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9</xdr:row>
      <xdr:rowOff>161925</xdr:rowOff>
    </xdr:from>
    <xdr:to>
      <xdr:col>13</xdr:col>
      <xdr:colOff>333375</xdr:colOff>
      <xdr:row>24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152400</xdr:rowOff>
    </xdr:from>
    <xdr:to>
      <xdr:col>13</xdr:col>
      <xdr:colOff>209550</xdr:colOff>
      <xdr:row>24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workbookViewId="0">
      <selection activeCell="E12" sqref="E12"/>
    </sheetView>
  </sheetViews>
  <sheetFormatPr defaultRowHeight="14.5" x14ac:dyDescent="0.35"/>
  <cols>
    <col min="3" max="3" width="14" customWidth="1"/>
  </cols>
  <sheetData>
    <row r="2" spans="1:12" x14ac:dyDescent="0.35">
      <c r="A2">
        <v>0.10299999999999999</v>
      </c>
      <c r="B2">
        <v>0.78400000000000003</v>
      </c>
      <c r="C2">
        <v>0.70200000000000007</v>
      </c>
      <c r="D2">
        <v>0.71899999999999997</v>
      </c>
      <c r="E2">
        <v>0.85099999999999998</v>
      </c>
      <c r="F2">
        <v>1.3720000000000001</v>
      </c>
      <c r="G2">
        <v>1.1919999999999999</v>
      </c>
      <c r="H2">
        <v>1.2470000000000001</v>
      </c>
      <c r="I2">
        <v>1.548</v>
      </c>
      <c r="J2">
        <v>0.51300000000000001</v>
      </c>
      <c r="K2">
        <v>0.66100000000000003</v>
      </c>
      <c r="L2">
        <v>0.65500000000000003</v>
      </c>
    </row>
    <row r="3" spans="1:12" x14ac:dyDescent="0.35">
      <c r="A3">
        <v>0.42099999999999999</v>
      </c>
      <c r="B3">
        <v>0.71</v>
      </c>
      <c r="C3">
        <v>0.64900000000000002</v>
      </c>
      <c r="D3">
        <v>0.55400000000000005</v>
      </c>
      <c r="E3">
        <v>0.79900000000000004</v>
      </c>
      <c r="F3">
        <v>1.401</v>
      </c>
      <c r="G3">
        <v>1.2570000000000001</v>
      </c>
      <c r="H3">
        <v>1.1910000000000001</v>
      </c>
      <c r="I3">
        <v>1.49</v>
      </c>
      <c r="J3">
        <v>0.51300000000000001</v>
      </c>
      <c r="K3">
        <v>0.64600000000000002</v>
      </c>
      <c r="L3">
        <v>0.71</v>
      </c>
    </row>
    <row r="4" spans="1:12" x14ac:dyDescent="0.35">
      <c r="A4">
        <v>0.89800000000000002</v>
      </c>
      <c r="B4">
        <v>0.79600000000000004</v>
      </c>
      <c r="C4">
        <v>0.83399999999999996</v>
      </c>
      <c r="D4">
        <v>0.55500000000000005</v>
      </c>
      <c r="E4">
        <v>0.65100000000000002</v>
      </c>
      <c r="F4">
        <v>1.444</v>
      </c>
      <c r="G4">
        <v>1.597</v>
      </c>
      <c r="H4">
        <v>1.083</v>
      </c>
      <c r="I4">
        <v>1.5210000000000001</v>
      </c>
      <c r="J4">
        <v>0.67200000000000004</v>
      </c>
      <c r="K4">
        <v>0.47900000000000004</v>
      </c>
      <c r="L4">
        <v>0.72699999999999998</v>
      </c>
    </row>
    <row r="5" spans="1:12" x14ac:dyDescent="0.35">
      <c r="A5">
        <v>1.2889999999999999</v>
      </c>
      <c r="B5">
        <v>0.56000000000000005</v>
      </c>
      <c r="C5">
        <v>0.73899999999999999</v>
      </c>
      <c r="D5">
        <v>0.53500000000000003</v>
      </c>
      <c r="E5">
        <v>0.72199999999999998</v>
      </c>
      <c r="F5">
        <v>1.3660000000000001</v>
      </c>
      <c r="G5">
        <v>1.5649999999999999</v>
      </c>
      <c r="H5">
        <v>1.0509999999999999</v>
      </c>
      <c r="I5">
        <v>1.4060000000000001</v>
      </c>
      <c r="J5">
        <v>0.51200000000000001</v>
      </c>
      <c r="K5">
        <v>0.44400000000000001</v>
      </c>
      <c r="L5">
        <v>0.77600000000000002</v>
      </c>
    </row>
    <row r="6" spans="1:12" x14ac:dyDescent="0.35">
      <c r="A6">
        <v>1.583</v>
      </c>
      <c r="B6">
        <v>0.54700000000000004</v>
      </c>
      <c r="C6">
        <v>0.60799999999999998</v>
      </c>
      <c r="D6">
        <v>0.68200000000000005</v>
      </c>
      <c r="E6">
        <v>1.595</v>
      </c>
      <c r="F6">
        <v>1.464</v>
      </c>
      <c r="G6">
        <v>1.3940000000000001</v>
      </c>
      <c r="H6">
        <v>1.26</v>
      </c>
      <c r="I6">
        <v>0.49099999999999999</v>
      </c>
      <c r="J6">
        <v>0.53800000000000003</v>
      </c>
      <c r="K6">
        <v>0.63400000000000001</v>
      </c>
      <c r="L6">
        <v>0.38700000000000001</v>
      </c>
    </row>
    <row r="7" spans="1:12" x14ac:dyDescent="0.35">
      <c r="A7">
        <v>1.7629999999999999</v>
      </c>
      <c r="B7">
        <v>0.56100000000000005</v>
      </c>
      <c r="C7">
        <v>0.63400000000000001</v>
      </c>
      <c r="D7">
        <v>0.77800000000000002</v>
      </c>
      <c r="E7">
        <v>1.5050000000000001</v>
      </c>
      <c r="F7">
        <v>1.385</v>
      </c>
      <c r="G7">
        <v>1.3320000000000001</v>
      </c>
      <c r="H7">
        <v>1.1500000000000001</v>
      </c>
      <c r="I7">
        <v>0.434</v>
      </c>
      <c r="J7">
        <v>0.51700000000000002</v>
      </c>
      <c r="K7">
        <v>0.64200000000000002</v>
      </c>
      <c r="L7">
        <v>0.49399999999999999</v>
      </c>
    </row>
    <row r="8" spans="1:12" x14ac:dyDescent="0.35">
      <c r="A8">
        <v>1.87</v>
      </c>
      <c r="B8">
        <v>0.629</v>
      </c>
      <c r="C8">
        <v>0.67500000000000004</v>
      </c>
      <c r="D8">
        <v>0.67500000000000004</v>
      </c>
      <c r="E8">
        <v>1.111</v>
      </c>
      <c r="F8">
        <v>1.272</v>
      </c>
      <c r="G8">
        <v>1.5629999999999999</v>
      </c>
      <c r="H8">
        <v>1.45</v>
      </c>
      <c r="I8">
        <v>0.95400000000000007</v>
      </c>
      <c r="J8">
        <v>0.74</v>
      </c>
      <c r="K8">
        <v>0.79700000000000004</v>
      </c>
      <c r="L8">
        <v>0.47200000000000003</v>
      </c>
    </row>
    <row r="9" spans="1:12" x14ac:dyDescent="0.35">
      <c r="A9">
        <v>2.4660000000000002</v>
      </c>
      <c r="B9">
        <v>0.66900000000000004</v>
      </c>
      <c r="C9">
        <v>0.71899999999999997</v>
      </c>
      <c r="D9">
        <v>0.68400000000000005</v>
      </c>
      <c r="E9">
        <v>1.083</v>
      </c>
      <c r="F9">
        <v>1.2230000000000001</v>
      </c>
      <c r="G9">
        <v>1.613</v>
      </c>
      <c r="H9">
        <v>1.427</v>
      </c>
      <c r="I9">
        <v>0.65600000000000003</v>
      </c>
      <c r="J9">
        <v>0.68</v>
      </c>
      <c r="K9">
        <v>0.73399999999999999</v>
      </c>
      <c r="L9">
        <v>0.40900000000000003</v>
      </c>
    </row>
    <row r="12" spans="1:12" x14ac:dyDescent="0.35">
      <c r="A12" t="s">
        <v>0</v>
      </c>
    </row>
    <row r="14" spans="1:12" x14ac:dyDescent="0.35">
      <c r="B14" t="s">
        <v>10</v>
      </c>
      <c r="C14" t="s">
        <v>9</v>
      </c>
    </row>
    <row r="15" spans="1:12" x14ac:dyDescent="0.35">
      <c r="A15" t="s">
        <v>1</v>
      </c>
      <c r="B15">
        <v>100</v>
      </c>
      <c r="C15">
        <v>0.10299999999999999</v>
      </c>
      <c r="D15">
        <f>(0.0003*B15*B15)-(0.0432*B15)+(1.8677)</f>
        <v>0.54769999999999963</v>
      </c>
    </row>
    <row r="16" spans="1:12" x14ac:dyDescent="0.35">
      <c r="A16" t="s">
        <v>2</v>
      </c>
      <c r="B16">
        <v>50</v>
      </c>
      <c r="C16">
        <v>0.42099999999999999</v>
      </c>
      <c r="D16">
        <f t="shared" ref="D16:D21" si="0">(0.0003*B16*B16)-(0.0432*B16)+(1.8677)</f>
        <v>0.45769999999999977</v>
      </c>
    </row>
    <row r="17" spans="1:11" x14ac:dyDescent="0.35">
      <c r="A17" t="s">
        <v>3</v>
      </c>
      <c r="B17">
        <v>25</v>
      </c>
      <c r="C17">
        <v>0.89800000000000002</v>
      </c>
      <c r="D17">
        <f t="shared" si="0"/>
        <v>0.97519999999999984</v>
      </c>
    </row>
    <row r="18" spans="1:11" x14ac:dyDescent="0.35">
      <c r="A18" t="s">
        <v>4</v>
      </c>
      <c r="B18">
        <v>12.5</v>
      </c>
      <c r="C18">
        <v>1.2889999999999999</v>
      </c>
      <c r="D18">
        <f t="shared" si="0"/>
        <v>1.3745749999999999</v>
      </c>
    </row>
    <row r="19" spans="1:11" x14ac:dyDescent="0.35">
      <c r="A19" t="s">
        <v>5</v>
      </c>
      <c r="B19">
        <v>6.25</v>
      </c>
      <c r="C19">
        <v>1.583</v>
      </c>
      <c r="D19">
        <f t="shared" si="0"/>
        <v>1.6094187499999999</v>
      </c>
    </row>
    <row r="20" spans="1:11" x14ac:dyDescent="0.35">
      <c r="A20" t="s">
        <v>6</v>
      </c>
      <c r="B20">
        <v>3.13</v>
      </c>
      <c r="C20">
        <v>1.7629999999999999</v>
      </c>
      <c r="D20">
        <f t="shared" si="0"/>
        <v>1.73542307</v>
      </c>
    </row>
    <row r="21" spans="1:11" x14ac:dyDescent="0.35">
      <c r="A21" t="s">
        <v>7</v>
      </c>
      <c r="B21">
        <v>1.56</v>
      </c>
      <c r="C21">
        <v>1.87</v>
      </c>
      <c r="D21">
        <f t="shared" si="0"/>
        <v>1.8010380799999999</v>
      </c>
    </row>
    <row r="22" spans="1:11" x14ac:dyDescent="0.35">
      <c r="A22" t="s">
        <v>8</v>
      </c>
      <c r="C22">
        <v>2.4660000000000002</v>
      </c>
    </row>
    <row r="25" spans="1:11" x14ac:dyDescent="0.35">
      <c r="A25" s="3" t="s">
        <v>11</v>
      </c>
      <c r="B25" s="4" t="s">
        <v>12</v>
      </c>
      <c r="C25" s="5" t="s">
        <v>83</v>
      </c>
    </row>
    <row r="26" spans="1:11" x14ac:dyDescent="0.35">
      <c r="A26" s="6" t="s">
        <v>13</v>
      </c>
      <c r="B26" s="7">
        <v>0.78400000000000003</v>
      </c>
      <c r="C26" s="8">
        <f t="shared" ref="C26:C57" si="1">(0.0003*B26*B26)-(0.0432*B26)+(1.8677)</f>
        <v>1.8340155967999998</v>
      </c>
    </row>
    <row r="27" spans="1:11" x14ac:dyDescent="0.35">
      <c r="A27" s="6" t="s">
        <v>13</v>
      </c>
      <c r="B27" s="7">
        <v>0.71</v>
      </c>
      <c r="C27" s="8">
        <f t="shared" si="1"/>
        <v>1.8371792299999998</v>
      </c>
    </row>
    <row r="28" spans="1:11" x14ac:dyDescent="0.35">
      <c r="A28" s="6" t="s">
        <v>14</v>
      </c>
      <c r="B28" s="7">
        <v>0.79600000000000004</v>
      </c>
      <c r="C28" s="8">
        <f t="shared" si="1"/>
        <v>1.8335028847999999</v>
      </c>
    </row>
    <row r="29" spans="1:11" x14ac:dyDescent="0.35">
      <c r="A29" s="6" t="s">
        <v>14</v>
      </c>
      <c r="B29" s="7">
        <v>0.56000000000000005</v>
      </c>
      <c r="C29" s="8">
        <f t="shared" si="1"/>
        <v>1.8436020799999999</v>
      </c>
      <c r="H29" s="1"/>
      <c r="I29" s="1" t="s">
        <v>57</v>
      </c>
      <c r="J29" s="1"/>
      <c r="K29" s="1"/>
    </row>
    <row r="30" spans="1:11" x14ac:dyDescent="0.35">
      <c r="A30" s="6" t="s">
        <v>15</v>
      </c>
      <c r="B30" s="7">
        <v>0.54700000000000004</v>
      </c>
      <c r="C30" s="8">
        <f t="shared" si="1"/>
        <v>1.8441593626999999</v>
      </c>
    </row>
    <row r="31" spans="1:11" x14ac:dyDescent="0.35">
      <c r="A31" s="6" t="s">
        <v>15</v>
      </c>
      <c r="B31" s="7">
        <v>0.56100000000000005</v>
      </c>
      <c r="C31" s="8">
        <f t="shared" si="1"/>
        <v>1.8435592162999999</v>
      </c>
    </row>
    <row r="32" spans="1:11" x14ac:dyDescent="0.35">
      <c r="A32" s="6" t="s">
        <v>16</v>
      </c>
      <c r="B32" s="7">
        <v>0.629</v>
      </c>
      <c r="C32" s="8">
        <f t="shared" si="1"/>
        <v>1.8406458923</v>
      </c>
    </row>
    <row r="33" spans="1:3" x14ac:dyDescent="0.35">
      <c r="A33" s="6" t="s">
        <v>16</v>
      </c>
      <c r="B33" s="7">
        <v>0.66900000000000004</v>
      </c>
      <c r="C33" s="8">
        <f t="shared" si="1"/>
        <v>1.8389334682999998</v>
      </c>
    </row>
    <row r="34" spans="1:3" x14ac:dyDescent="0.35">
      <c r="A34" s="6" t="s">
        <v>17</v>
      </c>
      <c r="B34" s="7">
        <v>0.70200000000000007</v>
      </c>
      <c r="C34" s="8">
        <f t="shared" si="1"/>
        <v>1.8375214411999998</v>
      </c>
    </row>
    <row r="35" spans="1:3" x14ac:dyDescent="0.35">
      <c r="A35" s="6" t="s">
        <v>17</v>
      </c>
      <c r="B35" s="7">
        <v>0.64900000000000002</v>
      </c>
      <c r="C35" s="8">
        <f t="shared" si="1"/>
        <v>1.8397895602999998</v>
      </c>
    </row>
    <row r="36" spans="1:3" x14ac:dyDescent="0.35">
      <c r="A36" s="6" t="s">
        <v>18</v>
      </c>
      <c r="B36" s="7">
        <v>0.83399999999999996</v>
      </c>
      <c r="C36" s="8">
        <f t="shared" si="1"/>
        <v>1.8318798667999998</v>
      </c>
    </row>
    <row r="37" spans="1:3" x14ac:dyDescent="0.35">
      <c r="A37" s="6" t="s">
        <v>18</v>
      </c>
      <c r="B37" s="7">
        <v>0.73899999999999999</v>
      </c>
      <c r="C37" s="8">
        <f t="shared" si="1"/>
        <v>1.8359390362999999</v>
      </c>
    </row>
    <row r="38" spans="1:3" x14ac:dyDescent="0.35">
      <c r="A38" s="6" t="s">
        <v>19</v>
      </c>
      <c r="B38" s="7">
        <v>0.60799999999999998</v>
      </c>
      <c r="C38" s="8">
        <f t="shared" si="1"/>
        <v>1.8415452991999999</v>
      </c>
    </row>
    <row r="39" spans="1:3" x14ac:dyDescent="0.35">
      <c r="A39" s="6" t="s">
        <v>19</v>
      </c>
      <c r="B39" s="7">
        <v>0.63400000000000001</v>
      </c>
      <c r="C39" s="8">
        <f t="shared" si="1"/>
        <v>1.8404317868</v>
      </c>
    </row>
    <row r="40" spans="1:3" x14ac:dyDescent="0.35">
      <c r="A40" s="6" t="s">
        <v>20</v>
      </c>
      <c r="B40" s="7">
        <v>0.67500000000000004</v>
      </c>
      <c r="C40" s="8">
        <f t="shared" si="1"/>
        <v>1.8386766875</v>
      </c>
    </row>
    <row r="41" spans="1:3" x14ac:dyDescent="0.35">
      <c r="A41" s="6" t="s">
        <v>20</v>
      </c>
      <c r="B41" s="7">
        <v>0.71899999999999997</v>
      </c>
      <c r="C41" s="8">
        <f t="shared" si="1"/>
        <v>1.8367942882999999</v>
      </c>
    </row>
    <row r="42" spans="1:3" x14ac:dyDescent="0.35">
      <c r="A42" s="6" t="s">
        <v>21</v>
      </c>
      <c r="B42" s="7">
        <v>0.71899999999999997</v>
      </c>
      <c r="C42" s="8">
        <f t="shared" si="1"/>
        <v>1.8367942882999999</v>
      </c>
    </row>
    <row r="43" spans="1:3" x14ac:dyDescent="0.35">
      <c r="A43" s="6" t="s">
        <v>21</v>
      </c>
      <c r="B43" s="7">
        <v>0.55400000000000005</v>
      </c>
      <c r="C43" s="8">
        <f t="shared" si="1"/>
        <v>1.8438592748</v>
      </c>
    </row>
    <row r="44" spans="1:3" x14ac:dyDescent="0.35">
      <c r="A44" s="6" t="s">
        <v>22</v>
      </c>
      <c r="B44" s="7">
        <v>0.55500000000000005</v>
      </c>
      <c r="C44" s="8">
        <f t="shared" si="1"/>
        <v>1.8438164074999999</v>
      </c>
    </row>
    <row r="45" spans="1:3" x14ac:dyDescent="0.35">
      <c r="A45" s="6" t="s">
        <v>22</v>
      </c>
      <c r="B45" s="7">
        <v>0.53500000000000003</v>
      </c>
      <c r="C45" s="8">
        <f t="shared" si="1"/>
        <v>1.8446738674999998</v>
      </c>
    </row>
    <row r="46" spans="1:3" x14ac:dyDescent="0.35">
      <c r="A46" s="6" t="s">
        <v>23</v>
      </c>
      <c r="B46" s="7">
        <v>0.68200000000000005</v>
      </c>
      <c r="C46" s="8">
        <f t="shared" si="1"/>
        <v>1.8383771372</v>
      </c>
    </row>
    <row r="47" spans="1:3" x14ac:dyDescent="0.35">
      <c r="A47" s="6" t="s">
        <v>23</v>
      </c>
      <c r="B47" s="7">
        <v>0.77800000000000002</v>
      </c>
      <c r="C47" s="8">
        <f t="shared" si="1"/>
        <v>1.8342719852</v>
      </c>
    </row>
    <row r="48" spans="1:3" x14ac:dyDescent="0.35">
      <c r="A48" s="6" t="s">
        <v>24</v>
      </c>
      <c r="B48" s="7">
        <v>0.67500000000000004</v>
      </c>
      <c r="C48" s="8">
        <f t="shared" si="1"/>
        <v>1.8386766875</v>
      </c>
    </row>
    <row r="49" spans="1:3" x14ac:dyDescent="0.35">
      <c r="A49" s="6" t="s">
        <v>24</v>
      </c>
      <c r="B49" s="7">
        <v>0.68400000000000005</v>
      </c>
      <c r="C49" s="8">
        <f t="shared" si="1"/>
        <v>1.8382915568</v>
      </c>
    </row>
    <row r="50" spans="1:3" x14ac:dyDescent="0.35">
      <c r="A50" s="6" t="s">
        <v>25</v>
      </c>
      <c r="B50" s="7">
        <v>0.85099999999999998</v>
      </c>
      <c r="C50" s="8">
        <f t="shared" si="1"/>
        <v>1.8311540602999998</v>
      </c>
    </row>
    <row r="51" spans="1:3" x14ac:dyDescent="0.35">
      <c r="A51" s="6" t="s">
        <v>25</v>
      </c>
      <c r="B51" s="7">
        <v>0.79900000000000004</v>
      </c>
      <c r="C51" s="8">
        <f t="shared" si="1"/>
        <v>1.8333747202999999</v>
      </c>
    </row>
    <row r="52" spans="1:3" x14ac:dyDescent="0.35">
      <c r="A52" s="6" t="s">
        <v>26</v>
      </c>
      <c r="B52" s="7">
        <v>0.65100000000000002</v>
      </c>
      <c r="C52" s="8">
        <f t="shared" si="1"/>
        <v>1.8397039403</v>
      </c>
    </row>
    <row r="53" spans="1:3" x14ac:dyDescent="0.35">
      <c r="A53" s="6" t="s">
        <v>26</v>
      </c>
      <c r="B53" s="7">
        <v>0.72199999999999998</v>
      </c>
      <c r="C53" s="8">
        <f t="shared" si="1"/>
        <v>1.8366659852</v>
      </c>
    </row>
    <row r="54" spans="1:3" x14ac:dyDescent="0.35">
      <c r="A54" s="6" t="s">
        <v>27</v>
      </c>
      <c r="B54" s="7">
        <v>1.595</v>
      </c>
      <c r="C54" s="8">
        <f t="shared" si="1"/>
        <v>1.7995592075</v>
      </c>
    </row>
    <row r="55" spans="1:3" x14ac:dyDescent="0.35">
      <c r="A55" s="6" t="s">
        <v>27</v>
      </c>
      <c r="B55" s="7">
        <v>1.5050000000000001</v>
      </c>
      <c r="C55" s="8">
        <f t="shared" si="1"/>
        <v>1.8033635074999999</v>
      </c>
    </row>
    <row r="56" spans="1:3" x14ac:dyDescent="0.35">
      <c r="A56" s="6" t="s">
        <v>28</v>
      </c>
      <c r="B56" s="7">
        <v>1.111</v>
      </c>
      <c r="C56" s="8">
        <f t="shared" si="1"/>
        <v>1.8200750962999999</v>
      </c>
    </row>
    <row r="57" spans="1:3" x14ac:dyDescent="0.35">
      <c r="A57" s="6" t="s">
        <v>28</v>
      </c>
      <c r="B57" s="7">
        <v>1.083</v>
      </c>
      <c r="C57" s="8">
        <f t="shared" si="1"/>
        <v>1.8212662666999999</v>
      </c>
    </row>
    <row r="58" spans="1:3" x14ac:dyDescent="0.35">
      <c r="A58" s="6" t="s">
        <v>29</v>
      </c>
      <c r="B58" s="7">
        <v>1.3720000000000001</v>
      </c>
      <c r="C58" s="8">
        <f t="shared" ref="C58:C89" si="2">(0.0003*B58*B58)-(0.0432*B58)+(1.8677)</f>
        <v>1.8089943151999999</v>
      </c>
    </row>
    <row r="59" spans="1:3" x14ac:dyDescent="0.35">
      <c r="A59" s="6" t="s">
        <v>29</v>
      </c>
      <c r="B59" s="7">
        <v>1.401</v>
      </c>
      <c r="C59" s="8">
        <f t="shared" si="2"/>
        <v>1.8077656403</v>
      </c>
    </row>
    <row r="60" spans="1:3" x14ac:dyDescent="0.35">
      <c r="A60" s="6" t="s">
        <v>30</v>
      </c>
      <c r="B60" s="7">
        <v>1.444</v>
      </c>
      <c r="C60" s="8">
        <f t="shared" si="2"/>
        <v>1.8059447408</v>
      </c>
    </row>
    <row r="61" spans="1:3" x14ac:dyDescent="0.35">
      <c r="A61" s="6" t="s">
        <v>30</v>
      </c>
      <c r="B61" s="7">
        <v>1.3660000000000001</v>
      </c>
      <c r="C61" s="8">
        <f t="shared" si="2"/>
        <v>1.8092485867999999</v>
      </c>
    </row>
    <row r="62" spans="1:3" x14ac:dyDescent="0.35">
      <c r="A62" s="6" t="s">
        <v>31</v>
      </c>
      <c r="B62" s="7">
        <v>1.464</v>
      </c>
      <c r="C62" s="8">
        <f t="shared" si="2"/>
        <v>1.8050981887999999</v>
      </c>
    </row>
    <row r="63" spans="1:3" x14ac:dyDescent="0.35">
      <c r="A63" s="6" t="s">
        <v>31</v>
      </c>
      <c r="B63" s="7">
        <v>1.385</v>
      </c>
      <c r="C63" s="8">
        <f t="shared" si="2"/>
        <v>1.8084434674999998</v>
      </c>
    </row>
    <row r="64" spans="1:3" x14ac:dyDescent="0.35">
      <c r="A64" s="6" t="s">
        <v>32</v>
      </c>
      <c r="B64" s="7">
        <v>1.272</v>
      </c>
      <c r="C64" s="8">
        <f t="shared" si="2"/>
        <v>1.8132349952</v>
      </c>
    </row>
    <row r="65" spans="1:3" x14ac:dyDescent="0.35">
      <c r="A65" s="6" t="s">
        <v>32</v>
      </c>
      <c r="B65" s="7">
        <v>1.2230000000000001</v>
      </c>
      <c r="C65" s="8">
        <f t="shared" si="2"/>
        <v>1.8153151186999998</v>
      </c>
    </row>
    <row r="66" spans="1:3" x14ac:dyDescent="0.35">
      <c r="A66" s="6" t="s">
        <v>33</v>
      </c>
      <c r="B66" s="7">
        <v>1.1919999999999999</v>
      </c>
      <c r="C66" s="8">
        <f t="shared" si="2"/>
        <v>1.8166318591999999</v>
      </c>
    </row>
    <row r="67" spans="1:3" x14ac:dyDescent="0.35">
      <c r="A67" s="6" t="s">
        <v>33</v>
      </c>
      <c r="B67" s="7">
        <v>1.2570000000000001</v>
      </c>
      <c r="C67" s="8">
        <f t="shared" si="2"/>
        <v>1.8138716146999998</v>
      </c>
    </row>
    <row r="68" spans="1:3" x14ac:dyDescent="0.35">
      <c r="A68" s="6" t="s">
        <v>34</v>
      </c>
      <c r="B68" s="7">
        <v>1.597</v>
      </c>
      <c r="C68" s="8">
        <f t="shared" si="2"/>
        <v>1.7994747226999999</v>
      </c>
    </row>
    <row r="69" spans="1:3" x14ac:dyDescent="0.35">
      <c r="A69" s="6" t="s">
        <v>34</v>
      </c>
      <c r="B69" s="7">
        <v>1.5649999999999999</v>
      </c>
      <c r="C69" s="8">
        <f t="shared" si="2"/>
        <v>1.8008267674999998</v>
      </c>
    </row>
    <row r="70" spans="1:3" x14ac:dyDescent="0.35">
      <c r="A70" s="6" t="s">
        <v>35</v>
      </c>
      <c r="B70" s="7">
        <v>1.3940000000000001</v>
      </c>
      <c r="C70" s="8">
        <f t="shared" si="2"/>
        <v>1.8080621708</v>
      </c>
    </row>
    <row r="71" spans="1:3" x14ac:dyDescent="0.35">
      <c r="A71" s="6" t="s">
        <v>35</v>
      </c>
      <c r="B71" s="7">
        <v>1.3320000000000001</v>
      </c>
      <c r="C71" s="8">
        <f t="shared" si="2"/>
        <v>1.8106898671999998</v>
      </c>
    </row>
    <row r="72" spans="1:3" x14ac:dyDescent="0.35">
      <c r="A72" s="6" t="s">
        <v>36</v>
      </c>
      <c r="B72" s="7">
        <v>1.5629999999999999</v>
      </c>
      <c r="C72" s="8">
        <f t="shared" si="2"/>
        <v>1.8009112907</v>
      </c>
    </row>
    <row r="73" spans="1:3" x14ac:dyDescent="0.35">
      <c r="A73" s="6" t="s">
        <v>36</v>
      </c>
      <c r="B73" s="7">
        <v>1.613</v>
      </c>
      <c r="C73" s="8">
        <f t="shared" si="2"/>
        <v>1.7987989306999999</v>
      </c>
    </row>
    <row r="74" spans="1:3" x14ac:dyDescent="0.35">
      <c r="A74" s="6" t="s">
        <v>37</v>
      </c>
      <c r="B74" s="7">
        <v>1.2470000000000001</v>
      </c>
      <c r="C74" s="8">
        <f t="shared" si="2"/>
        <v>1.8142961027</v>
      </c>
    </row>
    <row r="75" spans="1:3" x14ac:dyDescent="0.35">
      <c r="A75" s="6" t="s">
        <v>37</v>
      </c>
      <c r="B75" s="7">
        <v>1.1910000000000001</v>
      </c>
      <c r="C75" s="8">
        <f t="shared" si="2"/>
        <v>1.8166743443</v>
      </c>
    </row>
    <row r="76" spans="1:3" x14ac:dyDescent="0.35">
      <c r="A76" s="6" t="s">
        <v>38</v>
      </c>
      <c r="B76" s="7">
        <v>1.083</v>
      </c>
      <c r="C76" s="8">
        <f t="shared" si="2"/>
        <v>1.8212662666999999</v>
      </c>
    </row>
    <row r="77" spans="1:3" x14ac:dyDescent="0.35">
      <c r="A77" s="6" t="s">
        <v>38</v>
      </c>
      <c r="B77" s="7">
        <v>1.0509999999999999</v>
      </c>
      <c r="C77" s="8">
        <f t="shared" si="2"/>
        <v>1.8226281803</v>
      </c>
    </row>
    <row r="78" spans="1:3" x14ac:dyDescent="0.35">
      <c r="A78" s="6" t="s">
        <v>39</v>
      </c>
      <c r="B78" s="7">
        <v>1.26</v>
      </c>
      <c r="C78" s="8">
        <f t="shared" si="2"/>
        <v>1.8137442799999999</v>
      </c>
    </row>
    <row r="79" spans="1:3" x14ac:dyDescent="0.35">
      <c r="A79" s="6" t="s">
        <v>39</v>
      </c>
      <c r="B79" s="7">
        <v>1.1500000000000001</v>
      </c>
      <c r="C79" s="8">
        <f t="shared" si="2"/>
        <v>1.8184167499999999</v>
      </c>
    </row>
    <row r="80" spans="1:3" x14ac:dyDescent="0.35">
      <c r="A80" s="6" t="s">
        <v>40</v>
      </c>
      <c r="B80" s="7">
        <v>1.45</v>
      </c>
      <c r="C80" s="8">
        <f t="shared" si="2"/>
        <v>1.8056907499999999</v>
      </c>
    </row>
    <row r="81" spans="1:3" x14ac:dyDescent="0.35">
      <c r="A81" s="6" t="s">
        <v>40</v>
      </c>
      <c r="B81" s="7">
        <v>1.427</v>
      </c>
      <c r="C81" s="8">
        <f t="shared" si="2"/>
        <v>1.8066644987</v>
      </c>
    </row>
    <row r="82" spans="1:3" x14ac:dyDescent="0.35">
      <c r="A82" s="6" t="s">
        <v>41</v>
      </c>
      <c r="B82" s="7">
        <v>1.548</v>
      </c>
      <c r="C82" s="8">
        <f t="shared" si="2"/>
        <v>1.8015452911999998</v>
      </c>
    </row>
    <row r="83" spans="1:3" x14ac:dyDescent="0.35">
      <c r="A83" s="6" t="s">
        <v>41</v>
      </c>
      <c r="B83" s="7">
        <v>1.49</v>
      </c>
      <c r="C83" s="8">
        <f t="shared" si="2"/>
        <v>1.8039980299999998</v>
      </c>
    </row>
    <row r="84" spans="1:3" x14ac:dyDescent="0.35">
      <c r="A84" s="6" t="s">
        <v>42</v>
      </c>
      <c r="B84" s="7">
        <v>1.5210000000000001</v>
      </c>
      <c r="C84" s="8">
        <f t="shared" si="2"/>
        <v>1.8026868322999998</v>
      </c>
    </row>
    <row r="85" spans="1:3" x14ac:dyDescent="0.35">
      <c r="A85" s="6" t="s">
        <v>42</v>
      </c>
      <c r="B85" s="7">
        <v>1.4060000000000001</v>
      </c>
      <c r="C85" s="8">
        <f t="shared" si="2"/>
        <v>1.8075538508</v>
      </c>
    </row>
    <row r="86" spans="1:3" x14ac:dyDescent="0.35">
      <c r="A86" s="6" t="s">
        <v>43</v>
      </c>
      <c r="B86" s="7">
        <v>0.49099999999999999</v>
      </c>
      <c r="C86" s="8">
        <f t="shared" si="2"/>
        <v>1.8465611243</v>
      </c>
    </row>
    <row r="87" spans="1:3" x14ac:dyDescent="0.35">
      <c r="A87" s="6" t="s">
        <v>43</v>
      </c>
      <c r="B87" s="7">
        <v>0.434</v>
      </c>
      <c r="C87" s="8">
        <f t="shared" si="2"/>
        <v>1.8490077067999999</v>
      </c>
    </row>
    <row r="88" spans="1:3" x14ac:dyDescent="0.35">
      <c r="A88" s="6" t="s">
        <v>44</v>
      </c>
      <c r="B88" s="7">
        <v>0.95400000000000007</v>
      </c>
      <c r="C88" s="8">
        <f t="shared" si="2"/>
        <v>1.8267602347999998</v>
      </c>
    </row>
    <row r="89" spans="1:3" x14ac:dyDescent="0.35">
      <c r="A89" s="6" t="s">
        <v>44</v>
      </c>
      <c r="B89" s="7">
        <v>0.65600000000000003</v>
      </c>
      <c r="C89" s="8">
        <f t="shared" si="2"/>
        <v>1.8394899007999999</v>
      </c>
    </row>
    <row r="90" spans="1:3" x14ac:dyDescent="0.35">
      <c r="A90" s="6" t="s">
        <v>45</v>
      </c>
      <c r="B90" s="7">
        <v>0.51300000000000001</v>
      </c>
      <c r="C90" s="8">
        <f t="shared" ref="C90:C113" si="3">(0.0003*B90*B90)-(0.0432*B90)+(1.8677)</f>
        <v>1.8456173507</v>
      </c>
    </row>
    <row r="91" spans="1:3" x14ac:dyDescent="0.35">
      <c r="A91" s="6" t="s">
        <v>45</v>
      </c>
      <c r="B91" s="7">
        <v>0.51300000000000001</v>
      </c>
      <c r="C91" s="8">
        <f t="shared" si="3"/>
        <v>1.8456173507</v>
      </c>
    </row>
    <row r="92" spans="1:3" x14ac:dyDescent="0.35">
      <c r="A92" s="6" t="s">
        <v>46</v>
      </c>
      <c r="B92" s="7">
        <v>0.67200000000000004</v>
      </c>
      <c r="C92" s="8">
        <f t="shared" si="3"/>
        <v>1.8388050751999998</v>
      </c>
    </row>
    <row r="93" spans="1:3" x14ac:dyDescent="0.35">
      <c r="A93" s="6" t="s">
        <v>46</v>
      </c>
      <c r="B93" s="7">
        <v>0.51200000000000001</v>
      </c>
      <c r="C93" s="8">
        <f t="shared" si="3"/>
        <v>1.8456602432</v>
      </c>
    </row>
    <row r="94" spans="1:3" x14ac:dyDescent="0.35">
      <c r="A94" s="6" t="s">
        <v>47</v>
      </c>
      <c r="B94" s="7">
        <v>0.53800000000000003</v>
      </c>
      <c r="C94" s="8">
        <f t="shared" si="3"/>
        <v>1.8445452331999999</v>
      </c>
    </row>
    <row r="95" spans="1:3" x14ac:dyDescent="0.35">
      <c r="A95" s="6" t="s">
        <v>47</v>
      </c>
      <c r="B95" s="7">
        <v>0.51700000000000002</v>
      </c>
      <c r="C95" s="8">
        <f t="shared" si="3"/>
        <v>1.8454457866999998</v>
      </c>
    </row>
    <row r="96" spans="1:3" x14ac:dyDescent="0.35">
      <c r="A96" s="6" t="s">
        <v>48</v>
      </c>
      <c r="B96" s="7">
        <v>0.74</v>
      </c>
      <c r="C96" s="8">
        <f t="shared" si="3"/>
        <v>1.8358962799999998</v>
      </c>
    </row>
    <row r="97" spans="1:3" x14ac:dyDescent="0.35">
      <c r="A97" s="6" t="s">
        <v>48</v>
      </c>
      <c r="B97" s="7">
        <v>0.68</v>
      </c>
      <c r="C97" s="8">
        <f t="shared" si="3"/>
        <v>1.8384627199999999</v>
      </c>
    </row>
    <row r="98" spans="1:3" x14ac:dyDescent="0.35">
      <c r="A98" s="6" t="s">
        <v>49</v>
      </c>
      <c r="B98" s="7">
        <v>0.66100000000000003</v>
      </c>
      <c r="C98" s="8">
        <f t="shared" si="3"/>
        <v>1.8392758762999999</v>
      </c>
    </row>
    <row r="99" spans="1:3" x14ac:dyDescent="0.35">
      <c r="A99" s="6" t="s">
        <v>49</v>
      </c>
      <c r="B99" s="7">
        <v>0.64600000000000002</v>
      </c>
      <c r="C99" s="8">
        <f t="shared" si="3"/>
        <v>1.8399179948</v>
      </c>
    </row>
    <row r="100" spans="1:3" x14ac:dyDescent="0.35">
      <c r="A100" s="6" t="s">
        <v>50</v>
      </c>
      <c r="B100" s="7">
        <v>0.47900000000000004</v>
      </c>
      <c r="C100" s="8">
        <f t="shared" si="3"/>
        <v>1.8470760322999999</v>
      </c>
    </row>
    <row r="101" spans="1:3" x14ac:dyDescent="0.35">
      <c r="A101" s="6" t="s">
        <v>50</v>
      </c>
      <c r="B101" s="7">
        <v>0.44400000000000001</v>
      </c>
      <c r="C101" s="8">
        <f t="shared" si="3"/>
        <v>1.8485783407999998</v>
      </c>
    </row>
    <row r="102" spans="1:3" x14ac:dyDescent="0.35">
      <c r="A102" s="6" t="s">
        <v>51</v>
      </c>
      <c r="B102" s="7">
        <v>0.63400000000000001</v>
      </c>
      <c r="C102" s="8">
        <f t="shared" si="3"/>
        <v>1.8404317868</v>
      </c>
    </row>
    <row r="103" spans="1:3" x14ac:dyDescent="0.35">
      <c r="A103" s="6" t="s">
        <v>51</v>
      </c>
      <c r="B103" s="7">
        <v>0.64200000000000002</v>
      </c>
      <c r="C103" s="8">
        <f t="shared" si="3"/>
        <v>1.8400892491999998</v>
      </c>
    </row>
    <row r="104" spans="1:3" x14ac:dyDescent="0.35">
      <c r="A104" s="6" t="s">
        <v>52</v>
      </c>
      <c r="B104" s="7">
        <v>0.79700000000000004</v>
      </c>
      <c r="C104" s="8">
        <f t="shared" si="3"/>
        <v>1.8334601627</v>
      </c>
    </row>
    <row r="105" spans="1:3" x14ac:dyDescent="0.35">
      <c r="A105" s="6" t="s">
        <v>52</v>
      </c>
      <c r="B105" s="7">
        <v>0.73399999999999999</v>
      </c>
      <c r="C105" s="8">
        <f t="shared" si="3"/>
        <v>1.8361528267999998</v>
      </c>
    </row>
    <row r="106" spans="1:3" x14ac:dyDescent="0.35">
      <c r="A106" s="6" t="s">
        <v>53</v>
      </c>
      <c r="B106" s="7">
        <v>0.65500000000000003</v>
      </c>
      <c r="C106" s="8">
        <f t="shared" si="3"/>
        <v>1.8395327074999999</v>
      </c>
    </row>
    <row r="107" spans="1:3" x14ac:dyDescent="0.35">
      <c r="A107" s="6" t="s">
        <v>53</v>
      </c>
      <c r="B107" s="7">
        <v>0.71</v>
      </c>
      <c r="C107" s="8">
        <f t="shared" si="3"/>
        <v>1.8371792299999998</v>
      </c>
    </row>
    <row r="108" spans="1:3" x14ac:dyDescent="0.35">
      <c r="A108" s="6" t="s">
        <v>54</v>
      </c>
      <c r="B108" s="7">
        <v>0.72699999999999998</v>
      </c>
      <c r="C108" s="8">
        <f t="shared" si="3"/>
        <v>1.8364521587</v>
      </c>
    </row>
    <row r="109" spans="1:3" x14ac:dyDescent="0.35">
      <c r="A109" s="6" t="s">
        <v>54</v>
      </c>
      <c r="B109" s="7">
        <v>0.77600000000000002</v>
      </c>
      <c r="C109" s="8">
        <f t="shared" si="3"/>
        <v>1.8343574528</v>
      </c>
    </row>
    <row r="110" spans="1:3" x14ac:dyDescent="0.35">
      <c r="A110" s="6" t="s">
        <v>55</v>
      </c>
      <c r="B110" s="7">
        <v>0.38700000000000001</v>
      </c>
      <c r="C110" s="8">
        <f t="shared" si="3"/>
        <v>1.8510265307</v>
      </c>
    </row>
    <row r="111" spans="1:3" x14ac:dyDescent="0.35">
      <c r="A111" s="6" t="s">
        <v>55</v>
      </c>
      <c r="B111" s="7">
        <v>0.49399999999999999</v>
      </c>
      <c r="C111" s="8">
        <f t="shared" si="3"/>
        <v>1.8464324107999999</v>
      </c>
    </row>
    <row r="112" spans="1:3" x14ac:dyDescent="0.35">
      <c r="A112" s="6" t="s">
        <v>56</v>
      </c>
      <c r="B112" s="7">
        <v>0.47200000000000003</v>
      </c>
      <c r="C112" s="8">
        <f t="shared" si="3"/>
        <v>1.8473764351999999</v>
      </c>
    </row>
    <row r="113" spans="1:3" x14ac:dyDescent="0.35">
      <c r="A113" s="9" t="s">
        <v>56</v>
      </c>
      <c r="B113" s="10">
        <v>0.40900000000000003</v>
      </c>
      <c r="C113" s="11">
        <f t="shared" si="3"/>
        <v>1.8500813842999999</v>
      </c>
    </row>
    <row r="117" spans="1:3" x14ac:dyDescent="0.35">
      <c r="A117" t="s">
        <v>62</v>
      </c>
    </row>
    <row r="118" spans="1:3" x14ac:dyDescent="0.35">
      <c r="A118" t="s">
        <v>63</v>
      </c>
    </row>
    <row r="120" spans="1:3" x14ac:dyDescent="0.35">
      <c r="A120" t="s">
        <v>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5"/>
  <sheetViews>
    <sheetView workbookViewId="0">
      <selection activeCell="E22" sqref="E22"/>
    </sheetView>
  </sheetViews>
  <sheetFormatPr defaultRowHeight="14.5" x14ac:dyDescent="0.35"/>
  <cols>
    <col min="3" max="3" width="12.81640625" customWidth="1"/>
  </cols>
  <sheetData>
    <row r="2" spans="1:12" x14ac:dyDescent="0.35">
      <c r="A2">
        <v>0.18099999999999999</v>
      </c>
      <c r="B2">
        <v>0.88400000000000001</v>
      </c>
      <c r="C2">
        <v>0.72899999999999998</v>
      </c>
      <c r="D2">
        <v>0.621</v>
      </c>
      <c r="E2">
        <v>0.96</v>
      </c>
      <c r="F2">
        <v>1.3840000000000001</v>
      </c>
      <c r="G2">
        <v>1.3069999999999999</v>
      </c>
      <c r="H2">
        <v>1.486</v>
      </c>
      <c r="I2">
        <v>1.631</v>
      </c>
      <c r="J2">
        <v>0.51800000000000002</v>
      </c>
      <c r="K2">
        <v>0.67</v>
      </c>
      <c r="L2">
        <v>1.0090000000000001</v>
      </c>
    </row>
    <row r="3" spans="1:12" x14ac:dyDescent="0.35">
      <c r="A3">
        <v>0.32100000000000001</v>
      </c>
      <c r="B3">
        <v>0.79100000000000004</v>
      </c>
      <c r="C3">
        <v>0.74299999999999999</v>
      </c>
      <c r="D3">
        <v>0.61</v>
      </c>
      <c r="E3">
        <v>0.85399999999999998</v>
      </c>
      <c r="F3">
        <v>1.3620000000000001</v>
      </c>
      <c r="G3">
        <v>1.319</v>
      </c>
      <c r="H3">
        <v>1.349</v>
      </c>
      <c r="I3">
        <v>1.6380000000000001</v>
      </c>
      <c r="J3">
        <v>0.56300000000000006</v>
      </c>
      <c r="K3">
        <v>0.72199999999999998</v>
      </c>
      <c r="L3">
        <v>0.86799999999999999</v>
      </c>
    </row>
    <row r="4" spans="1:12" x14ac:dyDescent="0.35">
      <c r="A4">
        <v>0.83599999999999997</v>
      </c>
      <c r="B4">
        <v>0.53600000000000003</v>
      </c>
      <c r="C4">
        <v>0.78400000000000003</v>
      </c>
      <c r="D4">
        <v>0.57200000000000006</v>
      </c>
      <c r="E4">
        <v>0.70699999999999996</v>
      </c>
      <c r="F4">
        <v>1.4119999999999999</v>
      </c>
      <c r="G4">
        <v>1.613</v>
      </c>
      <c r="H4">
        <v>1.155</v>
      </c>
      <c r="I4">
        <v>1.413</v>
      </c>
      <c r="J4">
        <v>0.64200000000000002</v>
      </c>
      <c r="K4">
        <v>0.65100000000000002</v>
      </c>
      <c r="L4">
        <v>0.82300000000000006</v>
      </c>
    </row>
    <row r="5" spans="1:12" x14ac:dyDescent="0.35">
      <c r="A5">
        <v>1.2789999999999999</v>
      </c>
      <c r="B5">
        <v>0.57100000000000006</v>
      </c>
      <c r="C5">
        <v>0.72199999999999998</v>
      </c>
      <c r="D5">
        <v>0.57200000000000006</v>
      </c>
      <c r="E5">
        <v>0.64200000000000002</v>
      </c>
      <c r="F5">
        <v>1.3</v>
      </c>
      <c r="G5">
        <v>1.5090000000000001</v>
      </c>
      <c r="H5">
        <v>1.117</v>
      </c>
      <c r="I5">
        <v>1.37</v>
      </c>
      <c r="J5">
        <v>0.59</v>
      </c>
      <c r="K5">
        <v>0.59699999999999998</v>
      </c>
      <c r="L5">
        <v>0.88400000000000001</v>
      </c>
    </row>
    <row r="6" spans="1:12" x14ac:dyDescent="0.35">
      <c r="A6">
        <v>1.5189999999999999</v>
      </c>
      <c r="B6">
        <v>0.58499999999999996</v>
      </c>
      <c r="C6">
        <v>0.627</v>
      </c>
      <c r="D6">
        <v>0.69500000000000006</v>
      </c>
      <c r="E6">
        <v>1.333</v>
      </c>
      <c r="F6">
        <v>1.28</v>
      </c>
      <c r="G6">
        <v>1.2210000000000001</v>
      </c>
      <c r="H6">
        <v>1.2130000000000001</v>
      </c>
      <c r="I6">
        <v>0.503</v>
      </c>
      <c r="J6">
        <v>0.48899999999999999</v>
      </c>
      <c r="K6">
        <v>0.65700000000000003</v>
      </c>
      <c r="L6">
        <v>0.50600000000000001</v>
      </c>
    </row>
    <row r="7" spans="1:12" x14ac:dyDescent="0.35">
      <c r="A7">
        <v>1.7829999999999999</v>
      </c>
      <c r="B7">
        <v>0.51300000000000001</v>
      </c>
      <c r="C7">
        <v>0.65</v>
      </c>
      <c r="D7">
        <v>0.65100000000000002</v>
      </c>
      <c r="E7">
        <v>1.52</v>
      </c>
      <c r="F7">
        <v>1.3240000000000001</v>
      </c>
      <c r="G7">
        <v>1.3140000000000001</v>
      </c>
      <c r="H7">
        <v>1.179</v>
      </c>
      <c r="I7">
        <v>0.48499999999999999</v>
      </c>
      <c r="J7">
        <v>0.501</v>
      </c>
      <c r="K7">
        <v>0.66400000000000003</v>
      </c>
      <c r="L7">
        <v>0.52</v>
      </c>
    </row>
    <row r="8" spans="1:12" x14ac:dyDescent="0.35">
      <c r="A8">
        <v>2.2120000000000002</v>
      </c>
      <c r="B8">
        <v>0.66500000000000004</v>
      </c>
      <c r="C8">
        <v>0.77200000000000002</v>
      </c>
      <c r="D8">
        <v>0.78</v>
      </c>
      <c r="E8">
        <v>1.085</v>
      </c>
      <c r="F8">
        <v>1.5010000000000001</v>
      </c>
      <c r="G8">
        <v>1.369</v>
      </c>
      <c r="H8">
        <v>1.3280000000000001</v>
      </c>
      <c r="I8">
        <v>0.64</v>
      </c>
      <c r="J8">
        <v>0.66800000000000004</v>
      </c>
      <c r="K8">
        <v>0.76100000000000001</v>
      </c>
      <c r="L8">
        <v>0.81100000000000005</v>
      </c>
    </row>
    <row r="9" spans="1:12" x14ac:dyDescent="0.35">
      <c r="A9">
        <v>2.7880000000000003</v>
      </c>
      <c r="B9">
        <v>0.63900000000000001</v>
      </c>
      <c r="C9">
        <v>0.73</v>
      </c>
      <c r="D9">
        <v>0.81900000000000006</v>
      </c>
      <c r="E9">
        <v>0.98199999999999998</v>
      </c>
      <c r="F9">
        <v>1.252</v>
      </c>
      <c r="G9">
        <v>1.4040000000000001</v>
      </c>
      <c r="H9">
        <v>1.278</v>
      </c>
      <c r="I9">
        <v>0.61299999999999999</v>
      </c>
      <c r="J9">
        <v>0.66100000000000003</v>
      </c>
      <c r="K9">
        <v>0.73699999999999999</v>
      </c>
      <c r="L9">
        <v>0.91300000000000003</v>
      </c>
    </row>
    <row r="12" spans="1:12" x14ac:dyDescent="0.35">
      <c r="B12" t="s">
        <v>10</v>
      </c>
      <c r="C12" t="s">
        <v>9</v>
      </c>
    </row>
    <row r="13" spans="1:12" x14ac:dyDescent="0.35">
      <c r="A13" t="s">
        <v>1</v>
      </c>
      <c r="B13">
        <v>100</v>
      </c>
      <c r="C13">
        <v>0.18099999999999999</v>
      </c>
      <c r="D13">
        <f>(0.0003*B13*B13)-(0.0461*B13)+(1.8423)</f>
        <v>0.23229999999999973</v>
      </c>
    </row>
    <row r="14" spans="1:12" x14ac:dyDescent="0.35">
      <c r="A14" t="s">
        <v>2</v>
      </c>
      <c r="B14">
        <v>50</v>
      </c>
      <c r="C14">
        <v>0.32100000000000001</v>
      </c>
      <c r="D14">
        <f t="shared" ref="D14:D18" si="0">(0.0003*B14*B14)-(0.0461*B14)+(1.8423)</f>
        <v>0.28729999999999989</v>
      </c>
    </row>
    <row r="15" spans="1:12" x14ac:dyDescent="0.35">
      <c r="A15" t="s">
        <v>3</v>
      </c>
      <c r="B15">
        <v>25</v>
      </c>
      <c r="C15">
        <v>0.83599999999999997</v>
      </c>
      <c r="D15">
        <f t="shared" si="0"/>
        <v>0.87729999999999997</v>
      </c>
    </row>
    <row r="16" spans="1:12" x14ac:dyDescent="0.35">
      <c r="A16" t="s">
        <v>4</v>
      </c>
      <c r="B16">
        <v>12.5</v>
      </c>
      <c r="C16">
        <v>1.2789999999999999</v>
      </c>
      <c r="D16">
        <f t="shared" si="0"/>
        <v>1.3129249999999999</v>
      </c>
    </row>
    <row r="17" spans="1:11" x14ac:dyDescent="0.35">
      <c r="A17" t="s">
        <v>5</v>
      </c>
      <c r="B17">
        <v>6.25</v>
      </c>
      <c r="C17">
        <v>1.5189999999999999</v>
      </c>
      <c r="D17">
        <f t="shared" si="0"/>
        <v>1.5658937500000001</v>
      </c>
    </row>
    <row r="18" spans="1:11" x14ac:dyDescent="0.35">
      <c r="A18" t="s">
        <v>6</v>
      </c>
      <c r="B18">
        <v>3.13</v>
      </c>
      <c r="C18">
        <v>1.7829999999999999</v>
      </c>
      <c r="D18">
        <f t="shared" si="0"/>
        <v>1.7009460700000001</v>
      </c>
    </row>
    <row r="19" spans="1:11" x14ac:dyDescent="0.35">
      <c r="A19" t="s">
        <v>7</v>
      </c>
      <c r="C19">
        <v>2.2120000000000002</v>
      </c>
    </row>
    <row r="20" spans="1:11" x14ac:dyDescent="0.35">
      <c r="A20" t="s">
        <v>8</v>
      </c>
      <c r="B20">
        <v>0</v>
      </c>
      <c r="C20">
        <v>2.7880000000000003</v>
      </c>
    </row>
    <row r="24" spans="1:11" x14ac:dyDescent="0.35">
      <c r="A24" s="3" t="s">
        <v>11</v>
      </c>
      <c r="B24" s="4" t="s">
        <v>9</v>
      </c>
      <c r="C24" s="5" t="s">
        <v>83</v>
      </c>
    </row>
    <row r="25" spans="1:11" x14ac:dyDescent="0.35">
      <c r="A25" s="6" t="s">
        <v>13</v>
      </c>
      <c r="B25" s="7">
        <v>0.88400000000000001</v>
      </c>
      <c r="C25" s="8">
        <f t="shared" ref="C25:C56" si="1">(0.0003*B25*B25)-(0.0461*B25)+(1.8423)</f>
        <v>1.8017820368000002</v>
      </c>
    </row>
    <row r="26" spans="1:11" x14ac:dyDescent="0.35">
      <c r="A26" s="6" t="s">
        <v>13</v>
      </c>
      <c r="B26" s="7">
        <v>0.79100000000000004</v>
      </c>
      <c r="C26" s="8">
        <f t="shared" si="1"/>
        <v>1.8060226043000001</v>
      </c>
      <c r="H26" s="1"/>
      <c r="I26" s="1" t="s">
        <v>58</v>
      </c>
      <c r="J26" s="1"/>
      <c r="K26" s="1"/>
    </row>
    <row r="27" spans="1:11" x14ac:dyDescent="0.35">
      <c r="A27" s="6" t="s">
        <v>14</v>
      </c>
      <c r="B27" s="7">
        <v>0.53600000000000003</v>
      </c>
      <c r="C27" s="8">
        <f t="shared" si="1"/>
        <v>1.8176765887999999</v>
      </c>
    </row>
    <row r="28" spans="1:11" x14ac:dyDescent="0.35">
      <c r="A28" s="6" t="s">
        <v>14</v>
      </c>
      <c r="B28" s="7">
        <v>0.57100000000000006</v>
      </c>
      <c r="C28" s="8">
        <f t="shared" si="1"/>
        <v>1.8160747123000001</v>
      </c>
    </row>
    <row r="29" spans="1:11" x14ac:dyDescent="0.35">
      <c r="A29" s="6" t="s">
        <v>15</v>
      </c>
      <c r="B29" s="7">
        <v>0.58499999999999996</v>
      </c>
      <c r="C29" s="8">
        <f t="shared" si="1"/>
        <v>1.8154341675000001</v>
      </c>
    </row>
    <row r="30" spans="1:11" x14ac:dyDescent="0.35">
      <c r="A30" s="6" t="s">
        <v>15</v>
      </c>
      <c r="B30" s="7">
        <v>0.51300000000000001</v>
      </c>
      <c r="C30" s="8">
        <f t="shared" si="1"/>
        <v>1.8187296507000001</v>
      </c>
    </row>
    <row r="31" spans="1:11" x14ac:dyDescent="0.35">
      <c r="A31" s="6" t="s">
        <v>16</v>
      </c>
      <c r="B31" s="7">
        <v>0.66500000000000004</v>
      </c>
      <c r="C31" s="8">
        <f t="shared" si="1"/>
        <v>1.8117761675000001</v>
      </c>
    </row>
    <row r="32" spans="1:11" x14ac:dyDescent="0.35">
      <c r="A32" s="6" t="s">
        <v>16</v>
      </c>
      <c r="B32" s="7">
        <v>0.63900000000000001</v>
      </c>
      <c r="C32" s="8">
        <f t="shared" si="1"/>
        <v>1.8129645963000001</v>
      </c>
    </row>
    <row r="33" spans="1:3" x14ac:dyDescent="0.35">
      <c r="A33" s="6" t="s">
        <v>17</v>
      </c>
      <c r="B33" s="7">
        <v>0.72899999999999998</v>
      </c>
      <c r="C33" s="8">
        <f t="shared" si="1"/>
        <v>1.8088525323</v>
      </c>
    </row>
    <row r="34" spans="1:3" x14ac:dyDescent="0.35">
      <c r="A34" s="6" t="s">
        <v>17</v>
      </c>
      <c r="B34" s="7">
        <v>0.74299999999999999</v>
      </c>
      <c r="C34" s="8">
        <f t="shared" si="1"/>
        <v>1.8082133147000001</v>
      </c>
    </row>
    <row r="35" spans="1:3" x14ac:dyDescent="0.35">
      <c r="A35" s="6" t="s">
        <v>18</v>
      </c>
      <c r="B35" s="7">
        <v>0.78400000000000003</v>
      </c>
      <c r="C35" s="8">
        <f t="shared" si="1"/>
        <v>1.8063419968000001</v>
      </c>
    </row>
    <row r="36" spans="1:3" x14ac:dyDescent="0.35">
      <c r="A36" s="6" t="s">
        <v>18</v>
      </c>
      <c r="B36" s="7">
        <v>0.72199999999999998</v>
      </c>
      <c r="C36" s="8">
        <f t="shared" si="1"/>
        <v>1.8091721852</v>
      </c>
    </row>
    <row r="37" spans="1:3" x14ac:dyDescent="0.35">
      <c r="A37" s="6" t="s">
        <v>19</v>
      </c>
      <c r="B37" s="7">
        <v>0.627</v>
      </c>
      <c r="C37" s="8">
        <f t="shared" si="1"/>
        <v>1.8135132387000001</v>
      </c>
    </row>
    <row r="38" spans="1:3" x14ac:dyDescent="0.35">
      <c r="A38" s="6" t="s">
        <v>19</v>
      </c>
      <c r="B38" s="7">
        <v>0.65</v>
      </c>
      <c r="C38" s="8">
        <f t="shared" si="1"/>
        <v>1.81246175</v>
      </c>
    </row>
    <row r="39" spans="1:3" x14ac:dyDescent="0.35">
      <c r="A39" s="6" t="s">
        <v>20</v>
      </c>
      <c r="B39" s="7">
        <v>0.77200000000000002</v>
      </c>
      <c r="C39" s="8">
        <f t="shared" si="1"/>
        <v>1.8068895952000001</v>
      </c>
    </row>
    <row r="40" spans="1:3" x14ac:dyDescent="0.35">
      <c r="A40" s="6" t="s">
        <v>20</v>
      </c>
      <c r="B40" s="7">
        <v>0.73</v>
      </c>
      <c r="C40" s="8">
        <f t="shared" si="1"/>
        <v>1.80880687</v>
      </c>
    </row>
    <row r="41" spans="1:3" x14ac:dyDescent="0.35">
      <c r="A41" s="6" t="s">
        <v>21</v>
      </c>
      <c r="B41" s="7">
        <v>0.621</v>
      </c>
      <c r="C41" s="8">
        <f t="shared" si="1"/>
        <v>1.8137875923</v>
      </c>
    </row>
    <row r="42" spans="1:3" x14ac:dyDescent="0.35">
      <c r="A42" s="6" t="s">
        <v>21</v>
      </c>
      <c r="B42" s="7">
        <v>0.61</v>
      </c>
      <c r="C42" s="8">
        <f t="shared" si="1"/>
        <v>1.8142906300000001</v>
      </c>
    </row>
    <row r="43" spans="1:3" x14ac:dyDescent="0.35">
      <c r="A43" s="6" t="s">
        <v>22</v>
      </c>
      <c r="B43" s="7">
        <v>0.57200000000000006</v>
      </c>
      <c r="C43" s="8">
        <f t="shared" si="1"/>
        <v>1.8160289552</v>
      </c>
    </row>
    <row r="44" spans="1:3" x14ac:dyDescent="0.35">
      <c r="A44" s="6" t="s">
        <v>22</v>
      </c>
      <c r="B44" s="7">
        <v>0.57200000000000006</v>
      </c>
      <c r="C44" s="8">
        <f t="shared" si="1"/>
        <v>1.8160289552</v>
      </c>
    </row>
    <row r="45" spans="1:3" x14ac:dyDescent="0.35">
      <c r="A45" s="6" t="s">
        <v>23</v>
      </c>
      <c r="B45" s="7">
        <v>0.69500000000000006</v>
      </c>
      <c r="C45" s="8">
        <f t="shared" si="1"/>
        <v>1.8104054075</v>
      </c>
    </row>
    <row r="46" spans="1:3" x14ac:dyDescent="0.35">
      <c r="A46" s="6" t="s">
        <v>23</v>
      </c>
      <c r="B46" s="7">
        <v>0.65100000000000002</v>
      </c>
      <c r="C46" s="8">
        <f t="shared" si="1"/>
        <v>1.8124160403</v>
      </c>
    </row>
    <row r="47" spans="1:3" x14ac:dyDescent="0.35">
      <c r="A47" s="6" t="s">
        <v>24</v>
      </c>
      <c r="B47" s="7">
        <v>0.78</v>
      </c>
      <c r="C47" s="8">
        <f t="shared" si="1"/>
        <v>1.80652452</v>
      </c>
    </row>
    <row r="48" spans="1:3" x14ac:dyDescent="0.35">
      <c r="A48" s="6" t="s">
        <v>24</v>
      </c>
      <c r="B48" s="7">
        <v>0.81900000000000006</v>
      </c>
      <c r="C48" s="8">
        <f t="shared" si="1"/>
        <v>1.8047453283000001</v>
      </c>
    </row>
    <row r="49" spans="1:3" x14ac:dyDescent="0.35">
      <c r="A49" s="6" t="s">
        <v>25</v>
      </c>
      <c r="B49" s="7">
        <v>0.96</v>
      </c>
      <c r="C49" s="8">
        <f t="shared" si="1"/>
        <v>1.7983204800000001</v>
      </c>
    </row>
    <row r="50" spans="1:3" x14ac:dyDescent="0.35">
      <c r="A50" s="6" t="s">
        <v>25</v>
      </c>
      <c r="B50" s="7">
        <v>0.85399999999999998</v>
      </c>
      <c r="C50" s="8">
        <f t="shared" si="1"/>
        <v>1.8031493948000001</v>
      </c>
    </row>
    <row r="51" spans="1:3" x14ac:dyDescent="0.35">
      <c r="A51" s="6" t="s">
        <v>26</v>
      </c>
      <c r="B51" s="7">
        <v>0.70699999999999996</v>
      </c>
      <c r="C51" s="8">
        <f t="shared" si="1"/>
        <v>1.8098572547</v>
      </c>
    </row>
    <row r="52" spans="1:3" x14ac:dyDescent="0.35">
      <c r="A52" s="6" t="s">
        <v>26</v>
      </c>
      <c r="B52" s="7">
        <v>0.64200000000000002</v>
      </c>
      <c r="C52" s="8">
        <f t="shared" si="1"/>
        <v>1.8128274492000001</v>
      </c>
    </row>
    <row r="53" spans="1:3" x14ac:dyDescent="0.35">
      <c r="A53" s="6" t="s">
        <v>27</v>
      </c>
      <c r="B53" s="7">
        <v>1.333</v>
      </c>
      <c r="C53" s="8">
        <f t="shared" si="1"/>
        <v>1.7813817667</v>
      </c>
    </row>
    <row r="54" spans="1:3" x14ac:dyDescent="0.35">
      <c r="A54" s="6" t="s">
        <v>27</v>
      </c>
      <c r="B54" s="7">
        <v>1.52</v>
      </c>
      <c r="C54" s="8">
        <f t="shared" si="1"/>
        <v>1.7729211200000001</v>
      </c>
    </row>
    <row r="55" spans="1:3" x14ac:dyDescent="0.35">
      <c r="A55" s="6" t="s">
        <v>28</v>
      </c>
      <c r="B55" s="7">
        <v>1.085</v>
      </c>
      <c r="C55" s="8">
        <f t="shared" si="1"/>
        <v>1.7926346675</v>
      </c>
    </row>
    <row r="56" spans="1:3" x14ac:dyDescent="0.35">
      <c r="A56" s="6" t="s">
        <v>28</v>
      </c>
      <c r="B56" s="7">
        <v>0.98199999999999998</v>
      </c>
      <c r="C56" s="8">
        <f t="shared" si="1"/>
        <v>1.7973190971999999</v>
      </c>
    </row>
    <row r="57" spans="1:3" x14ac:dyDescent="0.35">
      <c r="A57" s="6" t="s">
        <v>29</v>
      </c>
      <c r="B57" s="7">
        <v>1.3840000000000001</v>
      </c>
      <c r="C57" s="8">
        <f t="shared" ref="C57:C88" si="2">(0.0003*B57*B57)-(0.0461*B57)+(1.8423)</f>
        <v>1.7790722368</v>
      </c>
    </row>
    <row r="58" spans="1:3" x14ac:dyDescent="0.35">
      <c r="A58" s="6" t="s">
        <v>29</v>
      </c>
      <c r="B58" s="7">
        <v>1.3620000000000001</v>
      </c>
      <c r="C58" s="8">
        <f t="shared" si="2"/>
        <v>1.7800683132000001</v>
      </c>
    </row>
    <row r="59" spans="1:3" x14ac:dyDescent="0.35">
      <c r="A59" s="6" t="s">
        <v>30</v>
      </c>
      <c r="B59" s="7">
        <v>1.4119999999999999</v>
      </c>
      <c r="C59" s="8">
        <f t="shared" si="2"/>
        <v>1.7778049231999999</v>
      </c>
    </row>
    <row r="60" spans="1:3" x14ac:dyDescent="0.35">
      <c r="A60" s="6" t="s">
        <v>30</v>
      </c>
      <c r="B60" s="7">
        <v>1.3</v>
      </c>
      <c r="C60" s="8">
        <f t="shared" si="2"/>
        <v>1.782877</v>
      </c>
    </row>
    <row r="61" spans="1:3" x14ac:dyDescent="0.35">
      <c r="A61" s="6" t="s">
        <v>31</v>
      </c>
      <c r="B61" s="7">
        <v>1.28</v>
      </c>
      <c r="C61" s="8">
        <f t="shared" si="2"/>
        <v>1.7837835200000001</v>
      </c>
    </row>
    <row r="62" spans="1:3" x14ac:dyDescent="0.35">
      <c r="A62" s="6" t="s">
        <v>31</v>
      </c>
      <c r="B62" s="7">
        <v>1.3240000000000001</v>
      </c>
      <c r="C62" s="8">
        <f t="shared" si="2"/>
        <v>1.7817894928</v>
      </c>
    </row>
    <row r="63" spans="1:3" x14ac:dyDescent="0.35">
      <c r="A63" s="6" t="s">
        <v>32</v>
      </c>
      <c r="B63" s="7">
        <v>1.5010000000000001</v>
      </c>
      <c r="C63" s="8">
        <f t="shared" si="2"/>
        <v>1.7737798003</v>
      </c>
    </row>
    <row r="64" spans="1:3" x14ac:dyDescent="0.35">
      <c r="A64" s="6" t="s">
        <v>32</v>
      </c>
      <c r="B64" s="7">
        <v>1.252</v>
      </c>
      <c r="C64" s="8">
        <f t="shared" si="2"/>
        <v>1.7850530512</v>
      </c>
    </row>
    <row r="65" spans="1:3" x14ac:dyDescent="0.35">
      <c r="A65" s="6" t="s">
        <v>33</v>
      </c>
      <c r="B65" s="7">
        <v>1.3069999999999999</v>
      </c>
      <c r="C65" s="8">
        <f t="shared" si="2"/>
        <v>1.7825597747000002</v>
      </c>
    </row>
    <row r="66" spans="1:3" x14ac:dyDescent="0.35">
      <c r="A66" s="6" t="s">
        <v>33</v>
      </c>
      <c r="B66" s="7">
        <v>1.319</v>
      </c>
      <c r="C66" s="8">
        <f t="shared" si="2"/>
        <v>1.7820160282999999</v>
      </c>
    </row>
    <row r="67" spans="1:3" x14ac:dyDescent="0.35">
      <c r="A67" s="6" t="s">
        <v>34</v>
      </c>
      <c r="B67" s="7">
        <v>1.613</v>
      </c>
      <c r="C67" s="8">
        <f t="shared" si="2"/>
        <v>1.7687212307</v>
      </c>
    </row>
    <row r="68" spans="1:3" x14ac:dyDescent="0.35">
      <c r="A68" s="6" t="s">
        <v>34</v>
      </c>
      <c r="B68" s="7">
        <v>1.5090000000000001</v>
      </c>
      <c r="C68" s="8">
        <f t="shared" si="2"/>
        <v>1.7734182243000001</v>
      </c>
    </row>
    <row r="69" spans="1:3" x14ac:dyDescent="0.35">
      <c r="A69" s="6" t="s">
        <v>35</v>
      </c>
      <c r="B69" s="7">
        <v>1.2210000000000001</v>
      </c>
      <c r="C69" s="8">
        <f t="shared" si="2"/>
        <v>1.7864591523</v>
      </c>
    </row>
    <row r="70" spans="1:3" x14ac:dyDescent="0.35">
      <c r="A70" s="6" t="s">
        <v>35</v>
      </c>
      <c r="B70" s="7">
        <v>1.3140000000000001</v>
      </c>
      <c r="C70" s="8">
        <f t="shared" si="2"/>
        <v>1.7822425788</v>
      </c>
    </row>
    <row r="71" spans="1:3" x14ac:dyDescent="0.35">
      <c r="A71" s="6" t="s">
        <v>36</v>
      </c>
      <c r="B71" s="7">
        <v>1.369</v>
      </c>
      <c r="C71" s="8">
        <f t="shared" si="2"/>
        <v>1.7797513483</v>
      </c>
    </row>
    <row r="72" spans="1:3" x14ac:dyDescent="0.35">
      <c r="A72" s="6" t="s">
        <v>36</v>
      </c>
      <c r="B72" s="7">
        <v>1.4040000000000001</v>
      </c>
      <c r="C72" s="8">
        <f t="shared" si="2"/>
        <v>1.7781669648</v>
      </c>
    </row>
    <row r="73" spans="1:3" x14ac:dyDescent="0.35">
      <c r="A73" s="6" t="s">
        <v>37</v>
      </c>
      <c r="B73" s="7">
        <v>1.486</v>
      </c>
      <c r="C73" s="8">
        <f t="shared" si="2"/>
        <v>1.7744578588</v>
      </c>
    </row>
    <row r="74" spans="1:3" x14ac:dyDescent="0.35">
      <c r="A74" s="6" t="s">
        <v>37</v>
      </c>
      <c r="B74" s="7">
        <v>1.349</v>
      </c>
      <c r="C74" s="8">
        <f t="shared" si="2"/>
        <v>1.7806570402999999</v>
      </c>
    </row>
    <row r="75" spans="1:3" x14ac:dyDescent="0.35">
      <c r="A75" s="6" t="s">
        <v>38</v>
      </c>
      <c r="B75" s="7">
        <v>1.155</v>
      </c>
      <c r="C75" s="8">
        <f t="shared" si="2"/>
        <v>1.7894547075</v>
      </c>
    </row>
    <row r="76" spans="1:3" x14ac:dyDescent="0.35">
      <c r="A76" s="6" t="s">
        <v>38</v>
      </c>
      <c r="B76" s="7">
        <v>1.117</v>
      </c>
      <c r="C76" s="8">
        <f t="shared" si="2"/>
        <v>1.7911806067</v>
      </c>
    </row>
    <row r="77" spans="1:3" x14ac:dyDescent="0.35">
      <c r="A77" s="6" t="s">
        <v>39</v>
      </c>
      <c r="B77" s="7">
        <v>1.2130000000000001</v>
      </c>
      <c r="C77" s="8">
        <f t="shared" si="2"/>
        <v>1.7868221107</v>
      </c>
    </row>
    <row r="78" spans="1:3" x14ac:dyDescent="0.35">
      <c r="A78" s="6" t="s">
        <v>39</v>
      </c>
      <c r="B78" s="7">
        <v>1.179</v>
      </c>
      <c r="C78" s="8">
        <f t="shared" si="2"/>
        <v>1.7883651122999999</v>
      </c>
    </row>
    <row r="79" spans="1:3" x14ac:dyDescent="0.35">
      <c r="A79" s="6" t="s">
        <v>40</v>
      </c>
      <c r="B79" s="7">
        <v>1.3280000000000001</v>
      </c>
      <c r="C79" s="8">
        <f t="shared" si="2"/>
        <v>1.7816082752</v>
      </c>
    </row>
    <row r="80" spans="1:3" x14ac:dyDescent="0.35">
      <c r="A80" s="6" t="s">
        <v>40</v>
      </c>
      <c r="B80" s="7">
        <v>1.278</v>
      </c>
      <c r="C80" s="8">
        <f t="shared" si="2"/>
        <v>1.7838741852</v>
      </c>
    </row>
    <row r="81" spans="1:3" x14ac:dyDescent="0.35">
      <c r="A81" s="6" t="s">
        <v>41</v>
      </c>
      <c r="B81" s="7">
        <v>1.631</v>
      </c>
      <c r="C81" s="8">
        <f t="shared" si="2"/>
        <v>1.7679089483000001</v>
      </c>
    </row>
    <row r="82" spans="1:3" x14ac:dyDescent="0.35">
      <c r="A82" s="6" t="s">
        <v>41</v>
      </c>
      <c r="B82" s="7">
        <v>1.6380000000000001</v>
      </c>
      <c r="C82" s="8">
        <f t="shared" si="2"/>
        <v>1.7675931132</v>
      </c>
    </row>
    <row r="83" spans="1:3" x14ac:dyDescent="0.35">
      <c r="A83" s="6" t="s">
        <v>42</v>
      </c>
      <c r="B83" s="7">
        <v>1.413</v>
      </c>
      <c r="C83" s="8">
        <f t="shared" si="2"/>
        <v>1.7777596707000001</v>
      </c>
    </row>
    <row r="84" spans="1:3" x14ac:dyDescent="0.35">
      <c r="A84" s="6" t="s">
        <v>42</v>
      </c>
      <c r="B84" s="7">
        <v>1.37</v>
      </c>
      <c r="C84" s="8">
        <f t="shared" si="2"/>
        <v>1.77970607</v>
      </c>
    </row>
    <row r="85" spans="1:3" x14ac:dyDescent="0.35">
      <c r="A85" s="6" t="s">
        <v>43</v>
      </c>
      <c r="B85" s="7">
        <v>0.503</v>
      </c>
      <c r="C85" s="8">
        <f t="shared" si="2"/>
        <v>1.8191876027</v>
      </c>
    </row>
    <row r="86" spans="1:3" x14ac:dyDescent="0.35">
      <c r="A86" s="6" t="s">
        <v>43</v>
      </c>
      <c r="B86" s="7">
        <v>0.48499999999999999</v>
      </c>
      <c r="C86" s="8">
        <f t="shared" si="2"/>
        <v>1.8200120675</v>
      </c>
    </row>
    <row r="87" spans="1:3" x14ac:dyDescent="0.35">
      <c r="A87" s="6" t="s">
        <v>44</v>
      </c>
      <c r="B87" s="7">
        <v>0.64</v>
      </c>
      <c r="C87" s="8">
        <f t="shared" si="2"/>
        <v>1.81291888</v>
      </c>
    </row>
    <row r="88" spans="1:3" x14ac:dyDescent="0.35">
      <c r="A88" s="6" t="s">
        <v>44</v>
      </c>
      <c r="B88" s="7">
        <v>0.61299999999999999</v>
      </c>
      <c r="C88" s="8">
        <f t="shared" si="2"/>
        <v>1.8141534307</v>
      </c>
    </row>
    <row r="89" spans="1:3" x14ac:dyDescent="0.35">
      <c r="A89" s="6" t="s">
        <v>45</v>
      </c>
      <c r="B89" s="7">
        <v>0.51800000000000002</v>
      </c>
      <c r="C89" s="8">
        <f t="shared" ref="C89:C112" si="3">(0.0003*B89*B89)-(0.0461*B89)+(1.8423)</f>
        <v>1.8185006972</v>
      </c>
    </row>
    <row r="90" spans="1:3" x14ac:dyDescent="0.35">
      <c r="A90" s="6" t="s">
        <v>45</v>
      </c>
      <c r="B90" s="7">
        <v>0.56300000000000006</v>
      </c>
      <c r="C90" s="8">
        <f t="shared" si="3"/>
        <v>1.8164407907</v>
      </c>
    </row>
    <row r="91" spans="1:3" x14ac:dyDescent="0.35">
      <c r="A91" s="6" t="s">
        <v>46</v>
      </c>
      <c r="B91" s="7">
        <v>0.64200000000000002</v>
      </c>
      <c r="C91" s="8">
        <f t="shared" si="3"/>
        <v>1.8128274492000001</v>
      </c>
    </row>
    <row r="92" spans="1:3" x14ac:dyDescent="0.35">
      <c r="A92" s="6" t="s">
        <v>46</v>
      </c>
      <c r="B92" s="7">
        <v>0.59</v>
      </c>
      <c r="C92" s="8">
        <f t="shared" si="3"/>
        <v>1.81520543</v>
      </c>
    </row>
    <row r="93" spans="1:3" x14ac:dyDescent="0.35">
      <c r="A93" s="6" t="s">
        <v>47</v>
      </c>
      <c r="B93" s="7">
        <v>0.48899999999999999</v>
      </c>
      <c r="C93" s="8">
        <f t="shared" si="3"/>
        <v>1.8198288363000001</v>
      </c>
    </row>
    <row r="94" spans="1:3" x14ac:dyDescent="0.35">
      <c r="A94" s="6" t="s">
        <v>47</v>
      </c>
      <c r="B94" s="7">
        <v>0.501</v>
      </c>
      <c r="C94" s="8">
        <f t="shared" si="3"/>
        <v>1.8192792003</v>
      </c>
    </row>
    <row r="95" spans="1:3" x14ac:dyDescent="0.35">
      <c r="A95" s="6" t="s">
        <v>48</v>
      </c>
      <c r="B95" s="7">
        <v>0.66800000000000004</v>
      </c>
      <c r="C95" s="8">
        <f t="shared" si="3"/>
        <v>1.8116390672</v>
      </c>
    </row>
    <row r="96" spans="1:3" x14ac:dyDescent="0.35">
      <c r="A96" s="6" t="s">
        <v>48</v>
      </c>
      <c r="B96" s="7">
        <v>0.66100000000000003</v>
      </c>
      <c r="C96" s="8">
        <f t="shared" si="3"/>
        <v>1.8119589763000001</v>
      </c>
    </row>
    <row r="97" spans="1:3" x14ac:dyDescent="0.35">
      <c r="A97" s="6" t="s">
        <v>49</v>
      </c>
      <c r="B97" s="7">
        <v>0.67</v>
      </c>
      <c r="C97" s="8">
        <f t="shared" si="3"/>
        <v>1.8115476699999999</v>
      </c>
    </row>
    <row r="98" spans="1:3" x14ac:dyDescent="0.35">
      <c r="A98" s="6" t="s">
        <v>49</v>
      </c>
      <c r="B98" s="7">
        <v>0.72199999999999998</v>
      </c>
      <c r="C98" s="8">
        <f t="shared" si="3"/>
        <v>1.8091721852</v>
      </c>
    </row>
    <row r="99" spans="1:3" x14ac:dyDescent="0.35">
      <c r="A99" s="6" t="s">
        <v>50</v>
      </c>
      <c r="B99" s="7">
        <v>0.65100000000000002</v>
      </c>
      <c r="C99" s="8">
        <f t="shared" si="3"/>
        <v>1.8124160403</v>
      </c>
    </row>
    <row r="100" spans="1:3" x14ac:dyDescent="0.35">
      <c r="A100" s="6" t="s">
        <v>50</v>
      </c>
      <c r="B100" s="7">
        <v>0.59699999999999998</v>
      </c>
      <c r="C100" s="8">
        <f t="shared" si="3"/>
        <v>1.8148852227000001</v>
      </c>
    </row>
    <row r="101" spans="1:3" x14ac:dyDescent="0.35">
      <c r="A101" s="6" t="s">
        <v>51</v>
      </c>
      <c r="B101" s="7">
        <v>0.65700000000000003</v>
      </c>
      <c r="C101" s="8">
        <f t="shared" si="3"/>
        <v>1.8121417947</v>
      </c>
    </row>
    <row r="102" spans="1:3" x14ac:dyDescent="0.35">
      <c r="A102" s="6" t="s">
        <v>51</v>
      </c>
      <c r="B102" s="7">
        <v>0.66400000000000003</v>
      </c>
      <c r="C102" s="8">
        <f t="shared" si="3"/>
        <v>1.8118218688000001</v>
      </c>
    </row>
    <row r="103" spans="1:3" x14ac:dyDescent="0.35">
      <c r="A103" s="6" t="s">
        <v>52</v>
      </c>
      <c r="B103" s="7">
        <v>0.76100000000000001</v>
      </c>
      <c r="C103" s="8">
        <f t="shared" si="3"/>
        <v>1.8073916363</v>
      </c>
    </row>
    <row r="104" spans="1:3" x14ac:dyDescent="0.35">
      <c r="A104" s="6" t="s">
        <v>52</v>
      </c>
      <c r="B104" s="7">
        <v>0.73699999999999999</v>
      </c>
      <c r="C104" s="8">
        <f t="shared" si="3"/>
        <v>1.8084872507</v>
      </c>
    </row>
    <row r="105" spans="1:3" x14ac:dyDescent="0.35">
      <c r="A105" s="6" t="s">
        <v>53</v>
      </c>
      <c r="B105" s="7">
        <v>1.0090000000000001</v>
      </c>
      <c r="C105" s="8">
        <f t="shared" si="3"/>
        <v>1.7960905243</v>
      </c>
    </row>
    <row r="106" spans="1:3" x14ac:dyDescent="0.35">
      <c r="A106" s="6" t="s">
        <v>53</v>
      </c>
      <c r="B106" s="7">
        <v>0.86799999999999999</v>
      </c>
      <c r="C106" s="8">
        <f t="shared" si="3"/>
        <v>1.8025112272000001</v>
      </c>
    </row>
    <row r="107" spans="1:3" x14ac:dyDescent="0.35">
      <c r="A107" s="6" t="s">
        <v>54</v>
      </c>
      <c r="B107" s="7">
        <v>0.82300000000000006</v>
      </c>
      <c r="C107" s="8">
        <f t="shared" si="3"/>
        <v>1.8045628987</v>
      </c>
    </row>
    <row r="108" spans="1:3" x14ac:dyDescent="0.35">
      <c r="A108" s="6" t="s">
        <v>54</v>
      </c>
      <c r="B108" s="7">
        <v>0.88400000000000001</v>
      </c>
      <c r="C108" s="8">
        <f t="shared" si="3"/>
        <v>1.8017820368000002</v>
      </c>
    </row>
    <row r="109" spans="1:3" x14ac:dyDescent="0.35">
      <c r="A109" s="6" t="s">
        <v>55</v>
      </c>
      <c r="B109" s="7">
        <v>0.50600000000000001</v>
      </c>
      <c r="C109" s="8">
        <f t="shared" si="3"/>
        <v>1.8190502108</v>
      </c>
    </row>
    <row r="110" spans="1:3" x14ac:dyDescent="0.35">
      <c r="A110" s="6" t="s">
        <v>55</v>
      </c>
      <c r="B110" s="7">
        <v>0.52</v>
      </c>
      <c r="C110" s="8">
        <f t="shared" si="3"/>
        <v>1.8184091200000001</v>
      </c>
    </row>
    <row r="111" spans="1:3" x14ac:dyDescent="0.35">
      <c r="A111" s="6" t="s">
        <v>56</v>
      </c>
      <c r="B111" s="7">
        <v>0.81100000000000005</v>
      </c>
      <c r="C111" s="8">
        <f t="shared" si="3"/>
        <v>1.8051102163000001</v>
      </c>
    </row>
    <row r="112" spans="1:3" x14ac:dyDescent="0.35">
      <c r="A112" s="9" t="s">
        <v>56</v>
      </c>
      <c r="B112" s="10">
        <v>0.91300000000000003</v>
      </c>
      <c r="C112" s="11">
        <f t="shared" si="3"/>
        <v>1.8004607707</v>
      </c>
    </row>
    <row r="115" spans="1:1" x14ac:dyDescent="0.35">
      <c r="A115" t="s">
        <v>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8"/>
  <sheetViews>
    <sheetView topLeftCell="A6" workbookViewId="0">
      <selection activeCell="F24" sqref="F24"/>
    </sheetView>
  </sheetViews>
  <sheetFormatPr defaultRowHeight="14.5" x14ac:dyDescent="0.35"/>
  <cols>
    <col min="4" max="4" width="12.81640625" customWidth="1"/>
  </cols>
  <sheetData>
    <row r="2" spans="1:12" x14ac:dyDescent="0.35">
      <c r="A2">
        <v>2.1960000000000002</v>
      </c>
      <c r="B2">
        <v>0.78700000000000003</v>
      </c>
      <c r="C2">
        <v>1.0389999999999999</v>
      </c>
      <c r="D2">
        <v>0.71499999999999997</v>
      </c>
      <c r="E2">
        <v>1.071</v>
      </c>
      <c r="F2">
        <v>1.173</v>
      </c>
      <c r="G2">
        <v>0.78500000000000003</v>
      </c>
      <c r="H2">
        <v>1.5110000000000001</v>
      </c>
      <c r="I2">
        <v>1.3480000000000001</v>
      </c>
      <c r="J2">
        <v>0.86799999999999999</v>
      </c>
      <c r="K2">
        <v>1.3820000000000001</v>
      </c>
      <c r="L2">
        <v>1.387</v>
      </c>
    </row>
    <row r="3" spans="1:12" x14ac:dyDescent="0.35">
      <c r="A3">
        <v>1.542</v>
      </c>
      <c r="B3">
        <v>0.70699999999999996</v>
      </c>
      <c r="C3">
        <v>0.67300000000000004</v>
      </c>
      <c r="D3">
        <v>0.747</v>
      </c>
      <c r="E3">
        <v>0.98499999999999999</v>
      </c>
      <c r="F3">
        <v>1.054</v>
      </c>
      <c r="G3">
        <v>1.0509999999999999</v>
      </c>
      <c r="H3">
        <v>1.621</v>
      </c>
      <c r="I3">
        <v>1.417</v>
      </c>
      <c r="J3">
        <v>1.3029999999999999</v>
      </c>
      <c r="K3">
        <v>1.44</v>
      </c>
      <c r="L3">
        <v>1.137</v>
      </c>
    </row>
    <row r="4" spans="1:12" x14ac:dyDescent="0.35">
      <c r="A4">
        <v>1.0549999999999999</v>
      </c>
      <c r="B4">
        <v>1.4040000000000001</v>
      </c>
      <c r="C4">
        <v>0.75600000000000001</v>
      </c>
      <c r="D4">
        <v>0.77900000000000003</v>
      </c>
      <c r="E4">
        <v>0.84699999999999998</v>
      </c>
      <c r="F4">
        <v>1.133</v>
      </c>
      <c r="G4">
        <v>1.1180000000000001</v>
      </c>
      <c r="H4">
        <v>1.23</v>
      </c>
      <c r="I4">
        <v>1.4910000000000001</v>
      </c>
      <c r="J4">
        <v>1.389</v>
      </c>
      <c r="K4">
        <v>1.1200000000000001</v>
      </c>
    </row>
    <row r="5" spans="1:12" x14ac:dyDescent="0.35">
      <c r="A5">
        <v>0.72399999999999998</v>
      </c>
      <c r="B5">
        <v>1.0960000000000001</v>
      </c>
      <c r="C5">
        <v>1.0170000000000001</v>
      </c>
      <c r="D5">
        <v>0.73699999999999999</v>
      </c>
      <c r="E5">
        <v>0.45500000000000002</v>
      </c>
      <c r="F5">
        <v>0.84699999999999998</v>
      </c>
      <c r="G5">
        <v>0.85299999999999998</v>
      </c>
      <c r="H5">
        <v>1.1859999999999999</v>
      </c>
      <c r="I5">
        <v>1.2969999999999999</v>
      </c>
      <c r="J5">
        <v>1.3149999999999999</v>
      </c>
      <c r="K5">
        <v>1.0429999999999999</v>
      </c>
    </row>
    <row r="6" spans="1:12" x14ac:dyDescent="0.35">
      <c r="A6">
        <v>0.47200000000000003</v>
      </c>
      <c r="B6">
        <v>1.19</v>
      </c>
      <c r="C6">
        <v>0.96199999999999997</v>
      </c>
      <c r="D6">
        <v>1.2190000000000001</v>
      </c>
      <c r="E6">
        <v>0.80400000000000005</v>
      </c>
      <c r="F6">
        <v>1.5620000000000001</v>
      </c>
      <c r="G6">
        <v>1.4530000000000001</v>
      </c>
      <c r="H6">
        <v>1.71</v>
      </c>
      <c r="I6">
        <v>1.391</v>
      </c>
      <c r="J6">
        <v>1.1539999999999999</v>
      </c>
      <c r="K6">
        <v>1.0680000000000001</v>
      </c>
    </row>
    <row r="7" spans="1:12" x14ac:dyDescent="0.35">
      <c r="A7">
        <v>0.318</v>
      </c>
      <c r="B7">
        <v>1.218</v>
      </c>
      <c r="C7">
        <v>0.84499999999999997</v>
      </c>
      <c r="D7">
        <v>0.95100000000000007</v>
      </c>
      <c r="E7">
        <v>1.157</v>
      </c>
      <c r="F7">
        <v>1.26</v>
      </c>
      <c r="G7">
        <v>1.0589999999999999</v>
      </c>
      <c r="H7">
        <v>1.369</v>
      </c>
      <c r="I7">
        <v>1.2430000000000001</v>
      </c>
      <c r="J7">
        <v>1.4410000000000001</v>
      </c>
      <c r="K7">
        <v>1.095</v>
      </c>
    </row>
    <row r="8" spans="1:12" x14ac:dyDescent="0.35">
      <c r="A8">
        <v>0.253</v>
      </c>
      <c r="B8">
        <v>1.3</v>
      </c>
      <c r="C8">
        <v>1.1500000000000001</v>
      </c>
      <c r="D8">
        <v>0.96399999999999997</v>
      </c>
      <c r="E8">
        <v>1.391</v>
      </c>
      <c r="F8">
        <v>1.6340000000000001</v>
      </c>
      <c r="G8">
        <v>1.6040000000000001</v>
      </c>
      <c r="H8">
        <v>1.403</v>
      </c>
      <c r="I8">
        <v>0.94200000000000006</v>
      </c>
      <c r="J8">
        <v>1.254</v>
      </c>
      <c r="K8">
        <v>1.7510000000000001</v>
      </c>
    </row>
    <row r="9" spans="1:12" x14ac:dyDescent="0.35">
      <c r="A9">
        <v>0.17400000000000002</v>
      </c>
      <c r="B9">
        <v>1.117</v>
      </c>
      <c r="C9">
        <v>0.79400000000000004</v>
      </c>
      <c r="D9">
        <v>0.90300000000000002</v>
      </c>
      <c r="E9">
        <v>1.2630000000000001</v>
      </c>
      <c r="F9">
        <v>1.27</v>
      </c>
      <c r="G9">
        <v>1.194</v>
      </c>
      <c r="H9">
        <v>1.4079999999999999</v>
      </c>
      <c r="I9">
        <v>1.3180000000000001</v>
      </c>
      <c r="J9">
        <v>1.226</v>
      </c>
      <c r="K9">
        <v>1.635</v>
      </c>
    </row>
    <row r="12" spans="1:12" x14ac:dyDescent="0.35">
      <c r="B12" t="s">
        <v>9</v>
      </c>
      <c r="C12" t="s">
        <v>60</v>
      </c>
      <c r="D12" t="s">
        <v>10</v>
      </c>
    </row>
    <row r="13" spans="1:12" x14ac:dyDescent="0.35">
      <c r="A13" t="s">
        <v>1</v>
      </c>
      <c r="B13">
        <v>2.1960000000000002</v>
      </c>
      <c r="C13">
        <f>B13-B20</f>
        <v>2.0220000000000002</v>
      </c>
      <c r="D13">
        <v>80</v>
      </c>
      <c r="E13">
        <f>(15.131*C13*C13)+(8.5543*C13)+(0.5998)</f>
        <v>79.759446004000026</v>
      </c>
    </row>
    <row r="14" spans="1:12" x14ac:dyDescent="0.35">
      <c r="A14" t="s">
        <v>2</v>
      </c>
      <c r="B14">
        <v>1.542</v>
      </c>
      <c r="C14">
        <f>B14-B20</f>
        <v>1.3680000000000001</v>
      </c>
      <c r="D14">
        <v>40</v>
      </c>
      <c r="E14">
        <f t="shared" ref="E14:E20" si="0">(15.131*C14*C14)+(8.5543*C14)+(0.5998)</f>
        <v>40.618598944000006</v>
      </c>
    </row>
    <row r="15" spans="1:12" x14ac:dyDescent="0.35">
      <c r="A15" t="s">
        <v>3</v>
      </c>
      <c r="B15">
        <v>1.0549999999999999</v>
      </c>
      <c r="C15">
        <f>B15-B20</f>
        <v>0.88099999999999989</v>
      </c>
      <c r="D15">
        <v>20</v>
      </c>
      <c r="E15">
        <f t="shared" si="0"/>
        <v>19.880230390999994</v>
      </c>
    </row>
    <row r="16" spans="1:12" x14ac:dyDescent="0.35">
      <c r="A16" t="s">
        <v>4</v>
      </c>
      <c r="B16">
        <v>0.72399999999999998</v>
      </c>
      <c r="C16">
        <f>B16-B20</f>
        <v>0.54999999999999993</v>
      </c>
      <c r="D16">
        <v>10</v>
      </c>
      <c r="E16">
        <f t="shared" si="0"/>
        <v>9.8817924999999978</v>
      </c>
    </row>
    <row r="17" spans="1:12" x14ac:dyDescent="0.35">
      <c r="A17" t="s">
        <v>5</v>
      </c>
      <c r="B17">
        <v>0.47200000000000003</v>
      </c>
      <c r="C17">
        <f>B17-B20</f>
        <v>0.29800000000000004</v>
      </c>
      <c r="D17">
        <v>5</v>
      </c>
      <c r="E17">
        <f t="shared" si="0"/>
        <v>4.4926747240000005</v>
      </c>
    </row>
    <row r="18" spans="1:12" x14ac:dyDescent="0.35">
      <c r="A18" t="s">
        <v>6</v>
      </c>
      <c r="B18">
        <v>0.318</v>
      </c>
      <c r="C18">
        <f>B18-B20</f>
        <v>0.14399999999999999</v>
      </c>
      <c r="D18">
        <v>2.5</v>
      </c>
      <c r="E18">
        <f t="shared" si="0"/>
        <v>2.1453756159999999</v>
      </c>
    </row>
    <row r="19" spans="1:12" x14ac:dyDescent="0.35">
      <c r="A19" t="s">
        <v>7</v>
      </c>
      <c r="B19">
        <v>0.253</v>
      </c>
      <c r="C19">
        <f>B19-B20</f>
        <v>7.8999999999999987E-2</v>
      </c>
      <c r="D19">
        <v>1.25</v>
      </c>
      <c r="E19">
        <f t="shared" si="0"/>
        <v>1.3700222709999998</v>
      </c>
    </row>
    <row r="20" spans="1:12" x14ac:dyDescent="0.35">
      <c r="A20" t="s">
        <v>8</v>
      </c>
      <c r="B20">
        <v>0.17400000000000002</v>
      </c>
      <c r="C20">
        <f>B20-B20</f>
        <v>0</v>
      </c>
      <c r="D20">
        <v>0</v>
      </c>
      <c r="E20">
        <f t="shared" si="0"/>
        <v>0.5998</v>
      </c>
    </row>
    <row r="25" spans="1:12" x14ac:dyDescent="0.35">
      <c r="J25" s="1" t="s">
        <v>59</v>
      </c>
      <c r="K25" s="1"/>
      <c r="L25" s="1"/>
    </row>
    <row r="27" spans="1:12" x14ac:dyDescent="0.35">
      <c r="A27" s="3" t="s">
        <v>11</v>
      </c>
      <c r="B27" s="4" t="s">
        <v>9</v>
      </c>
      <c r="C27" s="4" t="s">
        <v>60</v>
      </c>
      <c r="D27" s="12" t="s">
        <v>83</v>
      </c>
      <c r="G27" s="1"/>
    </row>
    <row r="28" spans="1:12" x14ac:dyDescent="0.35">
      <c r="A28" s="6" t="s">
        <v>13</v>
      </c>
      <c r="B28" s="7">
        <v>0.78700000000000003</v>
      </c>
      <c r="C28" s="7">
        <f>B28-B20</f>
        <v>0.61299999999999999</v>
      </c>
      <c r="D28" s="8">
        <f t="shared" ref="D28:D59" si="1">(15.131*C28*C28)+(8.5543*C28)+(0.5998)</f>
        <v>11.529346638999998</v>
      </c>
    </row>
    <row r="29" spans="1:12" x14ac:dyDescent="0.35">
      <c r="A29" s="6" t="s">
        <v>13</v>
      </c>
      <c r="B29" s="7">
        <v>0.70699999999999996</v>
      </c>
      <c r="C29" s="7">
        <f>B29-B20</f>
        <v>0.53299999999999992</v>
      </c>
      <c r="D29" s="8">
        <f t="shared" si="1"/>
        <v>9.4577925589999996</v>
      </c>
    </row>
    <row r="30" spans="1:12" x14ac:dyDescent="0.35">
      <c r="A30" s="6" t="s">
        <v>14</v>
      </c>
      <c r="B30" s="7">
        <v>1.4040000000000001</v>
      </c>
      <c r="C30" s="7">
        <f>B30-B20</f>
        <v>1.2300000000000002</v>
      </c>
      <c r="D30" s="8">
        <f t="shared" si="1"/>
        <v>34.01327890000001</v>
      </c>
    </row>
    <row r="31" spans="1:12" x14ac:dyDescent="0.35">
      <c r="A31" s="6" t="s">
        <v>14</v>
      </c>
      <c r="B31" s="7">
        <v>1.0960000000000001</v>
      </c>
      <c r="C31" s="7">
        <f>B31-B20</f>
        <v>0.92200000000000004</v>
      </c>
      <c r="D31" s="8">
        <f t="shared" si="1"/>
        <v>21.349485603999998</v>
      </c>
    </row>
    <row r="32" spans="1:12" x14ac:dyDescent="0.35">
      <c r="A32" s="6" t="s">
        <v>15</v>
      </c>
      <c r="B32" s="7">
        <v>1.19</v>
      </c>
      <c r="C32" s="7">
        <f>B32-B20</f>
        <v>1.016</v>
      </c>
      <c r="D32" s="8">
        <f t="shared" si="1"/>
        <v>24.910034335999999</v>
      </c>
    </row>
    <row r="33" spans="1:4" x14ac:dyDescent="0.35">
      <c r="A33" s="6" t="s">
        <v>15</v>
      </c>
      <c r="B33" s="7">
        <v>1.218</v>
      </c>
      <c r="C33" s="7">
        <f>B33-B20</f>
        <v>1.044</v>
      </c>
      <c r="D33" s="8">
        <f t="shared" si="1"/>
        <v>26.022310816000001</v>
      </c>
    </row>
    <row r="34" spans="1:4" x14ac:dyDescent="0.35">
      <c r="A34" s="6" t="s">
        <v>16</v>
      </c>
      <c r="B34" s="7">
        <v>1.3</v>
      </c>
      <c r="C34" s="7">
        <f>B34-B20</f>
        <v>1.1260000000000001</v>
      </c>
      <c r="D34" s="8">
        <f t="shared" si="1"/>
        <v>29.416173556</v>
      </c>
    </row>
    <row r="35" spans="1:4" x14ac:dyDescent="0.35">
      <c r="A35" s="6" t="s">
        <v>16</v>
      </c>
      <c r="B35" s="7">
        <v>1.117</v>
      </c>
      <c r="C35" s="7">
        <f>B35-B20</f>
        <v>0.94299999999999995</v>
      </c>
      <c r="D35" s="8">
        <f t="shared" si="1"/>
        <v>22.121731518999997</v>
      </c>
    </row>
    <row r="36" spans="1:4" x14ac:dyDescent="0.35">
      <c r="A36" s="6" t="s">
        <v>17</v>
      </c>
      <c r="B36" s="7">
        <v>1.0389999999999999</v>
      </c>
      <c r="C36" s="7">
        <f>B36-B20</f>
        <v>0.86499999999999988</v>
      </c>
      <c r="D36" s="8">
        <f t="shared" si="1"/>
        <v>19.320661974999993</v>
      </c>
    </row>
    <row r="37" spans="1:4" x14ac:dyDescent="0.35">
      <c r="A37" s="6" t="s">
        <v>17</v>
      </c>
      <c r="B37" s="7">
        <v>0.67300000000000004</v>
      </c>
      <c r="C37" s="7">
        <f>B37-B20</f>
        <v>0.499</v>
      </c>
      <c r="D37" s="8">
        <f t="shared" si="1"/>
        <v>8.6360298310000001</v>
      </c>
    </row>
    <row r="38" spans="1:4" x14ac:dyDescent="0.35">
      <c r="A38" s="6" t="s">
        <v>18</v>
      </c>
      <c r="B38" s="7">
        <v>0.75600000000000001</v>
      </c>
      <c r="C38" s="7">
        <f>B38-B20</f>
        <v>0.58199999999999996</v>
      </c>
      <c r="D38" s="8">
        <f t="shared" si="1"/>
        <v>10.703635443999998</v>
      </c>
    </row>
    <row r="39" spans="1:4" x14ac:dyDescent="0.35">
      <c r="A39" s="6" t="s">
        <v>18</v>
      </c>
      <c r="B39" s="7">
        <v>1.0170000000000001</v>
      </c>
      <c r="C39" s="7">
        <f>B39-B20</f>
        <v>0.84300000000000008</v>
      </c>
      <c r="D39" s="8">
        <f t="shared" si="1"/>
        <v>18.563904919000002</v>
      </c>
    </row>
    <row r="40" spans="1:4" x14ac:dyDescent="0.35">
      <c r="A40" s="6" t="s">
        <v>19</v>
      </c>
      <c r="B40" s="7">
        <v>0.96199999999999997</v>
      </c>
      <c r="C40" s="7">
        <f>B40-B20</f>
        <v>0.78799999999999992</v>
      </c>
      <c r="D40" s="8">
        <f t="shared" si="1"/>
        <v>16.736092063999994</v>
      </c>
    </row>
    <row r="41" spans="1:4" x14ac:dyDescent="0.35">
      <c r="A41" s="6" t="s">
        <v>19</v>
      </c>
      <c r="B41" s="7">
        <v>0.84499999999999997</v>
      </c>
      <c r="C41" s="7">
        <f>B41-B20</f>
        <v>0.67099999999999993</v>
      </c>
      <c r="D41" s="8">
        <f t="shared" si="1"/>
        <v>13.152331870999999</v>
      </c>
    </row>
    <row r="42" spans="1:4" x14ac:dyDescent="0.35">
      <c r="A42" s="6" t="s">
        <v>20</v>
      </c>
      <c r="B42" s="7">
        <v>1.1500000000000001</v>
      </c>
      <c r="C42" s="7">
        <f>B42-B20</f>
        <v>0.97600000000000009</v>
      </c>
      <c r="D42" s="8">
        <f t="shared" si="1"/>
        <v>23.362224256000001</v>
      </c>
    </row>
    <row r="43" spans="1:4" x14ac:dyDescent="0.35">
      <c r="A43" s="6" t="s">
        <v>20</v>
      </c>
      <c r="B43" s="7">
        <v>0.79400000000000004</v>
      </c>
      <c r="C43" s="7">
        <f>B43-B20</f>
        <v>0.62</v>
      </c>
      <c r="D43" s="8">
        <f t="shared" si="1"/>
        <v>11.7198224</v>
      </c>
    </row>
    <row r="44" spans="1:4" x14ac:dyDescent="0.35">
      <c r="A44" s="6" t="s">
        <v>21</v>
      </c>
      <c r="B44" s="7">
        <v>0.71499999999999997</v>
      </c>
      <c r="C44" s="7">
        <f>B44-B20</f>
        <v>0.54099999999999993</v>
      </c>
      <c r="D44" s="8">
        <f t="shared" si="1"/>
        <v>9.6562325109999971</v>
      </c>
    </row>
    <row r="45" spans="1:4" x14ac:dyDescent="0.35">
      <c r="A45" s="6" t="s">
        <v>21</v>
      </c>
      <c r="B45" s="7">
        <v>0.747</v>
      </c>
      <c r="C45" s="7">
        <f>B45-B20</f>
        <v>0.57299999999999995</v>
      </c>
      <c r="D45" s="8">
        <f t="shared" si="1"/>
        <v>10.469359998999998</v>
      </c>
    </row>
    <row r="46" spans="1:4" x14ac:dyDescent="0.35">
      <c r="A46" s="6" t="s">
        <v>22</v>
      </c>
      <c r="B46" s="7">
        <v>0.77900000000000003</v>
      </c>
      <c r="C46" s="7">
        <f>B46-B20</f>
        <v>0.60499999999999998</v>
      </c>
      <c r="D46" s="8">
        <f t="shared" si="1"/>
        <v>11.313475774999999</v>
      </c>
    </row>
    <row r="47" spans="1:4" x14ac:dyDescent="0.35">
      <c r="A47" s="6" t="s">
        <v>22</v>
      </c>
      <c r="B47" s="7">
        <v>0.73699999999999999</v>
      </c>
      <c r="C47" s="7">
        <f>B47-B20</f>
        <v>0.56299999999999994</v>
      </c>
      <c r="D47" s="8">
        <f t="shared" si="1"/>
        <v>10.211928838999999</v>
      </c>
    </row>
    <row r="48" spans="1:4" x14ac:dyDescent="0.35">
      <c r="A48" s="6" t="s">
        <v>23</v>
      </c>
      <c r="B48" s="7">
        <v>1.2190000000000001</v>
      </c>
      <c r="C48" s="7">
        <f>B48-B20</f>
        <v>1.0450000000000002</v>
      </c>
      <c r="D48" s="8">
        <f t="shared" si="1"/>
        <v>26.062473775000004</v>
      </c>
    </row>
    <row r="49" spans="1:4" x14ac:dyDescent="0.35">
      <c r="A49" s="6" t="s">
        <v>23</v>
      </c>
      <c r="B49" s="7">
        <v>0.95100000000000007</v>
      </c>
      <c r="C49" s="7">
        <f>B49-B20</f>
        <v>0.77700000000000002</v>
      </c>
      <c r="D49" s="8">
        <f t="shared" si="1"/>
        <v>16.381514598999999</v>
      </c>
    </row>
    <row r="50" spans="1:4" x14ac:dyDescent="0.35">
      <c r="A50" s="6" t="s">
        <v>24</v>
      </c>
      <c r="B50" s="7">
        <v>0.96399999999999997</v>
      </c>
      <c r="C50" s="7">
        <f>B50-B20</f>
        <v>0.78999999999999992</v>
      </c>
      <c r="D50" s="8">
        <f t="shared" si="1"/>
        <v>16.800954099999995</v>
      </c>
    </row>
    <row r="51" spans="1:4" x14ac:dyDescent="0.35">
      <c r="A51" s="6" t="s">
        <v>24</v>
      </c>
      <c r="B51" s="7">
        <v>0.90300000000000002</v>
      </c>
      <c r="C51" s="7">
        <f>B51-B20</f>
        <v>0.72899999999999998</v>
      </c>
      <c r="D51" s="8">
        <f t="shared" si="1"/>
        <v>14.877118470999999</v>
      </c>
    </row>
    <row r="52" spans="1:4" x14ac:dyDescent="0.35">
      <c r="A52" s="6" t="s">
        <v>25</v>
      </c>
      <c r="B52" s="7">
        <v>1.071</v>
      </c>
      <c r="C52" s="7">
        <f>B52-B20</f>
        <v>0.89699999999999991</v>
      </c>
      <c r="D52" s="8">
        <f t="shared" si="1"/>
        <v>20.447545878999993</v>
      </c>
    </row>
    <row r="53" spans="1:4" x14ac:dyDescent="0.35">
      <c r="A53" s="6" t="s">
        <v>25</v>
      </c>
      <c r="B53" s="7">
        <v>0.98499999999999999</v>
      </c>
      <c r="C53" s="7">
        <f>B53-B20</f>
        <v>0.81099999999999994</v>
      </c>
      <c r="D53" s="8">
        <f t="shared" si="1"/>
        <v>17.489313750999994</v>
      </c>
    </row>
    <row r="54" spans="1:4" x14ac:dyDescent="0.35">
      <c r="A54" s="6" t="s">
        <v>26</v>
      </c>
      <c r="B54" s="7">
        <v>0.84699999999999998</v>
      </c>
      <c r="C54" s="7">
        <f>B54-B20</f>
        <v>0.67299999999999993</v>
      </c>
      <c r="D54" s="8">
        <f t="shared" si="1"/>
        <v>13.210112598999997</v>
      </c>
    </row>
    <row r="55" spans="1:4" x14ac:dyDescent="0.35">
      <c r="A55" s="6" t="s">
        <v>26</v>
      </c>
      <c r="B55" s="7">
        <v>0.45500000000000002</v>
      </c>
      <c r="C55" s="7">
        <f>B55-B20</f>
        <v>0.28100000000000003</v>
      </c>
      <c r="D55" s="8">
        <f t="shared" si="1"/>
        <v>4.198317191000001</v>
      </c>
    </row>
    <row r="56" spans="1:4" x14ac:dyDescent="0.35">
      <c r="A56" s="6" t="s">
        <v>27</v>
      </c>
      <c r="B56" s="7">
        <v>0.80400000000000005</v>
      </c>
      <c r="C56" s="7">
        <f>B56-B20</f>
        <v>0.63</v>
      </c>
      <c r="D56" s="8">
        <f t="shared" si="1"/>
        <v>11.994502899999999</v>
      </c>
    </row>
    <row r="57" spans="1:4" x14ac:dyDescent="0.35">
      <c r="A57" s="6" t="s">
        <v>27</v>
      </c>
      <c r="B57" s="7">
        <v>1.157</v>
      </c>
      <c r="C57" s="7">
        <f>B57-B20</f>
        <v>0.98299999999999998</v>
      </c>
      <c r="D57" s="8">
        <f t="shared" si="1"/>
        <v>23.629595758999997</v>
      </c>
    </row>
    <row r="58" spans="1:4" x14ac:dyDescent="0.35">
      <c r="A58" s="6" t="s">
        <v>28</v>
      </c>
      <c r="B58" s="7">
        <v>1.391</v>
      </c>
      <c r="C58" s="7">
        <f>B58-B20</f>
        <v>1.2170000000000001</v>
      </c>
      <c r="D58" s="8">
        <f t="shared" si="1"/>
        <v>33.420740759000005</v>
      </c>
    </row>
    <row r="59" spans="1:4" x14ac:dyDescent="0.35">
      <c r="A59" s="6" t="s">
        <v>28</v>
      </c>
      <c r="B59" s="7">
        <v>1.2630000000000001</v>
      </c>
      <c r="C59" s="7">
        <f>B59-B20</f>
        <v>1.0890000000000002</v>
      </c>
      <c r="D59" s="8">
        <f t="shared" si="1"/>
        <v>27.859603351000008</v>
      </c>
    </row>
    <row r="60" spans="1:4" x14ac:dyDescent="0.35">
      <c r="A60" s="6" t="s">
        <v>29</v>
      </c>
      <c r="B60" s="7">
        <v>1.173</v>
      </c>
      <c r="C60" s="7">
        <f>B60-B20</f>
        <v>0.999</v>
      </c>
      <c r="D60" s="8">
        <f t="shared" ref="D60:D91" si="2">(15.131*C60*C60)+(8.5543*C60)+(0.5998)</f>
        <v>24.246298830999997</v>
      </c>
    </row>
    <row r="61" spans="1:4" x14ac:dyDescent="0.35">
      <c r="A61" s="6" t="s">
        <v>29</v>
      </c>
      <c r="B61" s="7">
        <v>1.054</v>
      </c>
      <c r="C61" s="7">
        <f>B61-B20</f>
        <v>0.88</v>
      </c>
      <c r="D61" s="8">
        <f t="shared" si="2"/>
        <v>19.845030399999999</v>
      </c>
    </row>
    <row r="62" spans="1:4" x14ac:dyDescent="0.35">
      <c r="A62" s="6" t="s">
        <v>30</v>
      </c>
      <c r="B62" s="7">
        <v>1.133</v>
      </c>
      <c r="C62" s="7">
        <f>B62-B20</f>
        <v>0.95899999999999996</v>
      </c>
      <c r="D62" s="8">
        <f t="shared" si="2"/>
        <v>22.719066910999995</v>
      </c>
    </row>
    <row r="63" spans="1:4" x14ac:dyDescent="0.35">
      <c r="A63" s="6" t="s">
        <v>30</v>
      </c>
      <c r="B63" s="7">
        <v>0.84699999999999998</v>
      </c>
      <c r="C63" s="7">
        <f>B63-B20</f>
        <v>0.67299999999999993</v>
      </c>
      <c r="D63" s="8">
        <f t="shared" si="2"/>
        <v>13.210112598999997</v>
      </c>
    </row>
    <row r="64" spans="1:4" x14ac:dyDescent="0.35">
      <c r="A64" s="6" t="s">
        <v>31</v>
      </c>
      <c r="B64" s="7">
        <v>1.5620000000000001</v>
      </c>
      <c r="C64" s="7">
        <f>B64-B20</f>
        <v>1.3880000000000001</v>
      </c>
      <c r="D64" s="8">
        <f t="shared" si="2"/>
        <v>41.623705664000013</v>
      </c>
    </row>
    <row r="65" spans="1:4" x14ac:dyDescent="0.35">
      <c r="A65" s="6" t="s">
        <v>31</v>
      </c>
      <c r="B65" s="7">
        <v>1.26</v>
      </c>
      <c r="C65" s="7">
        <f>B65-B20</f>
        <v>1.0860000000000001</v>
      </c>
      <c r="D65" s="8">
        <f t="shared" si="2"/>
        <v>27.735210676000005</v>
      </c>
    </row>
    <row r="66" spans="1:4" x14ac:dyDescent="0.35">
      <c r="A66" s="6" t="s">
        <v>32</v>
      </c>
      <c r="B66" s="7">
        <v>1.6340000000000001</v>
      </c>
      <c r="C66" s="7">
        <f>B66-B20</f>
        <v>1.4600000000000002</v>
      </c>
      <c r="D66" s="8">
        <f t="shared" si="2"/>
        <v>45.342317600000008</v>
      </c>
    </row>
    <row r="67" spans="1:4" x14ac:dyDescent="0.35">
      <c r="A67" s="6" t="s">
        <v>32</v>
      </c>
      <c r="B67" s="7">
        <v>1.27</v>
      </c>
      <c r="C67" s="7">
        <f>B67-B20</f>
        <v>1.0960000000000001</v>
      </c>
      <c r="D67" s="8">
        <f t="shared" si="2"/>
        <v>28.150912096000003</v>
      </c>
    </row>
    <row r="68" spans="1:4" x14ac:dyDescent="0.35">
      <c r="A68" s="6" t="s">
        <v>33</v>
      </c>
      <c r="B68" s="7">
        <v>0.78500000000000003</v>
      </c>
      <c r="C68" s="7">
        <f>B68-B20</f>
        <v>0.61099999999999999</v>
      </c>
      <c r="D68" s="8">
        <f t="shared" si="2"/>
        <v>11.475197351</v>
      </c>
    </row>
    <row r="69" spans="1:4" x14ac:dyDescent="0.35">
      <c r="A69" s="6" t="s">
        <v>33</v>
      </c>
      <c r="B69" s="7">
        <v>1.0509999999999999</v>
      </c>
      <c r="C69" s="7">
        <f>B69-B20</f>
        <v>0.87699999999999989</v>
      </c>
      <c r="D69" s="8">
        <f t="shared" si="2"/>
        <v>19.739611998999994</v>
      </c>
    </row>
    <row r="70" spans="1:4" x14ac:dyDescent="0.35">
      <c r="A70" s="6" t="s">
        <v>34</v>
      </c>
      <c r="B70" s="7">
        <v>1.1180000000000001</v>
      </c>
      <c r="C70" s="7">
        <f>B70-B20</f>
        <v>0.94400000000000006</v>
      </c>
      <c r="D70" s="8">
        <f t="shared" si="2"/>
        <v>22.158838016000001</v>
      </c>
    </row>
    <row r="71" spans="1:4" x14ac:dyDescent="0.35">
      <c r="A71" s="6" t="s">
        <v>34</v>
      </c>
      <c r="B71" s="7">
        <v>0.85299999999999998</v>
      </c>
      <c r="C71" s="7">
        <f>B71-B20</f>
        <v>0.67899999999999994</v>
      </c>
      <c r="D71" s="8">
        <f t="shared" si="2"/>
        <v>13.384181070999999</v>
      </c>
    </row>
    <row r="72" spans="1:4" x14ac:dyDescent="0.35">
      <c r="A72" s="6" t="s">
        <v>35</v>
      </c>
      <c r="B72" s="7">
        <v>1.4530000000000001</v>
      </c>
      <c r="C72" s="7">
        <f>B72-B20</f>
        <v>1.2790000000000001</v>
      </c>
      <c r="D72" s="8">
        <f t="shared" si="2"/>
        <v>36.292659871000012</v>
      </c>
    </row>
    <row r="73" spans="1:4" x14ac:dyDescent="0.35">
      <c r="A73" s="6" t="s">
        <v>35</v>
      </c>
      <c r="B73" s="7">
        <v>1.0589999999999999</v>
      </c>
      <c r="C73" s="7">
        <f>B73-B20</f>
        <v>0.8849999999999999</v>
      </c>
      <c r="D73" s="8">
        <f t="shared" si="2"/>
        <v>20.021332974999993</v>
      </c>
    </row>
    <row r="74" spans="1:4" x14ac:dyDescent="0.35">
      <c r="A74" s="6" t="s">
        <v>36</v>
      </c>
      <c r="B74" s="7">
        <v>1.6040000000000001</v>
      </c>
      <c r="C74" s="7">
        <f>B74-B20</f>
        <v>1.4300000000000002</v>
      </c>
      <c r="D74" s="8">
        <f t="shared" si="2"/>
        <v>43.773830900000007</v>
      </c>
    </row>
    <row r="75" spans="1:4" x14ac:dyDescent="0.35">
      <c r="A75" s="6" t="s">
        <v>36</v>
      </c>
      <c r="B75" s="7">
        <v>1.194</v>
      </c>
      <c r="C75" s="7">
        <f>B75-B20</f>
        <v>1.02</v>
      </c>
      <c r="D75" s="8">
        <f t="shared" si="2"/>
        <v>25.067478400000002</v>
      </c>
    </row>
    <row r="76" spans="1:4" x14ac:dyDescent="0.35">
      <c r="A76" s="6" t="s">
        <v>37</v>
      </c>
      <c r="B76" s="7">
        <v>1.5110000000000001</v>
      </c>
      <c r="C76" s="7">
        <f>B76-B20</f>
        <v>1.3370000000000002</v>
      </c>
      <c r="D76" s="8">
        <f t="shared" si="2"/>
        <v>39.08460563900001</v>
      </c>
    </row>
    <row r="77" spans="1:4" x14ac:dyDescent="0.35">
      <c r="A77" s="6" t="s">
        <v>37</v>
      </c>
      <c r="B77" s="7">
        <v>1.621</v>
      </c>
      <c r="C77" s="7">
        <f>B77-B20</f>
        <v>1.4470000000000001</v>
      </c>
      <c r="D77" s="8">
        <f t="shared" si="2"/>
        <v>44.659296079000008</v>
      </c>
    </row>
    <row r="78" spans="1:4" x14ac:dyDescent="0.35">
      <c r="A78" s="6" t="s">
        <v>38</v>
      </c>
      <c r="B78" s="7">
        <v>1.23</v>
      </c>
      <c r="C78" s="7">
        <f>B78-B20</f>
        <v>1.056</v>
      </c>
      <c r="D78" s="8">
        <f t="shared" si="2"/>
        <v>26.506263616000002</v>
      </c>
    </row>
    <row r="79" spans="1:4" x14ac:dyDescent="0.35">
      <c r="A79" s="6" t="s">
        <v>38</v>
      </c>
      <c r="B79" s="7">
        <v>1.1859999999999999</v>
      </c>
      <c r="C79" s="7">
        <f>B79-B20</f>
        <v>1.012</v>
      </c>
      <c r="D79" s="8">
        <f t="shared" si="2"/>
        <v>24.753074463999997</v>
      </c>
    </row>
    <row r="80" spans="1:4" x14ac:dyDescent="0.35">
      <c r="A80" s="6" t="s">
        <v>39</v>
      </c>
      <c r="B80" s="7">
        <v>1.71</v>
      </c>
      <c r="C80" s="7">
        <f>B80-B20</f>
        <v>1.536</v>
      </c>
      <c r="D80" s="8">
        <f t="shared" si="2"/>
        <v>49.437712576000003</v>
      </c>
    </row>
    <row r="81" spans="1:4" x14ac:dyDescent="0.35">
      <c r="A81" s="6" t="s">
        <v>39</v>
      </c>
      <c r="B81" s="7">
        <v>1.369</v>
      </c>
      <c r="C81" s="7">
        <f>B81-B20</f>
        <v>1.1950000000000001</v>
      </c>
      <c r="D81" s="8">
        <f t="shared" si="2"/>
        <v>32.429634775000004</v>
      </c>
    </row>
    <row r="82" spans="1:4" x14ac:dyDescent="0.35">
      <c r="A82" s="6" t="s">
        <v>40</v>
      </c>
      <c r="B82" s="7">
        <v>1.403</v>
      </c>
      <c r="C82" s="7">
        <f>B82-B20</f>
        <v>1.2290000000000001</v>
      </c>
      <c r="D82" s="8">
        <f t="shared" si="2"/>
        <v>33.967517471000008</v>
      </c>
    </row>
    <row r="83" spans="1:4" x14ac:dyDescent="0.35">
      <c r="A83" s="6" t="s">
        <v>40</v>
      </c>
      <c r="B83" s="7">
        <v>1.4079999999999999</v>
      </c>
      <c r="C83" s="7">
        <f>B83-B20</f>
        <v>1.234</v>
      </c>
      <c r="D83" s="8">
        <f t="shared" si="2"/>
        <v>34.196627235999998</v>
      </c>
    </row>
    <row r="84" spans="1:4" x14ac:dyDescent="0.35">
      <c r="A84" s="6" t="s">
        <v>41</v>
      </c>
      <c r="B84" s="7">
        <v>1.3480000000000001</v>
      </c>
      <c r="C84" s="7">
        <f>B84-B20</f>
        <v>1.1740000000000002</v>
      </c>
      <c r="D84" s="8">
        <f t="shared" si="2"/>
        <v>31.497242356000005</v>
      </c>
    </row>
    <row r="85" spans="1:4" x14ac:dyDescent="0.35">
      <c r="A85" s="6" t="s">
        <v>41</v>
      </c>
      <c r="B85" s="7">
        <v>1.417</v>
      </c>
      <c r="C85" s="7">
        <f>B85-B20</f>
        <v>1.2430000000000001</v>
      </c>
      <c r="D85" s="8">
        <f t="shared" si="2"/>
        <v>34.610931319000002</v>
      </c>
    </row>
    <row r="86" spans="1:4" x14ac:dyDescent="0.35">
      <c r="A86" s="6" t="s">
        <v>42</v>
      </c>
      <c r="B86" s="7">
        <v>1.4910000000000001</v>
      </c>
      <c r="C86" s="7">
        <f>B86-B20</f>
        <v>1.3170000000000002</v>
      </c>
      <c r="D86" s="8">
        <f t="shared" si="2"/>
        <v>38.110366159000009</v>
      </c>
    </row>
    <row r="87" spans="1:4" x14ac:dyDescent="0.35">
      <c r="A87" s="6" t="s">
        <v>42</v>
      </c>
      <c r="B87" s="7">
        <v>1.2969999999999999</v>
      </c>
      <c r="C87" s="7">
        <f>B87-B20</f>
        <v>1.123</v>
      </c>
      <c r="D87" s="8">
        <f t="shared" si="2"/>
        <v>29.288421798999998</v>
      </c>
    </row>
    <row r="88" spans="1:4" x14ac:dyDescent="0.35">
      <c r="A88" s="6" t="s">
        <v>43</v>
      </c>
      <c r="B88" s="7">
        <v>1.391</v>
      </c>
      <c r="C88" s="7">
        <f>B88-B20</f>
        <v>1.2170000000000001</v>
      </c>
      <c r="D88" s="8">
        <f t="shared" si="2"/>
        <v>33.420740759000005</v>
      </c>
    </row>
    <row r="89" spans="1:4" x14ac:dyDescent="0.35">
      <c r="A89" s="6" t="s">
        <v>43</v>
      </c>
      <c r="B89" s="7">
        <v>1.2430000000000001</v>
      </c>
      <c r="C89" s="7">
        <f>B89-B20</f>
        <v>1.0690000000000002</v>
      </c>
      <c r="D89" s="8">
        <f t="shared" si="2"/>
        <v>27.035463391000004</v>
      </c>
    </row>
    <row r="90" spans="1:4" x14ac:dyDescent="0.35">
      <c r="A90" s="6" t="s">
        <v>44</v>
      </c>
      <c r="B90" s="7">
        <v>0.94200000000000006</v>
      </c>
      <c r="C90" s="7">
        <f>B90-B20</f>
        <v>0.76800000000000002</v>
      </c>
      <c r="D90" s="8">
        <f t="shared" si="2"/>
        <v>16.094129343999999</v>
      </c>
    </row>
    <row r="91" spans="1:4" x14ac:dyDescent="0.35">
      <c r="A91" s="6" t="s">
        <v>44</v>
      </c>
      <c r="B91" s="7">
        <v>1.3180000000000001</v>
      </c>
      <c r="C91" s="7">
        <f>B91-B20</f>
        <v>1.1440000000000001</v>
      </c>
      <c r="D91" s="8">
        <f t="shared" si="2"/>
        <v>30.188403615999999</v>
      </c>
    </row>
    <row r="92" spans="1:4" x14ac:dyDescent="0.35">
      <c r="A92" s="6" t="s">
        <v>45</v>
      </c>
      <c r="B92" s="7">
        <v>0.86799999999999999</v>
      </c>
      <c r="C92" s="7">
        <f>B92-B20</f>
        <v>0.69399999999999995</v>
      </c>
      <c r="D92" s="8">
        <f t="shared" ref="D92:D109" si="3">(15.131*C92*C92)+(8.5543*C92)+(0.5998)</f>
        <v>13.824118515999999</v>
      </c>
    </row>
    <row r="93" spans="1:4" x14ac:dyDescent="0.35">
      <c r="A93" s="6" t="s">
        <v>45</v>
      </c>
      <c r="B93" s="7">
        <v>1.3029999999999999</v>
      </c>
      <c r="C93" s="7">
        <f>B93-B20</f>
        <v>1.129</v>
      </c>
      <c r="D93" s="8">
        <f t="shared" si="3"/>
        <v>29.544197670999999</v>
      </c>
    </row>
    <row r="94" spans="1:4" x14ac:dyDescent="0.35">
      <c r="A94" s="6" t="s">
        <v>46</v>
      </c>
      <c r="B94" s="7">
        <v>1.389</v>
      </c>
      <c r="C94" s="7">
        <f>B94-B20</f>
        <v>1.2150000000000001</v>
      </c>
      <c r="D94" s="8">
        <f t="shared" si="3"/>
        <v>33.330034975000004</v>
      </c>
    </row>
    <row r="95" spans="1:4" x14ac:dyDescent="0.35">
      <c r="A95" s="6" t="s">
        <v>46</v>
      </c>
      <c r="B95" s="7">
        <v>1.3149999999999999</v>
      </c>
      <c r="C95" s="7">
        <f>B95-B20</f>
        <v>1.141</v>
      </c>
      <c r="D95" s="8">
        <f t="shared" si="3"/>
        <v>30.059017710999999</v>
      </c>
    </row>
    <row r="96" spans="1:4" x14ac:dyDescent="0.35">
      <c r="A96" s="6" t="s">
        <v>47</v>
      </c>
      <c r="B96" s="7">
        <v>1.1539999999999999</v>
      </c>
      <c r="C96" s="7">
        <f>B96-B20</f>
        <v>0.97999999999999987</v>
      </c>
      <c r="D96" s="8">
        <f t="shared" si="3"/>
        <v>23.514826399999993</v>
      </c>
    </row>
    <row r="97" spans="1:4" x14ac:dyDescent="0.35">
      <c r="A97" s="6" t="s">
        <v>47</v>
      </c>
      <c r="B97" s="7">
        <v>1.4410000000000001</v>
      </c>
      <c r="C97" s="7">
        <f>B97-B20</f>
        <v>1.2670000000000001</v>
      </c>
      <c r="D97" s="8">
        <f t="shared" si="3"/>
        <v>35.727725959000004</v>
      </c>
    </row>
    <row r="98" spans="1:4" x14ac:dyDescent="0.35">
      <c r="A98" s="6" t="s">
        <v>48</v>
      </c>
      <c r="B98" s="7">
        <v>1.254</v>
      </c>
      <c r="C98" s="7">
        <f>B98-B20</f>
        <v>1.08</v>
      </c>
      <c r="D98" s="8">
        <f t="shared" si="3"/>
        <v>27.4872424</v>
      </c>
    </row>
    <row r="99" spans="1:4" x14ac:dyDescent="0.35">
      <c r="A99" s="6" t="s">
        <v>48</v>
      </c>
      <c r="B99" s="7">
        <v>1.226</v>
      </c>
      <c r="C99" s="7">
        <f>B99-B20</f>
        <v>1.052</v>
      </c>
      <c r="D99" s="8">
        <f t="shared" si="3"/>
        <v>26.344461824</v>
      </c>
    </row>
    <row r="100" spans="1:4" x14ac:dyDescent="0.35">
      <c r="A100" s="6" t="s">
        <v>49</v>
      </c>
      <c r="B100" s="7">
        <v>1.3820000000000001</v>
      </c>
      <c r="C100" s="7">
        <f>B100-B20</f>
        <v>1.2080000000000002</v>
      </c>
      <c r="D100" s="8">
        <f t="shared" si="3"/>
        <v>33.013517984000011</v>
      </c>
    </row>
    <row r="101" spans="1:4" x14ac:dyDescent="0.35">
      <c r="A101" s="6" t="s">
        <v>49</v>
      </c>
      <c r="B101" s="7">
        <v>1.44</v>
      </c>
      <c r="C101" s="7">
        <f>B101-B20</f>
        <v>1.266</v>
      </c>
      <c r="D101" s="8">
        <f t="shared" si="3"/>
        <v>35.680844836000006</v>
      </c>
    </row>
    <row r="102" spans="1:4" x14ac:dyDescent="0.35">
      <c r="A102" s="6" t="s">
        <v>50</v>
      </c>
      <c r="B102" s="7">
        <v>1.1200000000000001</v>
      </c>
      <c r="C102" s="7">
        <f>B102-B20</f>
        <v>0.94600000000000006</v>
      </c>
      <c r="D102" s="8">
        <f t="shared" si="3"/>
        <v>22.233141796000002</v>
      </c>
    </row>
    <row r="103" spans="1:4" x14ac:dyDescent="0.35">
      <c r="A103" s="6" t="s">
        <v>50</v>
      </c>
      <c r="B103" s="7">
        <v>1.0429999999999999</v>
      </c>
      <c r="C103" s="7">
        <f>B103-B20</f>
        <v>0.86899999999999988</v>
      </c>
      <c r="D103" s="8">
        <f t="shared" si="3"/>
        <v>19.459827790999995</v>
      </c>
    </row>
    <row r="104" spans="1:4" x14ac:dyDescent="0.35">
      <c r="A104" s="6" t="s">
        <v>51</v>
      </c>
      <c r="B104" s="7">
        <v>1.0680000000000001</v>
      </c>
      <c r="C104" s="7">
        <f>B104-B20</f>
        <v>0.89400000000000002</v>
      </c>
      <c r="D104" s="8">
        <f t="shared" si="3"/>
        <v>20.340584115999999</v>
      </c>
    </row>
    <row r="105" spans="1:4" x14ac:dyDescent="0.35">
      <c r="A105" s="6" t="s">
        <v>52</v>
      </c>
      <c r="B105" s="7">
        <v>1.095</v>
      </c>
      <c r="C105" s="7">
        <f>B105-B20</f>
        <v>0.92099999999999993</v>
      </c>
      <c r="D105" s="8">
        <f t="shared" si="3"/>
        <v>21.313044870999995</v>
      </c>
    </row>
    <row r="106" spans="1:4" x14ac:dyDescent="0.35">
      <c r="A106" s="6" t="s">
        <v>53</v>
      </c>
      <c r="B106" s="7">
        <v>1.7510000000000001</v>
      </c>
      <c r="C106" s="7">
        <f>B106-B20</f>
        <v>1.5770000000000002</v>
      </c>
      <c r="D106" s="8">
        <f t="shared" si="3"/>
        <v>51.719653799000014</v>
      </c>
    </row>
    <row r="107" spans="1:4" x14ac:dyDescent="0.35">
      <c r="A107" s="6" t="s">
        <v>54</v>
      </c>
      <c r="B107" s="7">
        <v>1.635</v>
      </c>
      <c r="C107" s="7">
        <f>B107-B20</f>
        <v>1.4610000000000001</v>
      </c>
      <c r="D107" s="8">
        <f t="shared" si="3"/>
        <v>45.395069551000006</v>
      </c>
    </row>
    <row r="108" spans="1:4" x14ac:dyDescent="0.35">
      <c r="A108" s="6" t="s">
        <v>55</v>
      </c>
      <c r="B108" s="7">
        <v>1.387</v>
      </c>
      <c r="C108" s="7">
        <f>B108-B20</f>
        <v>1.2130000000000001</v>
      </c>
      <c r="D108" s="8">
        <f t="shared" si="3"/>
        <v>33.239450239000007</v>
      </c>
    </row>
    <row r="109" spans="1:4" x14ac:dyDescent="0.35">
      <c r="A109" s="9" t="s">
        <v>56</v>
      </c>
      <c r="B109" s="10">
        <v>1.137</v>
      </c>
      <c r="C109" s="10">
        <f>B109-B20</f>
        <v>0.96299999999999997</v>
      </c>
      <c r="D109" s="11">
        <f t="shared" si="3"/>
        <v>22.869611238999997</v>
      </c>
    </row>
    <row r="112" spans="1:4" x14ac:dyDescent="0.35">
      <c r="A112" t="s">
        <v>61</v>
      </c>
    </row>
    <row r="114" spans="1:5" x14ac:dyDescent="0.35">
      <c r="A114" t="s">
        <v>64</v>
      </c>
    </row>
    <row r="115" spans="1:5" x14ac:dyDescent="0.35">
      <c r="A115" t="s">
        <v>65</v>
      </c>
    </row>
    <row r="116" spans="1:5" x14ac:dyDescent="0.35">
      <c r="A116" t="s">
        <v>67</v>
      </c>
    </row>
    <row r="117" spans="1:5" x14ac:dyDescent="0.35">
      <c r="A117" t="s">
        <v>68</v>
      </c>
    </row>
    <row r="118" spans="1:5" x14ac:dyDescent="0.35">
      <c r="A118" t="s">
        <v>69</v>
      </c>
      <c r="E118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8"/>
  <sheetViews>
    <sheetView topLeftCell="A93" workbookViewId="0">
      <selection activeCell="E45" sqref="E45:E46"/>
    </sheetView>
  </sheetViews>
  <sheetFormatPr defaultRowHeight="14.5" x14ac:dyDescent="0.35"/>
  <cols>
    <col min="4" max="4" width="13.6328125" customWidth="1"/>
  </cols>
  <sheetData>
    <row r="1" spans="1:12" x14ac:dyDescent="0.35">
      <c r="A1">
        <v>2.4529999999999998</v>
      </c>
      <c r="B1">
        <v>0.22500000000000001</v>
      </c>
      <c r="C1">
        <v>0.17299999999999999</v>
      </c>
      <c r="D1">
        <v>0.28399999999999997</v>
      </c>
      <c r="E1">
        <v>0.105</v>
      </c>
      <c r="F1">
        <v>0.40500000000000003</v>
      </c>
      <c r="G1">
        <v>0.28100000000000003</v>
      </c>
      <c r="H1">
        <v>0.23400000000000001</v>
      </c>
      <c r="I1">
        <v>0.92300000000000004</v>
      </c>
      <c r="J1">
        <v>0.59699999999999998</v>
      </c>
      <c r="K1">
        <v>0.25600000000000001</v>
      </c>
      <c r="L1">
        <v>0.73799999999999999</v>
      </c>
    </row>
    <row r="2" spans="1:12" x14ac:dyDescent="0.35">
      <c r="A2">
        <v>1.6719999999999999</v>
      </c>
      <c r="B2">
        <v>0.38300000000000001</v>
      </c>
      <c r="C2">
        <v>0.191</v>
      </c>
      <c r="D2">
        <v>0.27800000000000002</v>
      </c>
      <c r="E2">
        <v>0.16700000000000001</v>
      </c>
      <c r="F2">
        <v>0.436</v>
      </c>
      <c r="G2">
        <v>0.29099999999999998</v>
      </c>
      <c r="H2">
        <v>0.248</v>
      </c>
      <c r="I2">
        <v>0.95099999999999996</v>
      </c>
      <c r="J2">
        <v>0.58699999999999997</v>
      </c>
      <c r="K2">
        <v>0.215</v>
      </c>
      <c r="L2">
        <v>0.63800000000000001</v>
      </c>
    </row>
    <row r="3" spans="1:12" x14ac:dyDescent="0.35">
      <c r="A3">
        <v>0.98599999999999999</v>
      </c>
      <c r="B3">
        <v>0.30499999999999999</v>
      </c>
      <c r="C3">
        <v>0.17699999999999999</v>
      </c>
      <c r="D3">
        <v>0.38100000000000001</v>
      </c>
      <c r="E3">
        <v>0.371</v>
      </c>
      <c r="F3">
        <v>0.39600000000000002</v>
      </c>
      <c r="G3">
        <v>0.28100000000000003</v>
      </c>
      <c r="H3">
        <v>0.96699999999999997</v>
      </c>
      <c r="I3">
        <v>0.624</v>
      </c>
      <c r="J3">
        <v>0.32600000000000001</v>
      </c>
      <c r="K3">
        <v>0.93899999999999995</v>
      </c>
      <c r="L3">
        <v>0.47399999999999998</v>
      </c>
    </row>
    <row r="4" spans="1:12" x14ac:dyDescent="0.35">
      <c r="A4">
        <v>0.49399999999999999</v>
      </c>
      <c r="B4">
        <v>0.18099999999999999</v>
      </c>
      <c r="C4">
        <v>0.17199999999999999</v>
      </c>
      <c r="D4">
        <v>0.26500000000000001</v>
      </c>
      <c r="E4">
        <v>0.38500000000000001</v>
      </c>
      <c r="F4">
        <v>0.38100000000000001</v>
      </c>
      <c r="G4">
        <v>0.28199999999999997</v>
      </c>
      <c r="H4">
        <v>0.91600000000000004</v>
      </c>
      <c r="I4">
        <v>0.59899999999999998</v>
      </c>
      <c r="J4">
        <v>0.313</v>
      </c>
      <c r="K4">
        <v>0.98799999999999999</v>
      </c>
      <c r="L4">
        <v>0.878</v>
      </c>
    </row>
    <row r="5" spans="1:12" x14ac:dyDescent="0.35">
      <c r="A5">
        <v>0.26900000000000002</v>
      </c>
      <c r="B5">
        <v>0.29099999999999998</v>
      </c>
      <c r="C5">
        <v>0.113</v>
      </c>
      <c r="D5">
        <v>0.14199999999999999</v>
      </c>
      <c r="E5">
        <v>0.747</v>
      </c>
      <c r="F5">
        <v>0.28299999999999997</v>
      </c>
      <c r="G5">
        <v>0.376</v>
      </c>
      <c r="H5">
        <v>0.47499999999999998</v>
      </c>
      <c r="I5">
        <v>0.69099999999999995</v>
      </c>
      <c r="J5">
        <v>0.245</v>
      </c>
      <c r="K5">
        <v>0.97899999999999998</v>
      </c>
      <c r="L5">
        <v>0.81499999999999995</v>
      </c>
    </row>
    <row r="6" spans="1:12" x14ac:dyDescent="0.35">
      <c r="A6">
        <v>0.182</v>
      </c>
      <c r="B6">
        <v>0.34200000000000003</v>
      </c>
      <c r="C6">
        <v>0.24399999999999999</v>
      </c>
      <c r="D6">
        <v>0.29099999999999998</v>
      </c>
      <c r="E6">
        <v>0.78900000000000003</v>
      </c>
      <c r="F6">
        <v>0.219</v>
      </c>
      <c r="G6">
        <v>0.39800000000000002</v>
      </c>
      <c r="H6">
        <v>0.42399999999999999</v>
      </c>
      <c r="I6">
        <v>0.61399999999999999</v>
      </c>
      <c r="J6">
        <v>0.29099999999999998</v>
      </c>
      <c r="K6">
        <v>0.74199999999999999</v>
      </c>
      <c r="L6">
        <v>0.83</v>
      </c>
    </row>
    <row r="7" spans="1:12" x14ac:dyDescent="0.35">
      <c r="A7">
        <v>0.11799999999999999</v>
      </c>
      <c r="B7">
        <v>0.45800000000000002</v>
      </c>
      <c r="C7">
        <v>0.36799999999999999</v>
      </c>
      <c r="D7">
        <v>0.14299999999999999</v>
      </c>
      <c r="E7">
        <v>0.60199999999999998</v>
      </c>
      <c r="F7">
        <v>0.441</v>
      </c>
      <c r="G7">
        <v>0.41699999999999998</v>
      </c>
      <c r="H7">
        <v>0.24399999999999999</v>
      </c>
      <c r="I7">
        <v>0.156</v>
      </c>
      <c r="J7">
        <v>0.36</v>
      </c>
      <c r="K7">
        <v>0.432</v>
      </c>
      <c r="L7">
        <v>0.35299999999999998</v>
      </c>
    </row>
    <row r="8" spans="1:12" x14ac:dyDescent="0.35">
      <c r="A8">
        <v>5.7000000000000002E-2</v>
      </c>
      <c r="B8">
        <v>0.41099999999999998</v>
      </c>
      <c r="C8">
        <v>0.47299999999999998</v>
      </c>
      <c r="D8">
        <v>0.13300000000000001</v>
      </c>
      <c r="E8">
        <v>0.36599999999999999</v>
      </c>
      <c r="F8">
        <v>0.41299999999999998</v>
      </c>
      <c r="G8">
        <v>0.374</v>
      </c>
      <c r="H8">
        <v>0.245</v>
      </c>
      <c r="I8">
        <v>0.157</v>
      </c>
      <c r="J8">
        <v>0.4</v>
      </c>
      <c r="K8">
        <v>0.38500000000000001</v>
      </c>
      <c r="L8">
        <v>0.247</v>
      </c>
    </row>
    <row r="11" spans="1:12" x14ac:dyDescent="0.35">
      <c r="B11" t="s">
        <v>9</v>
      </c>
      <c r="C11" t="s">
        <v>60</v>
      </c>
      <c r="D11" t="s">
        <v>10</v>
      </c>
    </row>
    <row r="12" spans="1:12" x14ac:dyDescent="0.35">
      <c r="A12" t="s">
        <v>1</v>
      </c>
      <c r="B12">
        <v>2.4529999999999998</v>
      </c>
      <c r="C12">
        <f>B12-B19</f>
        <v>2.3959999999999999</v>
      </c>
      <c r="D12">
        <v>800</v>
      </c>
      <c r="E12">
        <f>(89.942*C12*C12)+(108.96*C12)+(16.986)</f>
        <v>794.39463267199983</v>
      </c>
    </row>
    <row r="13" spans="1:12" x14ac:dyDescent="0.35">
      <c r="A13" t="s">
        <v>2</v>
      </c>
      <c r="B13">
        <v>1.6419999999999999</v>
      </c>
      <c r="C13">
        <f>B13-B19</f>
        <v>1.585</v>
      </c>
      <c r="D13">
        <v>400</v>
      </c>
      <c r="E13">
        <f t="shared" ref="E13:E18" si="0">(89.942*C13*C13)+(108.96*C13)+(16.986)</f>
        <v>415.64214094999994</v>
      </c>
    </row>
    <row r="14" spans="1:12" x14ac:dyDescent="0.35">
      <c r="A14" t="s">
        <v>3</v>
      </c>
      <c r="B14">
        <v>0.98599999999999999</v>
      </c>
      <c r="C14">
        <f>B14-B19</f>
        <v>0.92899999999999994</v>
      </c>
      <c r="D14">
        <v>200</v>
      </c>
      <c r="E14">
        <f t="shared" si="0"/>
        <v>195.83347362199996</v>
      </c>
    </row>
    <row r="15" spans="1:12" x14ac:dyDescent="0.35">
      <c r="A15" t="s">
        <v>4</v>
      </c>
      <c r="B15">
        <v>0.499</v>
      </c>
      <c r="C15">
        <f>B15-B19</f>
        <v>0.442</v>
      </c>
      <c r="D15">
        <v>100</v>
      </c>
      <c r="E15">
        <f t="shared" si="0"/>
        <v>82.717748888000003</v>
      </c>
    </row>
    <row r="16" spans="1:12" x14ac:dyDescent="0.35">
      <c r="A16" t="s">
        <v>5</v>
      </c>
      <c r="B16">
        <v>0.26900000000000002</v>
      </c>
      <c r="C16">
        <f>B16-B19</f>
        <v>0.21200000000000002</v>
      </c>
      <c r="D16">
        <v>50</v>
      </c>
      <c r="E16">
        <f t="shared" si="0"/>
        <v>44.127873248</v>
      </c>
    </row>
    <row r="17" spans="1:11" x14ac:dyDescent="0.35">
      <c r="A17" t="s">
        <v>6</v>
      </c>
      <c r="B17">
        <v>0.182</v>
      </c>
      <c r="C17">
        <f>B17-B19</f>
        <v>0.125</v>
      </c>
      <c r="D17">
        <v>25</v>
      </c>
      <c r="E17">
        <f t="shared" si="0"/>
        <v>32.011343750000002</v>
      </c>
    </row>
    <row r="18" spans="1:11" x14ac:dyDescent="0.35">
      <c r="A18" t="s">
        <v>7</v>
      </c>
      <c r="B18">
        <v>0.108</v>
      </c>
      <c r="C18">
        <f>B18-B19</f>
        <v>5.0999999999999997E-2</v>
      </c>
      <c r="D18">
        <v>12.5</v>
      </c>
      <c r="E18">
        <f t="shared" si="0"/>
        <v>22.776899141999998</v>
      </c>
    </row>
    <row r="19" spans="1:11" x14ac:dyDescent="0.35">
      <c r="A19" t="s">
        <v>8</v>
      </c>
      <c r="B19">
        <v>5.7000000000000002E-2</v>
      </c>
      <c r="C19">
        <f>B19-B19</f>
        <v>0</v>
      </c>
    </row>
    <row r="25" spans="1:11" x14ac:dyDescent="0.35">
      <c r="I25" s="1" t="s">
        <v>58</v>
      </c>
      <c r="J25" s="1"/>
      <c r="K25" s="1"/>
    </row>
    <row r="26" spans="1:11" x14ac:dyDescent="0.35">
      <c r="A26" s="3" t="s">
        <v>11</v>
      </c>
      <c r="B26" s="4" t="s">
        <v>9</v>
      </c>
      <c r="C26" s="4" t="s">
        <v>60</v>
      </c>
      <c r="D26" s="12" t="s">
        <v>83</v>
      </c>
    </row>
    <row r="27" spans="1:11" x14ac:dyDescent="0.35">
      <c r="A27" s="6" t="s">
        <v>13</v>
      </c>
      <c r="B27" s="7">
        <v>0.22500000000000001</v>
      </c>
      <c r="C27" s="7">
        <f>B27-B19</f>
        <v>0.16800000000000001</v>
      </c>
      <c r="D27" s="8">
        <f t="shared" ref="D27:D58" si="1">(89.942*C27*C27)+(108.96*C27)+(16.986)</f>
        <v>37.829803007999999</v>
      </c>
    </row>
    <row r="28" spans="1:11" x14ac:dyDescent="0.35">
      <c r="A28" s="6" t="s">
        <v>13</v>
      </c>
      <c r="B28" s="7">
        <v>0.38300000000000001</v>
      </c>
      <c r="C28" s="7">
        <f>B28-B19</f>
        <v>0.32600000000000001</v>
      </c>
      <c r="D28" s="8">
        <f t="shared" si="1"/>
        <v>62.065635992000011</v>
      </c>
    </row>
    <row r="29" spans="1:11" x14ac:dyDescent="0.35">
      <c r="A29" s="6" t="s">
        <v>14</v>
      </c>
      <c r="B29" s="7">
        <v>0.30499999999999999</v>
      </c>
      <c r="C29" s="7">
        <f>B29-B19</f>
        <v>0.248</v>
      </c>
      <c r="D29" s="8">
        <f t="shared" si="1"/>
        <v>49.539872767999995</v>
      </c>
    </row>
    <row r="30" spans="1:11" x14ac:dyDescent="0.35">
      <c r="A30" s="6" t="s">
        <v>14</v>
      </c>
      <c r="B30" s="7">
        <v>0.18099999999999999</v>
      </c>
      <c r="C30" s="7">
        <f>B30-B19</f>
        <v>0.124</v>
      </c>
      <c r="D30" s="8">
        <f t="shared" si="1"/>
        <v>31.879988191999999</v>
      </c>
    </row>
    <row r="31" spans="1:11" x14ac:dyDescent="0.35">
      <c r="A31" s="6" t="s">
        <v>15</v>
      </c>
      <c r="B31" s="7">
        <v>0.29099999999999998</v>
      </c>
      <c r="C31" s="7">
        <f>B31-B19</f>
        <v>0.23399999999999999</v>
      </c>
      <c r="D31" s="8">
        <f t="shared" si="1"/>
        <v>47.407504152000001</v>
      </c>
    </row>
    <row r="32" spans="1:11" x14ac:dyDescent="0.35">
      <c r="A32" s="6" t="s">
        <v>15</v>
      </c>
      <c r="B32" s="7">
        <v>0.34200000000000003</v>
      </c>
      <c r="C32" s="7">
        <f>B32-B19</f>
        <v>0.28500000000000003</v>
      </c>
      <c r="D32" s="8">
        <f t="shared" si="1"/>
        <v>55.345138950000006</v>
      </c>
    </row>
    <row r="33" spans="1:4" x14ac:dyDescent="0.35">
      <c r="A33" s="6" t="s">
        <v>16</v>
      </c>
      <c r="B33" s="7">
        <v>0.45800000000000002</v>
      </c>
      <c r="C33" s="7">
        <f>B33-B19</f>
        <v>0.40100000000000002</v>
      </c>
      <c r="D33" s="8">
        <f t="shared" si="1"/>
        <v>75.141723541999994</v>
      </c>
    </row>
    <row r="34" spans="1:4" x14ac:dyDescent="0.35">
      <c r="A34" s="6" t="s">
        <v>16</v>
      </c>
      <c r="B34" s="7">
        <v>0.41099999999999998</v>
      </c>
      <c r="C34" s="7">
        <f>B34-B19</f>
        <v>0.35399999999999998</v>
      </c>
      <c r="D34" s="8">
        <f t="shared" si="1"/>
        <v>66.829011671999993</v>
      </c>
    </row>
    <row r="35" spans="1:4" x14ac:dyDescent="0.35">
      <c r="A35" s="6" t="s">
        <v>17</v>
      </c>
      <c r="B35" s="7">
        <v>0.17299999999999999</v>
      </c>
      <c r="C35" s="7">
        <f>B35-B19</f>
        <v>0.11599999999999999</v>
      </c>
      <c r="D35" s="8">
        <f t="shared" si="1"/>
        <v>30.835619551999997</v>
      </c>
    </row>
    <row r="36" spans="1:4" x14ac:dyDescent="0.35">
      <c r="A36" s="6" t="s">
        <v>17</v>
      </c>
      <c r="B36" s="7">
        <v>0.191</v>
      </c>
      <c r="C36" s="7">
        <f>B36-B19</f>
        <v>0.13400000000000001</v>
      </c>
      <c r="D36" s="8">
        <f t="shared" si="1"/>
        <v>33.201638552000006</v>
      </c>
    </row>
    <row r="37" spans="1:4" x14ac:dyDescent="0.35">
      <c r="A37" s="6" t="s">
        <v>18</v>
      </c>
      <c r="B37" s="7">
        <v>0.17699999999999999</v>
      </c>
      <c r="C37" s="7">
        <f>B37-B19</f>
        <v>0.12</v>
      </c>
      <c r="D37" s="8">
        <f t="shared" si="1"/>
        <v>31.356364800000001</v>
      </c>
    </row>
    <row r="38" spans="1:4" x14ac:dyDescent="0.35">
      <c r="A38" s="6" t="s">
        <v>18</v>
      </c>
      <c r="B38" s="7">
        <v>0.17199999999999999</v>
      </c>
      <c r="C38" s="7">
        <f>B38-B19</f>
        <v>0.11499999999999999</v>
      </c>
      <c r="D38" s="8">
        <f t="shared" si="1"/>
        <v>30.705882949999999</v>
      </c>
    </row>
    <row r="39" spans="1:4" x14ac:dyDescent="0.35">
      <c r="A39" s="6" t="s">
        <v>19</v>
      </c>
      <c r="B39" s="7">
        <v>0.113</v>
      </c>
      <c r="C39" s="7">
        <f>B39-B19</f>
        <v>5.6000000000000001E-2</v>
      </c>
      <c r="D39" s="8">
        <f t="shared" si="1"/>
        <v>23.369818112000001</v>
      </c>
    </row>
    <row r="40" spans="1:4" x14ac:dyDescent="0.35">
      <c r="A40" s="6" t="s">
        <v>19</v>
      </c>
      <c r="B40" s="7">
        <v>0.24399999999999999</v>
      </c>
      <c r="C40" s="7">
        <f>B40-B19</f>
        <v>0.187</v>
      </c>
      <c r="D40" s="8">
        <f t="shared" si="1"/>
        <v>40.506701797999995</v>
      </c>
    </row>
    <row r="41" spans="1:4" x14ac:dyDescent="0.35">
      <c r="A41" s="6" t="s">
        <v>20</v>
      </c>
      <c r="B41" s="7">
        <v>0.36799999999999999</v>
      </c>
      <c r="C41" s="7">
        <f>B41-B19</f>
        <v>0.311</v>
      </c>
      <c r="D41" s="8">
        <f t="shared" si="1"/>
        <v>59.571840182000003</v>
      </c>
    </row>
    <row r="42" spans="1:4" x14ac:dyDescent="0.35">
      <c r="A42" s="6" t="s">
        <v>20</v>
      </c>
      <c r="B42" s="7">
        <v>0.47299999999999998</v>
      </c>
      <c r="C42" s="7">
        <f>B42-B19</f>
        <v>0.41599999999999998</v>
      </c>
      <c r="D42" s="8">
        <f t="shared" si="1"/>
        <v>77.878362752000001</v>
      </c>
    </row>
    <row r="43" spans="1:4" x14ac:dyDescent="0.35">
      <c r="A43" s="6" t="s">
        <v>21</v>
      </c>
      <c r="B43" s="7">
        <v>0.28399999999999997</v>
      </c>
      <c r="C43" s="7">
        <f>B43-B19</f>
        <v>0.22699999999999998</v>
      </c>
      <c r="D43" s="8">
        <f t="shared" si="1"/>
        <v>46.354541318000003</v>
      </c>
    </row>
    <row r="44" spans="1:4" x14ac:dyDescent="0.35">
      <c r="A44" s="6" t="s">
        <v>21</v>
      </c>
      <c r="B44" s="7">
        <v>0.27800000000000002</v>
      </c>
      <c r="C44" s="7">
        <f>B44-B19</f>
        <v>0.22100000000000003</v>
      </c>
      <c r="D44" s="8">
        <f t="shared" si="1"/>
        <v>45.459017222</v>
      </c>
    </row>
    <row r="45" spans="1:4" x14ac:dyDescent="0.35">
      <c r="A45" s="6" t="s">
        <v>22</v>
      </c>
      <c r="B45" s="7">
        <v>0.38100000000000001</v>
      </c>
      <c r="C45" s="7">
        <f>B45-B19</f>
        <v>0.32400000000000001</v>
      </c>
      <c r="D45" s="8">
        <f t="shared" si="1"/>
        <v>61.730791392</v>
      </c>
    </row>
    <row r="46" spans="1:4" x14ac:dyDescent="0.35">
      <c r="A46" s="6" t="s">
        <v>22</v>
      </c>
      <c r="B46" s="7">
        <v>0.26500000000000001</v>
      </c>
      <c r="C46" s="7">
        <f>B46-B19</f>
        <v>0.20800000000000002</v>
      </c>
      <c r="D46" s="8">
        <f t="shared" si="1"/>
        <v>43.540930688000003</v>
      </c>
    </row>
    <row r="47" spans="1:4" x14ac:dyDescent="0.35">
      <c r="A47" s="6" t="s">
        <v>23</v>
      </c>
      <c r="B47" s="7">
        <v>0.14199999999999999</v>
      </c>
      <c r="C47" s="7">
        <f>B47-B19</f>
        <v>8.4999999999999992E-2</v>
      </c>
      <c r="D47" s="8">
        <f t="shared" si="1"/>
        <v>26.89743095</v>
      </c>
    </row>
    <row r="48" spans="1:4" x14ac:dyDescent="0.35">
      <c r="A48" s="6" t="s">
        <v>23</v>
      </c>
      <c r="B48" s="7">
        <v>0.29099999999999998</v>
      </c>
      <c r="C48" s="7">
        <f>B48-B19</f>
        <v>0.23399999999999999</v>
      </c>
      <c r="D48" s="8">
        <f t="shared" si="1"/>
        <v>47.407504152000001</v>
      </c>
    </row>
    <row r="49" spans="1:4" x14ac:dyDescent="0.35">
      <c r="A49" s="6" t="s">
        <v>24</v>
      </c>
      <c r="B49" s="7">
        <v>0.14299999999999999</v>
      </c>
      <c r="C49" s="7">
        <f>B49-B19</f>
        <v>8.5999999999999993E-2</v>
      </c>
      <c r="D49" s="8">
        <f t="shared" si="1"/>
        <v>27.021771032</v>
      </c>
    </row>
    <row r="50" spans="1:4" x14ac:dyDescent="0.35">
      <c r="A50" s="6" t="s">
        <v>24</v>
      </c>
      <c r="B50" s="7">
        <v>0.13300000000000001</v>
      </c>
      <c r="C50" s="7">
        <f>B50-B19</f>
        <v>7.6000000000000012E-2</v>
      </c>
      <c r="D50" s="8">
        <f t="shared" si="1"/>
        <v>25.786464991999999</v>
      </c>
    </row>
    <row r="51" spans="1:4" x14ac:dyDescent="0.35">
      <c r="A51" s="6" t="s">
        <v>25</v>
      </c>
      <c r="B51" s="7">
        <v>0.105</v>
      </c>
      <c r="C51" s="7">
        <f>B51-B19</f>
        <v>4.7999999999999994E-2</v>
      </c>
      <c r="D51" s="8">
        <f t="shared" si="1"/>
        <v>22.423306367999999</v>
      </c>
    </row>
    <row r="52" spans="1:4" x14ac:dyDescent="0.35">
      <c r="A52" s="6" t="s">
        <v>25</v>
      </c>
      <c r="B52" s="7">
        <v>0.16700000000000001</v>
      </c>
      <c r="C52" s="7">
        <f>B52-B19</f>
        <v>0.11000000000000001</v>
      </c>
      <c r="D52" s="8">
        <f t="shared" si="1"/>
        <v>30.059898200000003</v>
      </c>
    </row>
    <row r="53" spans="1:4" x14ac:dyDescent="0.35">
      <c r="A53" s="6" t="s">
        <v>26</v>
      </c>
      <c r="B53" s="7">
        <v>0.371</v>
      </c>
      <c r="C53" s="7">
        <f>B53-B19</f>
        <v>0.314</v>
      </c>
      <c r="D53" s="8">
        <f t="shared" si="1"/>
        <v>60.067361431999998</v>
      </c>
    </row>
    <row r="54" spans="1:4" x14ac:dyDescent="0.35">
      <c r="A54" s="6" t="s">
        <v>26</v>
      </c>
      <c r="B54" s="7">
        <v>0.38500000000000001</v>
      </c>
      <c r="C54" s="7">
        <f>B54-B19</f>
        <v>0.32800000000000001</v>
      </c>
      <c r="D54" s="8">
        <f t="shared" si="1"/>
        <v>62.401200127999999</v>
      </c>
    </row>
    <row r="55" spans="1:4" x14ac:dyDescent="0.35">
      <c r="A55" s="6" t="s">
        <v>27</v>
      </c>
      <c r="B55" s="7">
        <v>0.747</v>
      </c>
      <c r="C55" s="7">
        <f>B55-B19</f>
        <v>0.69</v>
      </c>
      <c r="D55" s="8">
        <f t="shared" si="1"/>
        <v>134.98978619999997</v>
      </c>
    </row>
    <row r="56" spans="1:4" x14ac:dyDescent="0.35">
      <c r="A56" s="6" t="s">
        <v>27</v>
      </c>
      <c r="B56" s="7">
        <v>0.78900000000000003</v>
      </c>
      <c r="C56" s="7">
        <f>B56-B19</f>
        <v>0.73199999999999998</v>
      </c>
      <c r="D56" s="8">
        <f t="shared" si="1"/>
        <v>144.93780220799999</v>
      </c>
    </row>
    <row r="57" spans="1:4" x14ac:dyDescent="0.35">
      <c r="A57" s="6" t="s">
        <v>28</v>
      </c>
      <c r="B57" s="7">
        <v>0.60199999999999998</v>
      </c>
      <c r="C57" s="7">
        <f>B57-B19</f>
        <v>0.54499999999999993</v>
      </c>
      <c r="D57" s="8">
        <f t="shared" si="1"/>
        <v>103.08422254999998</v>
      </c>
    </row>
    <row r="58" spans="1:4" x14ac:dyDescent="0.35">
      <c r="A58" s="6" t="s">
        <v>28</v>
      </c>
      <c r="B58" s="7">
        <v>0.36599999999999999</v>
      </c>
      <c r="C58" s="7">
        <f>B58-B19</f>
        <v>0.309</v>
      </c>
      <c r="D58" s="8">
        <f t="shared" si="1"/>
        <v>59.242392101999997</v>
      </c>
    </row>
    <row r="59" spans="1:4" x14ac:dyDescent="0.35">
      <c r="A59" s="6" t="s">
        <v>29</v>
      </c>
      <c r="B59" s="7">
        <v>0.40500000000000003</v>
      </c>
      <c r="C59" s="7">
        <f>B59-B19</f>
        <v>0.34800000000000003</v>
      </c>
      <c r="D59" s="8">
        <f t="shared" ref="D59:D90" si="2">(89.942*C59*C59)+(108.96*C59)+(16.986)</f>
        <v>65.796415968000005</v>
      </c>
    </row>
    <row r="60" spans="1:4" x14ac:dyDescent="0.35">
      <c r="A60" s="6" t="s">
        <v>29</v>
      </c>
      <c r="B60" s="7">
        <v>0.436</v>
      </c>
      <c r="C60" s="7">
        <f>B60-B19</f>
        <v>0.379</v>
      </c>
      <c r="D60" s="8">
        <f t="shared" si="2"/>
        <v>71.201198821999995</v>
      </c>
    </row>
    <row r="61" spans="1:4" x14ac:dyDescent="0.35">
      <c r="A61" s="6" t="s">
        <v>30</v>
      </c>
      <c r="B61" s="7">
        <v>0.39600000000000002</v>
      </c>
      <c r="C61" s="7">
        <f>B61-B19</f>
        <v>0.33900000000000002</v>
      </c>
      <c r="D61" s="8">
        <f t="shared" si="2"/>
        <v>64.259664581999999</v>
      </c>
    </row>
    <row r="62" spans="1:4" x14ac:dyDescent="0.35">
      <c r="A62" s="6" t="s">
        <v>30</v>
      </c>
      <c r="B62" s="7">
        <v>0.38100000000000001</v>
      </c>
      <c r="C62" s="7">
        <f>B62-B19</f>
        <v>0.32400000000000001</v>
      </c>
      <c r="D62" s="8">
        <f t="shared" si="2"/>
        <v>61.730791392</v>
      </c>
    </row>
    <row r="63" spans="1:4" x14ac:dyDescent="0.35">
      <c r="A63" s="6" t="s">
        <v>31</v>
      </c>
      <c r="B63" s="7">
        <v>0.28299999999999997</v>
      </c>
      <c r="C63" s="7">
        <f>B63-B19</f>
        <v>0.22599999999999998</v>
      </c>
      <c r="D63" s="8">
        <f t="shared" si="2"/>
        <v>46.204837591999997</v>
      </c>
    </row>
    <row r="64" spans="1:4" x14ac:dyDescent="0.35">
      <c r="A64" s="6" t="s">
        <v>31</v>
      </c>
      <c r="B64" s="7">
        <v>0.219</v>
      </c>
      <c r="C64" s="7">
        <f>B64-B19</f>
        <v>0.16200000000000001</v>
      </c>
      <c r="D64" s="8">
        <f t="shared" si="2"/>
        <v>36.997957847999999</v>
      </c>
    </row>
    <row r="65" spans="1:4" x14ac:dyDescent="0.35">
      <c r="A65" s="6" t="s">
        <v>32</v>
      </c>
      <c r="B65" s="7">
        <v>0.441</v>
      </c>
      <c r="C65" s="7">
        <f>B65-B19</f>
        <v>0.38400000000000001</v>
      </c>
      <c r="D65" s="8">
        <f t="shared" si="2"/>
        <v>72.089127552000008</v>
      </c>
    </row>
    <row r="66" spans="1:4" x14ac:dyDescent="0.35">
      <c r="A66" s="6" t="s">
        <v>32</v>
      </c>
      <c r="B66" s="7">
        <v>0.41299999999999998</v>
      </c>
      <c r="C66" s="7">
        <f>B66-B19</f>
        <v>0.35599999999999998</v>
      </c>
      <c r="D66" s="8">
        <f t="shared" si="2"/>
        <v>67.174649312</v>
      </c>
    </row>
    <row r="67" spans="1:4" x14ac:dyDescent="0.35">
      <c r="A67" s="6" t="s">
        <v>33</v>
      </c>
      <c r="B67" s="7">
        <v>0.28100000000000003</v>
      </c>
      <c r="C67" s="7">
        <f>B67-B19</f>
        <v>0.22400000000000003</v>
      </c>
      <c r="D67" s="8">
        <f t="shared" si="2"/>
        <v>45.905969792000008</v>
      </c>
    </row>
    <row r="68" spans="1:4" x14ac:dyDescent="0.35">
      <c r="A68" s="6" t="s">
        <v>33</v>
      </c>
      <c r="B68" s="7">
        <v>0.29099999999999998</v>
      </c>
      <c r="C68" s="7">
        <f>B68-B19</f>
        <v>0.23399999999999999</v>
      </c>
      <c r="D68" s="8">
        <f t="shared" si="2"/>
        <v>47.407504152000001</v>
      </c>
    </row>
    <row r="69" spans="1:4" x14ac:dyDescent="0.35">
      <c r="A69" s="6" t="s">
        <v>34</v>
      </c>
      <c r="B69" s="7">
        <v>0.28100000000000003</v>
      </c>
      <c r="C69" s="7">
        <f>B69-B19</f>
        <v>0.22400000000000003</v>
      </c>
      <c r="D69" s="8">
        <f t="shared" si="2"/>
        <v>45.905969792000008</v>
      </c>
    </row>
    <row r="70" spans="1:4" x14ac:dyDescent="0.35">
      <c r="A70" s="6" t="s">
        <v>34</v>
      </c>
      <c r="B70" s="7">
        <v>0.28199999999999997</v>
      </c>
      <c r="C70" s="7">
        <f>B70-B19</f>
        <v>0.22499999999999998</v>
      </c>
      <c r="D70" s="8">
        <f t="shared" si="2"/>
        <v>46.055313749999996</v>
      </c>
    </row>
    <row r="71" spans="1:4" x14ac:dyDescent="0.35">
      <c r="A71" s="6" t="s">
        <v>35</v>
      </c>
      <c r="B71" s="7">
        <v>0.376</v>
      </c>
      <c r="C71" s="7">
        <f>B71-B19</f>
        <v>0.31900000000000001</v>
      </c>
      <c r="D71" s="8">
        <f t="shared" si="2"/>
        <v>60.896827862000009</v>
      </c>
    </row>
    <row r="72" spans="1:4" x14ac:dyDescent="0.35">
      <c r="A72" s="6" t="s">
        <v>35</v>
      </c>
      <c r="B72" s="7">
        <v>0.39800000000000002</v>
      </c>
      <c r="C72" s="7">
        <f>B72-B19</f>
        <v>0.34100000000000003</v>
      </c>
      <c r="D72" s="8">
        <f t="shared" si="2"/>
        <v>64.599905702000001</v>
      </c>
    </row>
    <row r="73" spans="1:4" x14ac:dyDescent="0.35">
      <c r="A73" s="6" t="s">
        <v>36</v>
      </c>
      <c r="B73" s="7">
        <v>0.41699999999999998</v>
      </c>
      <c r="C73" s="7">
        <f>B73-B19</f>
        <v>0.36</v>
      </c>
      <c r="D73" s="8">
        <f t="shared" si="2"/>
        <v>67.868083199999987</v>
      </c>
    </row>
    <row r="74" spans="1:4" x14ac:dyDescent="0.35">
      <c r="A74" s="6" t="s">
        <v>36</v>
      </c>
      <c r="B74" s="7">
        <v>0.374</v>
      </c>
      <c r="C74" s="7">
        <f>B74-B19</f>
        <v>0.317</v>
      </c>
      <c r="D74" s="8">
        <f t="shared" si="2"/>
        <v>60.564501637999996</v>
      </c>
    </row>
    <row r="75" spans="1:4" x14ac:dyDescent="0.35">
      <c r="A75" s="6" t="s">
        <v>37</v>
      </c>
      <c r="B75" s="7">
        <v>0.23400000000000001</v>
      </c>
      <c r="C75" s="7">
        <f>B75-B19</f>
        <v>0.17700000000000002</v>
      </c>
      <c r="D75" s="8">
        <f t="shared" si="2"/>
        <v>39.089712918000004</v>
      </c>
    </row>
    <row r="76" spans="1:4" x14ac:dyDescent="0.35">
      <c r="A76" s="6" t="s">
        <v>37</v>
      </c>
      <c r="B76" s="7">
        <v>0.248</v>
      </c>
      <c r="C76" s="7">
        <f>B76-B19</f>
        <v>0.191</v>
      </c>
      <c r="D76" s="8">
        <f t="shared" si="2"/>
        <v>41.078534102000006</v>
      </c>
    </row>
    <row r="77" spans="1:4" x14ac:dyDescent="0.35">
      <c r="A77" s="6" t="s">
        <v>38</v>
      </c>
      <c r="B77" s="7">
        <v>0.96699999999999997</v>
      </c>
      <c r="C77" s="7">
        <f>B77-B19</f>
        <v>0.90999999999999992</v>
      </c>
      <c r="D77" s="8">
        <f t="shared" si="2"/>
        <v>190.62057019999997</v>
      </c>
    </row>
    <row r="78" spans="1:4" x14ac:dyDescent="0.35">
      <c r="A78" s="6" t="s">
        <v>38</v>
      </c>
      <c r="B78" s="7">
        <v>0.91600000000000004</v>
      </c>
      <c r="C78" s="7">
        <f>B78-B19</f>
        <v>0.85899999999999999</v>
      </c>
      <c r="D78" s="8">
        <f t="shared" si="2"/>
        <v>176.94913290199997</v>
      </c>
    </row>
    <row r="79" spans="1:4" x14ac:dyDescent="0.35">
      <c r="A79" s="6" t="s">
        <v>39</v>
      </c>
      <c r="B79" s="7">
        <v>0.47499999999999998</v>
      </c>
      <c r="C79" s="7">
        <f>B79-B19</f>
        <v>0.41799999999999998</v>
      </c>
      <c r="D79" s="8">
        <f t="shared" si="2"/>
        <v>78.246306007999991</v>
      </c>
    </row>
    <row r="80" spans="1:4" x14ac:dyDescent="0.35">
      <c r="A80" s="6" t="s">
        <v>39</v>
      </c>
      <c r="B80" s="7">
        <v>0.42399999999999999</v>
      </c>
      <c r="C80" s="7">
        <f>B80-B19</f>
        <v>0.36699999999999999</v>
      </c>
      <c r="D80" s="8">
        <f t="shared" si="2"/>
        <v>69.088518037999989</v>
      </c>
    </row>
    <row r="81" spans="1:4" x14ac:dyDescent="0.35">
      <c r="A81" s="6" t="s">
        <v>40</v>
      </c>
      <c r="B81" s="7">
        <v>0.24399999999999999</v>
      </c>
      <c r="C81" s="7">
        <f>B81-B19</f>
        <v>0.187</v>
      </c>
      <c r="D81" s="8">
        <f t="shared" si="2"/>
        <v>40.506701797999995</v>
      </c>
    </row>
    <row r="82" spans="1:4" x14ac:dyDescent="0.35">
      <c r="A82" s="6" t="s">
        <v>40</v>
      </c>
      <c r="B82" s="7">
        <v>0.245</v>
      </c>
      <c r="C82" s="7">
        <f>B82-B19</f>
        <v>0.188</v>
      </c>
      <c r="D82" s="8">
        <f t="shared" si="2"/>
        <v>40.649390048000001</v>
      </c>
    </row>
    <row r="83" spans="1:4" x14ac:dyDescent="0.35">
      <c r="A83" s="6" t="s">
        <v>41</v>
      </c>
      <c r="B83" s="7">
        <v>0.92300000000000004</v>
      </c>
      <c r="C83" s="7">
        <f>B83-B19</f>
        <v>0.86599999999999999</v>
      </c>
      <c r="D83" s="8">
        <f t="shared" si="2"/>
        <v>178.79790255199998</v>
      </c>
    </row>
    <row r="84" spans="1:4" x14ac:dyDescent="0.35">
      <c r="A84" s="6" t="s">
        <v>41</v>
      </c>
      <c r="B84" s="7">
        <v>0.95099999999999996</v>
      </c>
      <c r="C84" s="7">
        <f>B84-B19</f>
        <v>0.89399999999999991</v>
      </c>
      <c r="D84" s="8">
        <f t="shared" si="2"/>
        <v>186.28112431199997</v>
      </c>
    </row>
    <row r="85" spans="1:4" x14ac:dyDescent="0.35">
      <c r="A85" s="6" t="s">
        <v>42</v>
      </c>
      <c r="B85" s="7">
        <v>0.624</v>
      </c>
      <c r="C85" s="7">
        <f>B85-B19</f>
        <v>0.56699999999999995</v>
      </c>
      <c r="D85" s="8">
        <f t="shared" si="2"/>
        <v>107.68168363799998</v>
      </c>
    </row>
    <row r="86" spans="1:4" x14ac:dyDescent="0.35">
      <c r="A86" s="6" t="s">
        <v>42</v>
      </c>
      <c r="B86" s="7">
        <v>0.59899999999999998</v>
      </c>
      <c r="C86" s="7">
        <f>B86-B19</f>
        <v>0.54199999999999993</v>
      </c>
      <c r="D86" s="8">
        <f t="shared" si="2"/>
        <v>102.46404168799998</v>
      </c>
    </row>
    <row r="87" spans="1:4" x14ac:dyDescent="0.35">
      <c r="A87" s="6" t="s">
        <v>43</v>
      </c>
      <c r="B87" s="7">
        <v>0.69099999999999995</v>
      </c>
      <c r="C87" s="7">
        <f>B87-B19</f>
        <v>0.6339999999999999</v>
      </c>
      <c r="D87" s="8">
        <f t="shared" si="2"/>
        <v>122.21936655199998</v>
      </c>
    </row>
    <row r="88" spans="1:4" x14ac:dyDescent="0.35">
      <c r="A88" s="6" t="s">
        <v>43</v>
      </c>
      <c r="B88" s="7">
        <v>0.61399999999999999</v>
      </c>
      <c r="C88" s="7">
        <f>B88-B19</f>
        <v>0.55699999999999994</v>
      </c>
      <c r="D88" s="8">
        <f t="shared" si="2"/>
        <v>105.58113555799999</v>
      </c>
    </row>
    <row r="89" spans="1:4" x14ac:dyDescent="0.35">
      <c r="A89" s="6" t="s">
        <v>44</v>
      </c>
      <c r="B89" s="7">
        <v>0.156</v>
      </c>
      <c r="C89" s="7">
        <f>B89-B19</f>
        <v>9.9000000000000005E-2</v>
      </c>
      <c r="D89" s="8">
        <f t="shared" si="2"/>
        <v>28.654561542</v>
      </c>
    </row>
    <row r="90" spans="1:4" x14ac:dyDescent="0.35">
      <c r="A90" s="6" t="s">
        <v>44</v>
      </c>
      <c r="B90" s="7">
        <v>0.157</v>
      </c>
      <c r="C90" s="7">
        <f>B90-B19</f>
        <v>0.1</v>
      </c>
      <c r="D90" s="8">
        <f t="shared" si="2"/>
        <v>28.781420000000001</v>
      </c>
    </row>
    <row r="91" spans="1:4" x14ac:dyDescent="0.35">
      <c r="A91" s="6" t="s">
        <v>45</v>
      </c>
      <c r="B91" s="7">
        <v>0.59699999999999998</v>
      </c>
      <c r="C91" s="7">
        <f>B91-B19</f>
        <v>0.53999999999999992</v>
      </c>
      <c r="D91" s="8">
        <f t="shared" ref="D91:D114" si="3">(89.942*C91*C91)+(108.96*C91)+(16.986)</f>
        <v>102.05148719999998</v>
      </c>
    </row>
    <row r="92" spans="1:4" x14ac:dyDescent="0.35">
      <c r="A92" s="6" t="s">
        <v>45</v>
      </c>
      <c r="B92" s="7">
        <v>0.58699999999999997</v>
      </c>
      <c r="C92" s="7">
        <f>B92-B19</f>
        <v>0.52999999999999992</v>
      </c>
      <c r="D92" s="8">
        <f t="shared" si="3"/>
        <v>99.999507799999989</v>
      </c>
    </row>
    <row r="93" spans="1:4" x14ac:dyDescent="0.35">
      <c r="A93" s="6" t="s">
        <v>46</v>
      </c>
      <c r="B93" s="7">
        <v>0.32600000000000001</v>
      </c>
      <c r="C93" s="7">
        <f>B93-B19</f>
        <v>0.26900000000000002</v>
      </c>
      <c r="D93" s="8">
        <f t="shared" si="3"/>
        <v>52.804533062000004</v>
      </c>
    </row>
    <row r="94" spans="1:4" x14ac:dyDescent="0.35">
      <c r="A94" s="6" t="s">
        <v>46</v>
      </c>
      <c r="B94" s="7">
        <v>0.313</v>
      </c>
      <c r="C94" s="7">
        <f>B94-B19</f>
        <v>0.25600000000000001</v>
      </c>
      <c r="D94" s="8">
        <f t="shared" si="3"/>
        <v>50.774198912000003</v>
      </c>
    </row>
    <row r="95" spans="1:4" x14ac:dyDescent="0.35">
      <c r="A95" s="6" t="s">
        <v>47</v>
      </c>
      <c r="B95" s="7">
        <v>0.245</v>
      </c>
      <c r="C95" s="7">
        <f>B95-B19</f>
        <v>0.188</v>
      </c>
      <c r="D95" s="8">
        <f t="shared" si="3"/>
        <v>40.649390048000001</v>
      </c>
    </row>
    <row r="96" spans="1:4" x14ac:dyDescent="0.35">
      <c r="A96" s="6" t="s">
        <v>47</v>
      </c>
      <c r="B96" s="7">
        <v>0.29099999999999998</v>
      </c>
      <c r="C96" s="7">
        <f>B96-B19</f>
        <v>0.23399999999999999</v>
      </c>
      <c r="D96" s="8">
        <f t="shared" si="3"/>
        <v>47.407504152000001</v>
      </c>
    </row>
    <row r="97" spans="1:4" x14ac:dyDescent="0.35">
      <c r="A97" s="6" t="s">
        <v>48</v>
      </c>
      <c r="B97" s="7">
        <v>0.36</v>
      </c>
      <c r="C97" s="7">
        <f>B97-B19</f>
        <v>0.30299999999999999</v>
      </c>
      <c r="D97" s="8">
        <f t="shared" si="3"/>
        <v>58.258365077999997</v>
      </c>
    </row>
    <row r="98" spans="1:4" x14ac:dyDescent="0.35">
      <c r="A98" s="6" t="s">
        <v>48</v>
      </c>
      <c r="B98" s="7">
        <v>0.4</v>
      </c>
      <c r="C98" s="7">
        <f>B98-B19</f>
        <v>0.34300000000000003</v>
      </c>
      <c r="D98" s="8">
        <f t="shared" si="3"/>
        <v>64.940866358000008</v>
      </c>
    </row>
    <row r="99" spans="1:4" x14ac:dyDescent="0.35">
      <c r="A99" s="6" t="s">
        <v>49</v>
      </c>
      <c r="B99" s="7">
        <v>0.25600000000000001</v>
      </c>
      <c r="C99" s="7">
        <f>B99-B19</f>
        <v>0.19900000000000001</v>
      </c>
      <c r="D99" s="8">
        <f t="shared" si="3"/>
        <v>42.230833141999994</v>
      </c>
    </row>
    <row r="100" spans="1:4" x14ac:dyDescent="0.35">
      <c r="A100" s="6" t="s">
        <v>49</v>
      </c>
      <c r="B100" s="7">
        <v>0.215</v>
      </c>
      <c r="C100" s="7">
        <f>B100-B19</f>
        <v>0.158</v>
      </c>
      <c r="D100" s="8">
        <f t="shared" si="3"/>
        <v>36.446992088000002</v>
      </c>
    </row>
    <row r="101" spans="1:4" x14ac:dyDescent="0.35">
      <c r="A101" s="6" t="s">
        <v>50</v>
      </c>
      <c r="B101" s="7">
        <v>0.93899999999999995</v>
      </c>
      <c r="C101" s="7">
        <f>B101-B19</f>
        <v>0.8819999999999999</v>
      </c>
      <c r="D101" s="8">
        <f t="shared" si="3"/>
        <v>183.05676040799995</v>
      </c>
    </row>
    <row r="102" spans="1:4" x14ac:dyDescent="0.35">
      <c r="A102" s="6" t="s">
        <v>50</v>
      </c>
      <c r="B102" s="7">
        <v>0.98799999999999999</v>
      </c>
      <c r="C102" s="7">
        <f>B102-B19</f>
        <v>0.93099999999999994</v>
      </c>
      <c r="D102" s="8">
        <f t="shared" si="3"/>
        <v>196.38597786199995</v>
      </c>
    </row>
    <row r="103" spans="1:4" x14ac:dyDescent="0.35">
      <c r="A103" s="6" t="s">
        <v>51</v>
      </c>
      <c r="B103" s="7">
        <v>0.97899999999999998</v>
      </c>
      <c r="C103" s="7">
        <f>B103-B19</f>
        <v>0.92199999999999993</v>
      </c>
      <c r="D103" s="8">
        <f t="shared" si="3"/>
        <v>193.90537512799995</v>
      </c>
    </row>
    <row r="104" spans="1:4" x14ac:dyDescent="0.35">
      <c r="A104" s="6" t="s">
        <v>51</v>
      </c>
      <c r="B104" s="7">
        <v>0.74199999999999999</v>
      </c>
      <c r="C104" s="7">
        <f>B104-B19</f>
        <v>0.68499999999999994</v>
      </c>
      <c r="D104" s="8">
        <f t="shared" si="3"/>
        <v>133.82663494999997</v>
      </c>
    </row>
    <row r="105" spans="1:4" x14ac:dyDescent="0.35">
      <c r="A105" s="6" t="s">
        <v>52</v>
      </c>
      <c r="B105" s="7">
        <v>0.432</v>
      </c>
      <c r="C105" s="7">
        <f>B105-B19</f>
        <v>0.375</v>
      </c>
      <c r="D105" s="8">
        <f t="shared" si="3"/>
        <v>70.494093750000005</v>
      </c>
    </row>
    <row r="106" spans="1:4" x14ac:dyDescent="0.35">
      <c r="A106" s="6" t="s">
        <v>52</v>
      </c>
      <c r="B106" s="7">
        <v>0.38500000000000001</v>
      </c>
      <c r="C106" s="7">
        <f>B106-B19</f>
        <v>0.32800000000000001</v>
      </c>
      <c r="D106" s="8">
        <f t="shared" si="3"/>
        <v>62.401200127999999</v>
      </c>
    </row>
    <row r="107" spans="1:4" x14ac:dyDescent="0.35">
      <c r="A107" s="6" t="s">
        <v>53</v>
      </c>
      <c r="B107" s="7">
        <v>0.73799999999999999</v>
      </c>
      <c r="C107" s="7">
        <f>B107-B19</f>
        <v>0.68099999999999994</v>
      </c>
      <c r="D107" s="8">
        <f t="shared" si="3"/>
        <v>132.89935186199997</v>
      </c>
    </row>
    <row r="108" spans="1:4" x14ac:dyDescent="0.35">
      <c r="A108" s="6" t="s">
        <v>53</v>
      </c>
      <c r="B108" s="7">
        <v>0.63800000000000001</v>
      </c>
      <c r="C108" s="7">
        <f>B108-B19</f>
        <v>0.58099999999999996</v>
      </c>
      <c r="D108" s="8">
        <f t="shared" si="3"/>
        <v>110.65267146199999</v>
      </c>
    </row>
    <row r="109" spans="1:4" x14ac:dyDescent="0.35">
      <c r="A109" s="6" t="s">
        <v>54</v>
      </c>
      <c r="B109" s="7">
        <v>0.47399999999999998</v>
      </c>
      <c r="C109" s="7">
        <f>B109-B19</f>
        <v>0.41699999999999998</v>
      </c>
      <c r="D109" s="8">
        <f t="shared" si="3"/>
        <v>78.062244437999993</v>
      </c>
    </row>
    <row r="110" spans="1:4" x14ac:dyDescent="0.35">
      <c r="A110" s="6" t="s">
        <v>54</v>
      </c>
      <c r="B110" s="7">
        <v>0.878</v>
      </c>
      <c r="C110" s="7">
        <f>B110-B19</f>
        <v>0.82099999999999995</v>
      </c>
      <c r="D110" s="8">
        <f t="shared" si="3"/>
        <v>167.06675562199996</v>
      </c>
    </row>
    <row r="111" spans="1:4" x14ac:dyDescent="0.35">
      <c r="A111" s="6" t="s">
        <v>55</v>
      </c>
      <c r="B111" s="7">
        <v>0.81499999999999995</v>
      </c>
      <c r="C111" s="7">
        <f>B111-B19</f>
        <v>0.7579999999999999</v>
      </c>
      <c r="D111" s="8">
        <f t="shared" si="3"/>
        <v>151.25511528799996</v>
      </c>
    </row>
    <row r="112" spans="1:4" x14ac:dyDescent="0.35">
      <c r="A112" s="6" t="s">
        <v>55</v>
      </c>
      <c r="B112" s="7">
        <v>0.83</v>
      </c>
      <c r="C112" s="7">
        <f>B112-B19</f>
        <v>0.77299999999999991</v>
      </c>
      <c r="D112" s="8">
        <f t="shared" si="3"/>
        <v>154.95503331799995</v>
      </c>
    </row>
    <row r="113" spans="1:4" x14ac:dyDescent="0.35">
      <c r="A113" s="6" t="s">
        <v>56</v>
      </c>
      <c r="B113" s="7">
        <v>0.35299999999999998</v>
      </c>
      <c r="C113" s="7">
        <f>B113-B19</f>
        <v>0.29599999999999999</v>
      </c>
      <c r="D113" s="8">
        <f t="shared" si="3"/>
        <v>57.118518271999989</v>
      </c>
    </row>
    <row r="114" spans="1:4" x14ac:dyDescent="0.35">
      <c r="A114" s="9" t="s">
        <v>56</v>
      </c>
      <c r="B114" s="10">
        <v>0.247</v>
      </c>
      <c r="C114" s="10">
        <f>B114-B19</f>
        <v>0.19</v>
      </c>
      <c r="D114" s="11">
        <f t="shared" si="3"/>
        <v>40.935306199999999</v>
      </c>
    </row>
    <row r="117" spans="1:4" x14ac:dyDescent="0.35">
      <c r="A117" t="s">
        <v>64</v>
      </c>
    </row>
    <row r="118" spans="1:4" x14ac:dyDescent="0.35">
      <c r="A118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tabSelected="1" workbookViewId="0">
      <selection activeCell="G16" sqref="G16"/>
    </sheetView>
  </sheetViews>
  <sheetFormatPr defaultRowHeight="14.5" x14ac:dyDescent="0.35"/>
  <cols>
    <col min="1" max="1" width="14.54296875" customWidth="1"/>
    <col min="2" max="2" width="13.453125" customWidth="1"/>
    <col min="3" max="3" width="14.1796875" customWidth="1"/>
    <col min="5" max="5" width="14.7265625" customWidth="1"/>
  </cols>
  <sheetData>
    <row r="1" spans="1:9" x14ac:dyDescent="0.35">
      <c r="A1" s="3" t="s">
        <v>71</v>
      </c>
      <c r="B1" s="13" t="s">
        <v>72</v>
      </c>
      <c r="C1" s="13" t="s">
        <v>73</v>
      </c>
      <c r="D1" s="13" t="s">
        <v>74</v>
      </c>
      <c r="E1" s="12" t="s">
        <v>75</v>
      </c>
      <c r="F1" s="2"/>
      <c r="G1" s="2"/>
      <c r="H1" s="2"/>
      <c r="I1" s="2"/>
    </row>
    <row r="2" spans="1:9" x14ac:dyDescent="0.35">
      <c r="A2" s="6" t="s">
        <v>13</v>
      </c>
      <c r="B2" s="14">
        <v>0.95</v>
      </c>
      <c r="C2" s="14">
        <v>10.17</v>
      </c>
      <c r="D2" s="15">
        <f t="shared" ref="D2:D38" si="0">(C2/(B2*1000))*100</f>
        <v>1.0705263157894738</v>
      </c>
      <c r="E2" s="16">
        <v>32.9</v>
      </c>
      <c r="F2" s="2"/>
      <c r="G2" s="2"/>
      <c r="H2" s="2"/>
      <c r="I2" s="2"/>
    </row>
    <row r="3" spans="1:9" x14ac:dyDescent="0.35">
      <c r="A3" s="6" t="s">
        <v>14</v>
      </c>
      <c r="B3" s="14">
        <v>1.1299999999999999</v>
      </c>
      <c r="C3" s="14">
        <v>14.86</v>
      </c>
      <c r="D3" s="15">
        <f t="shared" si="0"/>
        <v>1.3150442477876105</v>
      </c>
      <c r="E3" s="16">
        <v>24.9</v>
      </c>
      <c r="F3" s="17"/>
      <c r="G3" s="17" t="s">
        <v>76</v>
      </c>
      <c r="H3" s="17"/>
      <c r="I3" s="17"/>
    </row>
    <row r="4" spans="1:9" x14ac:dyDescent="0.35">
      <c r="A4" s="6" t="s">
        <v>15</v>
      </c>
      <c r="B4" s="14">
        <v>1.4</v>
      </c>
      <c r="C4" s="14">
        <v>7</v>
      </c>
      <c r="D4" s="15">
        <f t="shared" si="0"/>
        <v>0.5</v>
      </c>
      <c r="E4" s="16">
        <v>40.9</v>
      </c>
      <c r="F4" s="17"/>
      <c r="G4" s="17" t="s">
        <v>77</v>
      </c>
      <c r="H4" s="17"/>
      <c r="I4" s="17"/>
    </row>
    <row r="5" spans="1:9" x14ac:dyDescent="0.35">
      <c r="A5" s="6" t="s">
        <v>16</v>
      </c>
      <c r="B5" s="14">
        <v>1.63</v>
      </c>
      <c r="C5" s="14">
        <v>15.11</v>
      </c>
      <c r="D5" s="15">
        <f t="shared" si="0"/>
        <v>0.92699386503067482</v>
      </c>
      <c r="E5" s="16">
        <v>4.8</v>
      </c>
      <c r="F5" s="17"/>
      <c r="G5" s="17" t="s">
        <v>78</v>
      </c>
      <c r="H5" s="17"/>
      <c r="I5" s="17"/>
    </row>
    <row r="6" spans="1:9" x14ac:dyDescent="0.35">
      <c r="A6" s="6" t="s">
        <v>17</v>
      </c>
      <c r="B6" s="14">
        <v>1.1200000000000001</v>
      </c>
      <c r="C6" s="14">
        <v>15.01</v>
      </c>
      <c r="D6" s="15">
        <f t="shared" si="0"/>
        <v>1.3401785714285714</v>
      </c>
      <c r="E6" s="16">
        <v>9.4</v>
      </c>
      <c r="F6" s="17"/>
      <c r="G6" s="17" t="s">
        <v>79</v>
      </c>
      <c r="H6" s="17"/>
      <c r="I6" s="17"/>
    </row>
    <row r="7" spans="1:9" x14ac:dyDescent="0.35">
      <c r="A7" s="6" t="s">
        <v>18</v>
      </c>
      <c r="B7" s="14">
        <v>1.03</v>
      </c>
      <c r="C7" s="14">
        <v>12.08</v>
      </c>
      <c r="D7" s="15">
        <f t="shared" si="0"/>
        <v>1.1728155339805824</v>
      </c>
      <c r="E7" s="16">
        <v>15.8</v>
      </c>
      <c r="F7" s="17"/>
      <c r="G7" s="17"/>
      <c r="H7" s="17"/>
      <c r="I7" s="17"/>
    </row>
    <row r="8" spans="1:9" x14ac:dyDescent="0.35">
      <c r="A8" s="6" t="s">
        <v>19</v>
      </c>
      <c r="B8" s="14">
        <v>1.22</v>
      </c>
      <c r="C8" s="14">
        <v>11.33</v>
      </c>
      <c r="D8" s="15">
        <f t="shared" si="0"/>
        <v>0.92868852459016393</v>
      </c>
      <c r="E8" s="16">
        <v>14.9</v>
      </c>
      <c r="F8" s="17"/>
      <c r="G8" s="17"/>
      <c r="H8" s="17"/>
      <c r="I8" s="17"/>
    </row>
    <row r="9" spans="1:9" x14ac:dyDescent="0.35">
      <c r="A9" s="6" t="s">
        <v>20</v>
      </c>
      <c r="B9" s="14">
        <v>1.2</v>
      </c>
      <c r="C9" s="14">
        <v>25.05</v>
      </c>
      <c r="D9" s="15">
        <f t="shared" si="0"/>
        <v>2.0874999999999999</v>
      </c>
      <c r="E9" s="16">
        <v>12.7</v>
      </c>
      <c r="F9" s="2"/>
      <c r="G9" s="2"/>
      <c r="H9" s="2"/>
      <c r="I9" s="2"/>
    </row>
    <row r="10" spans="1:9" x14ac:dyDescent="0.35">
      <c r="A10" s="6" t="s">
        <v>22</v>
      </c>
      <c r="B10" s="14">
        <v>1.2</v>
      </c>
      <c r="C10" s="14">
        <v>12.47</v>
      </c>
      <c r="D10" s="15">
        <f t="shared" si="0"/>
        <v>1.0391666666666668</v>
      </c>
      <c r="E10" s="16">
        <v>24.3</v>
      </c>
      <c r="F10" s="2"/>
      <c r="G10" s="2"/>
      <c r="H10" s="2"/>
      <c r="I10" s="2"/>
    </row>
    <row r="11" spans="1:9" x14ac:dyDescent="0.35">
      <c r="A11" s="6" t="s">
        <v>80</v>
      </c>
      <c r="B11" s="14">
        <v>1.35</v>
      </c>
      <c r="C11" s="14">
        <v>20.32</v>
      </c>
      <c r="D11" s="15">
        <f t="shared" si="0"/>
        <v>1.5051851851851852</v>
      </c>
      <c r="E11" s="16">
        <v>8.8000000000000007</v>
      </c>
      <c r="F11" s="2"/>
      <c r="G11" s="2"/>
      <c r="H11" s="2"/>
      <c r="I11" s="2"/>
    </row>
    <row r="12" spans="1:9" x14ac:dyDescent="0.35">
      <c r="A12" s="6" t="s">
        <v>23</v>
      </c>
      <c r="B12" s="14">
        <v>1.28</v>
      </c>
      <c r="C12" s="14">
        <v>8</v>
      </c>
      <c r="D12" s="15">
        <f t="shared" si="0"/>
        <v>0.625</v>
      </c>
      <c r="E12" s="16">
        <v>14.8</v>
      </c>
      <c r="F12" s="2"/>
      <c r="G12" s="2"/>
      <c r="H12" s="2"/>
      <c r="I12" s="2"/>
    </row>
    <row r="13" spans="1:9" x14ac:dyDescent="0.35">
      <c r="A13" s="6" t="s">
        <v>24</v>
      </c>
      <c r="B13" s="14">
        <v>0.81</v>
      </c>
      <c r="C13" s="14">
        <v>5.81</v>
      </c>
      <c r="D13" s="15">
        <f t="shared" si="0"/>
        <v>0.71728395061728389</v>
      </c>
      <c r="E13" s="16">
        <v>35.1</v>
      </c>
      <c r="F13" s="2"/>
      <c r="G13" s="2"/>
      <c r="H13" s="2"/>
      <c r="I13" s="2"/>
    </row>
    <row r="14" spans="1:9" x14ac:dyDescent="0.35">
      <c r="A14" s="6" t="s">
        <v>25</v>
      </c>
      <c r="B14" s="14">
        <v>0.9</v>
      </c>
      <c r="C14" s="14">
        <v>3.46</v>
      </c>
      <c r="D14" s="15">
        <f t="shared" si="0"/>
        <v>0.38444444444444448</v>
      </c>
      <c r="E14" s="16">
        <v>70.2</v>
      </c>
      <c r="F14" s="2"/>
      <c r="G14" s="2"/>
      <c r="H14" s="2"/>
      <c r="I14" s="2"/>
    </row>
    <row r="15" spans="1:9" x14ac:dyDescent="0.35">
      <c r="A15" s="6" t="s">
        <v>26</v>
      </c>
      <c r="B15" s="14">
        <v>1.28</v>
      </c>
      <c r="C15" s="14">
        <v>15.42</v>
      </c>
      <c r="D15" s="15">
        <f t="shared" si="0"/>
        <v>1.2046875000000001</v>
      </c>
      <c r="E15" s="16">
        <v>9.8000000000000007</v>
      </c>
      <c r="F15" s="2"/>
      <c r="G15" s="2"/>
      <c r="H15" s="2"/>
      <c r="I15" s="2"/>
    </row>
    <row r="16" spans="1:9" x14ac:dyDescent="0.35">
      <c r="A16" s="6" t="s">
        <v>27</v>
      </c>
      <c r="B16" s="14">
        <v>0.9</v>
      </c>
      <c r="C16" s="14">
        <v>4.7699999999999996</v>
      </c>
      <c r="D16" s="15">
        <f t="shared" si="0"/>
        <v>0.52999999999999992</v>
      </c>
      <c r="E16" s="16">
        <v>10.8</v>
      </c>
      <c r="F16" s="2"/>
      <c r="G16" s="2"/>
      <c r="H16" s="2"/>
      <c r="I16" s="2"/>
    </row>
    <row r="17" spans="1:9" x14ac:dyDescent="0.35">
      <c r="A17" s="6" t="s">
        <v>29</v>
      </c>
      <c r="B17" s="14">
        <v>0.95</v>
      </c>
      <c r="C17" s="14">
        <v>5.58</v>
      </c>
      <c r="D17" s="15">
        <f t="shared" si="0"/>
        <v>0.58736842105263154</v>
      </c>
      <c r="E17" s="16">
        <v>11</v>
      </c>
      <c r="F17" s="2"/>
      <c r="G17" s="2"/>
      <c r="H17" s="2"/>
      <c r="I17" s="2"/>
    </row>
    <row r="18" spans="1:9" x14ac:dyDescent="0.35">
      <c r="A18" s="6" t="s">
        <v>31</v>
      </c>
      <c r="B18" s="14">
        <v>1.44</v>
      </c>
      <c r="C18" s="14">
        <v>6.18</v>
      </c>
      <c r="D18" s="15">
        <f t="shared" si="0"/>
        <v>0.4291666666666667</v>
      </c>
      <c r="E18" s="16">
        <v>17.399999999999999</v>
      </c>
      <c r="F18" s="2"/>
      <c r="G18" s="2"/>
      <c r="H18" s="2"/>
      <c r="I18" s="2"/>
    </row>
    <row r="19" spans="1:9" x14ac:dyDescent="0.35">
      <c r="A19" s="6" t="s">
        <v>81</v>
      </c>
      <c r="B19" s="14">
        <v>1.25</v>
      </c>
      <c r="C19" s="14">
        <v>8.2200000000000006</v>
      </c>
      <c r="D19" s="15">
        <f t="shared" si="0"/>
        <v>0.65760000000000007</v>
      </c>
      <c r="E19" s="16">
        <v>4.8</v>
      </c>
      <c r="F19" s="2"/>
      <c r="G19" s="2"/>
      <c r="H19" s="2"/>
      <c r="I19" s="2"/>
    </row>
    <row r="20" spans="1:9" x14ac:dyDescent="0.35">
      <c r="A20" s="6" t="s">
        <v>32</v>
      </c>
      <c r="B20" s="14">
        <v>1.37</v>
      </c>
      <c r="C20" s="14">
        <v>8.0500000000000007</v>
      </c>
      <c r="D20" s="15">
        <f t="shared" si="0"/>
        <v>0.58759124087591241</v>
      </c>
      <c r="E20" s="16">
        <v>4.0999999999999996</v>
      </c>
      <c r="F20" s="2"/>
      <c r="G20" s="2"/>
      <c r="H20" s="2"/>
      <c r="I20" s="2"/>
    </row>
    <row r="21" spans="1:9" x14ac:dyDescent="0.35">
      <c r="A21" s="6" t="s">
        <v>35</v>
      </c>
      <c r="B21" s="14">
        <v>0.8</v>
      </c>
      <c r="C21" s="14">
        <v>9.02</v>
      </c>
      <c r="D21" s="15">
        <f t="shared" si="0"/>
        <v>1.1274999999999999</v>
      </c>
      <c r="E21" s="16">
        <v>24.8</v>
      </c>
      <c r="F21" s="2"/>
      <c r="G21" s="2"/>
      <c r="H21" s="2"/>
      <c r="I21" s="2"/>
    </row>
    <row r="22" spans="1:9" x14ac:dyDescent="0.35">
      <c r="A22" s="6" t="s">
        <v>36</v>
      </c>
      <c r="B22" s="14">
        <v>1.04</v>
      </c>
      <c r="C22" s="14">
        <v>25.33</v>
      </c>
      <c r="D22" s="15">
        <f t="shared" si="0"/>
        <v>2.4355769230769231</v>
      </c>
      <c r="E22" s="16">
        <v>24.2</v>
      </c>
      <c r="F22" s="2"/>
      <c r="G22" s="2"/>
      <c r="H22" s="2"/>
      <c r="I22" s="2"/>
    </row>
    <row r="23" spans="1:9" x14ac:dyDescent="0.35">
      <c r="A23" s="6" t="s">
        <v>37</v>
      </c>
      <c r="B23" s="14">
        <v>0.99</v>
      </c>
      <c r="C23" s="14">
        <v>5.14</v>
      </c>
      <c r="D23" s="15">
        <f t="shared" si="0"/>
        <v>0.51919191919191909</v>
      </c>
      <c r="E23" s="16">
        <v>16.100000000000001</v>
      </c>
      <c r="F23" s="2"/>
      <c r="G23" s="2"/>
      <c r="H23" s="2"/>
      <c r="I23" s="2"/>
    </row>
    <row r="24" spans="1:9" x14ac:dyDescent="0.35">
      <c r="A24" s="6" t="s">
        <v>38</v>
      </c>
      <c r="B24" s="14">
        <v>1.18</v>
      </c>
      <c r="C24" s="14">
        <v>16.84</v>
      </c>
      <c r="D24" s="15">
        <f t="shared" si="0"/>
        <v>1.4271186440677965</v>
      </c>
      <c r="E24" s="16">
        <v>38.1</v>
      </c>
      <c r="F24" s="2"/>
      <c r="G24" s="2"/>
      <c r="H24" s="2"/>
      <c r="I24" s="2"/>
    </row>
    <row r="25" spans="1:9" x14ac:dyDescent="0.35">
      <c r="A25" s="6" t="s">
        <v>39</v>
      </c>
      <c r="B25" s="14">
        <v>1.19</v>
      </c>
      <c r="C25" s="14">
        <v>6.75</v>
      </c>
      <c r="D25" s="15">
        <f t="shared" si="0"/>
        <v>0.5672268907563025</v>
      </c>
      <c r="E25" s="16">
        <v>35.299999999999997</v>
      </c>
      <c r="F25" s="2"/>
      <c r="G25" s="2"/>
      <c r="H25" s="2"/>
      <c r="I25" s="2"/>
    </row>
    <row r="26" spans="1:9" x14ac:dyDescent="0.35">
      <c r="A26" s="6" t="s">
        <v>40</v>
      </c>
      <c r="B26" s="14">
        <v>1.1000000000000001</v>
      </c>
      <c r="C26" s="14">
        <v>5.43</v>
      </c>
      <c r="D26" s="15">
        <f t="shared" si="0"/>
        <v>0.49363636363636365</v>
      </c>
      <c r="E26" s="16">
        <v>33.5</v>
      </c>
      <c r="F26" s="2"/>
      <c r="G26" s="2"/>
      <c r="H26" s="2"/>
      <c r="I26" s="2"/>
    </row>
    <row r="27" spans="1:9" x14ac:dyDescent="0.35">
      <c r="A27" s="6" t="s">
        <v>43</v>
      </c>
      <c r="B27" s="14">
        <v>0.93</v>
      </c>
      <c r="C27" s="14">
        <v>3.3</v>
      </c>
      <c r="D27" s="15">
        <f t="shared" si="0"/>
        <v>0.35483870967741932</v>
      </c>
      <c r="E27" s="16">
        <v>5.3</v>
      </c>
      <c r="F27" s="2"/>
      <c r="G27" s="2"/>
      <c r="H27" s="2"/>
      <c r="I27" s="2"/>
    </row>
    <row r="28" spans="1:9" x14ac:dyDescent="0.35">
      <c r="A28" s="6" t="s">
        <v>44</v>
      </c>
      <c r="B28" s="14">
        <v>1.45</v>
      </c>
      <c r="C28" s="14">
        <v>8.17</v>
      </c>
      <c r="D28" s="15">
        <f t="shared" si="0"/>
        <v>0.56344827586206891</v>
      </c>
      <c r="E28" s="16">
        <v>5.5</v>
      </c>
      <c r="F28" s="2"/>
      <c r="G28" s="2"/>
      <c r="H28" s="2"/>
      <c r="I28" s="2"/>
    </row>
    <row r="29" spans="1:9" x14ac:dyDescent="0.35">
      <c r="A29" s="6" t="s">
        <v>45</v>
      </c>
      <c r="B29" s="14">
        <v>1.41</v>
      </c>
      <c r="C29" s="14">
        <v>6.91</v>
      </c>
      <c r="D29" s="15">
        <f t="shared" si="0"/>
        <v>0.49007092198581564</v>
      </c>
      <c r="E29" s="16">
        <v>12.7</v>
      </c>
      <c r="F29" s="2"/>
      <c r="G29" s="2"/>
      <c r="H29" s="2"/>
      <c r="I29" s="2"/>
    </row>
    <row r="30" spans="1:9" x14ac:dyDescent="0.35">
      <c r="A30" s="6" t="s">
        <v>46</v>
      </c>
      <c r="B30" s="14">
        <v>1.1399999999999999</v>
      </c>
      <c r="C30" s="14">
        <v>14.76</v>
      </c>
      <c r="D30" s="15">
        <f t="shared" si="0"/>
        <v>1.2947368421052632</v>
      </c>
      <c r="E30" s="16">
        <v>10.4</v>
      </c>
      <c r="F30" s="2"/>
      <c r="G30" s="2"/>
      <c r="H30" s="2"/>
      <c r="I30" s="2"/>
    </row>
    <row r="31" spans="1:9" x14ac:dyDescent="0.35">
      <c r="A31" s="6" t="s">
        <v>47</v>
      </c>
      <c r="B31" s="14">
        <v>0.92</v>
      </c>
      <c r="C31" s="14">
        <v>6.28</v>
      </c>
      <c r="D31" s="15">
        <f t="shared" si="0"/>
        <v>0.68260869565217397</v>
      </c>
      <c r="E31" s="16">
        <v>5.4</v>
      </c>
      <c r="F31" s="2"/>
      <c r="G31" s="2"/>
      <c r="H31" s="2"/>
      <c r="I31" s="2"/>
    </row>
    <row r="32" spans="1:9" x14ac:dyDescent="0.35">
      <c r="A32" s="6" t="s">
        <v>48</v>
      </c>
      <c r="B32" s="14">
        <v>1.29</v>
      </c>
      <c r="C32" s="14">
        <v>7.06</v>
      </c>
      <c r="D32" s="15">
        <f t="shared" si="0"/>
        <v>0.54728682170542631</v>
      </c>
      <c r="E32" s="16">
        <v>14.6</v>
      </c>
      <c r="F32" s="2"/>
      <c r="G32" s="2"/>
      <c r="H32" s="2"/>
      <c r="I32" s="2"/>
    </row>
    <row r="33" spans="1:9" x14ac:dyDescent="0.35">
      <c r="A33" s="6" t="s">
        <v>49</v>
      </c>
      <c r="B33" s="14">
        <v>1.1000000000000001</v>
      </c>
      <c r="C33" s="14">
        <v>4.07</v>
      </c>
      <c r="D33" s="15">
        <f t="shared" si="0"/>
        <v>0.37</v>
      </c>
      <c r="E33" s="16">
        <v>9.8000000000000007</v>
      </c>
      <c r="F33" s="2"/>
      <c r="G33" s="2"/>
      <c r="H33" s="2"/>
      <c r="I33" s="2"/>
    </row>
    <row r="34" spans="1:9" x14ac:dyDescent="0.35">
      <c r="A34" s="6" t="s">
        <v>50</v>
      </c>
      <c r="B34" s="14">
        <v>1.19</v>
      </c>
      <c r="C34" s="14">
        <v>13.39</v>
      </c>
      <c r="D34" s="15">
        <f t="shared" si="0"/>
        <v>1.1252100840336134</v>
      </c>
      <c r="E34" s="16">
        <v>44.8</v>
      </c>
      <c r="F34" s="2"/>
      <c r="G34" s="2"/>
      <c r="H34" s="2"/>
      <c r="I34" s="2"/>
    </row>
    <row r="35" spans="1:9" x14ac:dyDescent="0.35">
      <c r="A35" s="6" t="s">
        <v>53</v>
      </c>
      <c r="B35" s="14">
        <v>1</v>
      </c>
      <c r="C35" s="14">
        <v>6.74</v>
      </c>
      <c r="D35" s="15">
        <f t="shared" si="0"/>
        <v>0.67400000000000004</v>
      </c>
      <c r="E35" s="16">
        <v>12.3</v>
      </c>
      <c r="F35" s="2"/>
      <c r="G35" s="2"/>
      <c r="H35" s="2"/>
      <c r="I35" s="2"/>
    </row>
    <row r="36" spans="1:9" x14ac:dyDescent="0.35">
      <c r="A36" s="6" t="s">
        <v>54</v>
      </c>
      <c r="B36" s="14">
        <v>0.94</v>
      </c>
      <c r="C36" s="14">
        <v>11.01</v>
      </c>
      <c r="D36" s="15">
        <f t="shared" si="0"/>
        <v>1.1712765957446807</v>
      </c>
      <c r="E36" s="16">
        <v>11.5</v>
      </c>
      <c r="F36" s="2"/>
      <c r="G36" s="2"/>
      <c r="H36" s="2"/>
      <c r="I36" s="2"/>
    </row>
    <row r="37" spans="1:9" x14ac:dyDescent="0.35">
      <c r="A37" s="6" t="s">
        <v>55</v>
      </c>
      <c r="B37" s="14">
        <v>0.9</v>
      </c>
      <c r="C37" s="14">
        <v>9.8699999999999992</v>
      </c>
      <c r="D37" s="15">
        <f t="shared" si="0"/>
        <v>1.0966666666666667</v>
      </c>
      <c r="E37" s="16">
        <v>9.8000000000000007</v>
      </c>
      <c r="F37" s="2"/>
      <c r="G37" s="2"/>
      <c r="H37" s="2"/>
      <c r="I37" s="2"/>
    </row>
    <row r="38" spans="1:9" x14ac:dyDescent="0.35">
      <c r="A38" s="9" t="s">
        <v>56</v>
      </c>
      <c r="B38" s="18">
        <v>1.37</v>
      </c>
      <c r="C38" s="18">
        <v>5.57</v>
      </c>
      <c r="D38" s="19">
        <f t="shared" si="0"/>
        <v>0.40656934306569342</v>
      </c>
      <c r="E38" s="20">
        <v>11.1</v>
      </c>
      <c r="F38" s="2"/>
      <c r="G38" s="2"/>
      <c r="H38" s="2"/>
      <c r="I38" s="2"/>
    </row>
    <row r="39" spans="1:9" x14ac:dyDescent="0.35">
      <c r="B39" s="2"/>
      <c r="C39" s="2"/>
      <c r="D39" s="2"/>
      <c r="E39" s="2"/>
      <c r="F39" s="2"/>
      <c r="G39" s="2"/>
      <c r="H39" s="2"/>
      <c r="I39" s="2"/>
    </row>
    <row r="40" spans="1:9" x14ac:dyDescent="0.35">
      <c r="B40" s="2"/>
      <c r="C40" s="2"/>
      <c r="D40" s="21"/>
      <c r="E40" s="2"/>
      <c r="F40" s="22"/>
      <c r="G40" s="2"/>
      <c r="H40" s="2"/>
      <c r="I40" s="2"/>
    </row>
    <row r="41" spans="1:9" x14ac:dyDescent="0.35">
      <c r="A41" t="s">
        <v>82</v>
      </c>
      <c r="G41" s="2"/>
      <c r="H41" s="2"/>
      <c r="I41" s="2"/>
    </row>
    <row r="42" spans="1:9" x14ac:dyDescent="0.35">
      <c r="B42" s="2"/>
      <c r="C42" s="2"/>
      <c r="D42" s="2"/>
      <c r="E42" s="2"/>
      <c r="F42" s="2"/>
      <c r="G42" s="2"/>
    </row>
    <row r="43" spans="1:9" x14ac:dyDescent="0.35">
      <c r="B43" s="2"/>
      <c r="C43" s="2"/>
      <c r="D43" s="21"/>
      <c r="E43" s="2"/>
      <c r="F43" s="2"/>
      <c r="G43" s="2"/>
      <c r="H43" s="2"/>
      <c r="I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fT4</vt:lpstr>
      <vt:lpstr>fT3</vt:lpstr>
      <vt:lpstr>TSH</vt:lpstr>
      <vt:lpstr>IL-6</vt:lpstr>
      <vt:lpstr>BİYOKİMYA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2020-06-29T10:38:45Z</dcterms:created>
  <dcterms:modified xsi:type="dcterms:W3CDTF">2020-06-30T14:58:00Z</dcterms:modified>
</cp:coreProperties>
</file>