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0808" windowHeight="7776"/>
  </bookViews>
  <sheets>
    <sheet name="NGF" sheetId="1" r:id="rId1"/>
    <sheet name="Materyal-metod"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1" l="1"/>
  <c r="E50" i="1"/>
  <c r="E66" i="1"/>
  <c r="E81" i="1"/>
  <c r="E82" i="1"/>
  <c r="E97" i="1"/>
  <c r="E98" i="1"/>
  <c r="E114" i="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D50" i="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D82" i="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D98" i="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D115" i="1"/>
  <c r="E115" i="1" s="1"/>
  <c r="D116" i="1"/>
  <c r="E116" i="1" s="1"/>
  <c r="D117" i="1"/>
  <c r="E117" i="1" s="1"/>
  <c r="D118" i="1"/>
  <c r="E118" i="1" s="1"/>
  <c r="D35" i="1"/>
  <c r="E35" i="1" s="1"/>
  <c r="C23" i="1" l="1"/>
  <c r="E23" i="1" s="1"/>
  <c r="C22" i="1"/>
  <c r="E22" i="1" s="1"/>
  <c r="C21" i="1"/>
  <c r="E21" i="1" s="1"/>
  <c r="C20" i="1"/>
  <c r="E20" i="1" s="1"/>
  <c r="C19" i="1"/>
  <c r="E19" i="1" s="1"/>
  <c r="C18" i="1"/>
  <c r="E18" i="1" s="1"/>
  <c r="C17" i="1"/>
  <c r="E17" i="1" s="1"/>
  <c r="C16" i="1"/>
  <c r="E16" i="1" s="1"/>
</calcChain>
</file>

<file path=xl/sharedStrings.xml><?xml version="1.0" encoding="utf-8"?>
<sst xmlns="http://schemas.openxmlformats.org/spreadsheetml/2006/main" count="123" uniqueCount="121">
  <si>
    <t xml:space="preserve"> </t>
  </si>
  <si>
    <t>abs</t>
  </si>
  <si>
    <t>abs-blank</t>
  </si>
  <si>
    <t>expected</t>
  </si>
  <si>
    <t>result</t>
  </si>
  <si>
    <t>std1</t>
  </si>
  <si>
    <t>std2</t>
  </si>
  <si>
    <t>std3</t>
  </si>
  <si>
    <t>std4</t>
  </si>
  <si>
    <t>std5</t>
  </si>
  <si>
    <t>std6</t>
  </si>
  <si>
    <t>std7</t>
  </si>
  <si>
    <t>blank</t>
  </si>
  <si>
    <t>concentration (pg/ml)</t>
  </si>
  <si>
    <t>Numune</t>
  </si>
  <si>
    <t>absorbans</t>
  </si>
  <si>
    <t>result(pg/ml)</t>
  </si>
  <si>
    <t>KİT ADI</t>
  </si>
  <si>
    <t>TÜR</t>
  </si>
  <si>
    <t>Numune Türü</t>
  </si>
  <si>
    <t>MARKA</t>
  </si>
  <si>
    <t>CAT. NO</t>
  </si>
  <si>
    <t>Yöntem</t>
  </si>
  <si>
    <t>Kullanılan Cihaz</t>
  </si>
  <si>
    <t>ELİSA</t>
  </si>
  <si>
    <t>Mıcroplate reader: BIO-TEK EL X 800-Aotu strıp washer:BIO TEK EL X 50</t>
  </si>
  <si>
    <t>Nerve Growth Factor (NGF)</t>
  </si>
  <si>
    <t>Human</t>
  </si>
  <si>
    <t>Serum</t>
  </si>
  <si>
    <t>Elabscience</t>
  </si>
  <si>
    <t>E-EL-H1205</t>
  </si>
  <si>
    <t>Free components are washed away. The substrate solution is added to each well. Only those wells that contain Human ESM1,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</si>
  <si>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t>
  </si>
  <si>
    <t>Human NGF Test Principle</t>
  </si>
  <si>
    <t>This ELISA kit uses the Sandwich-ELISA principle. The micro ELISA plate provided in this kit has been pre-coated with an antibody specific to Human NGF.</t>
  </si>
  <si>
    <t>Samples (or Standards) are added to the micro ELISA plate wells and combined with the specific antibody. Then a biotinylated detection antibody specific for Human NGF and Avidin-Horseradish Peroxidase (HRP) conjugate are added successively to each micro plate well and incubated.</t>
  </si>
  <si>
    <t>The OD value is proportional to the concentration of Human NGF. You can calculate the concentration of Human NGF in the samples by comparing the OD of the samples to the standard curve.</t>
  </si>
  <si>
    <t>A-1</t>
  </si>
  <si>
    <t>A-2</t>
  </si>
  <si>
    <t>A-3</t>
  </si>
  <si>
    <t>B-1</t>
  </si>
  <si>
    <t>B-2</t>
  </si>
  <si>
    <t>B-3</t>
  </si>
  <si>
    <t>C-1</t>
  </si>
  <si>
    <t>C-2</t>
  </si>
  <si>
    <t>C-3</t>
  </si>
  <si>
    <t>D-1</t>
  </si>
  <si>
    <t>D-2</t>
  </si>
  <si>
    <t>D-3</t>
  </si>
  <si>
    <t>E-1</t>
  </si>
  <si>
    <t>E-2</t>
  </si>
  <si>
    <t>E-3</t>
  </si>
  <si>
    <t>F-1</t>
  </si>
  <si>
    <t>F-2</t>
  </si>
  <si>
    <t>F-3</t>
  </si>
  <si>
    <t>G-1</t>
  </si>
  <si>
    <t>G-2</t>
  </si>
  <si>
    <t>G-3</t>
  </si>
  <si>
    <t>H-1</t>
  </si>
  <si>
    <t>H-2</t>
  </si>
  <si>
    <t>H-3</t>
  </si>
  <si>
    <t>I-1</t>
  </si>
  <si>
    <t>I-2</t>
  </si>
  <si>
    <t>I-3</t>
  </si>
  <si>
    <t>J-1</t>
  </si>
  <si>
    <t>J-2</t>
  </si>
  <si>
    <t>J-3</t>
  </si>
  <si>
    <t>K-1</t>
  </si>
  <si>
    <t>K-2</t>
  </si>
  <si>
    <t>K-3</t>
  </si>
  <si>
    <t>L-1</t>
  </si>
  <si>
    <t>L-2</t>
  </si>
  <si>
    <t>L-3</t>
  </si>
  <si>
    <t>M-1</t>
  </si>
  <si>
    <t>M-2</t>
  </si>
  <si>
    <t>M-3</t>
  </si>
  <si>
    <t>N-1</t>
  </si>
  <si>
    <t>N-2</t>
  </si>
  <si>
    <t>N-3</t>
  </si>
  <si>
    <t>O-1</t>
  </si>
  <si>
    <t>O-2</t>
  </si>
  <si>
    <t>O-3</t>
  </si>
  <si>
    <t>P-1</t>
  </si>
  <si>
    <t>P-2</t>
  </si>
  <si>
    <t>P-3</t>
  </si>
  <si>
    <t>R-1</t>
  </si>
  <si>
    <t>R-2</t>
  </si>
  <si>
    <t>R-3</t>
  </si>
  <si>
    <t>S-1</t>
  </si>
  <si>
    <t>S-2</t>
  </si>
  <si>
    <t>S-3</t>
  </si>
  <si>
    <t>Ş-1</t>
  </si>
  <si>
    <t>Ş-2</t>
  </si>
  <si>
    <t>Ş-3</t>
  </si>
  <si>
    <t>T-1</t>
  </si>
  <si>
    <t>T-2</t>
  </si>
  <si>
    <t>T-3</t>
  </si>
  <si>
    <t>U-1</t>
  </si>
  <si>
    <t>U-2</t>
  </si>
  <si>
    <t>U-3</t>
  </si>
  <si>
    <t>Ü-1</t>
  </si>
  <si>
    <t>Ü-2</t>
  </si>
  <si>
    <t>Ü-3</t>
  </si>
  <si>
    <t>V-1</t>
  </si>
  <si>
    <t>V-2</t>
  </si>
  <si>
    <t>V-3</t>
  </si>
  <si>
    <t>Y-1</t>
  </si>
  <si>
    <t>Y-2</t>
  </si>
  <si>
    <t>Y-3</t>
  </si>
  <si>
    <t>Z-1</t>
  </si>
  <si>
    <t>Z-2</t>
  </si>
  <si>
    <t>Z-3</t>
  </si>
  <si>
    <t>X-1</t>
  </si>
  <si>
    <t>X-2</t>
  </si>
  <si>
    <t>X-3</t>
  </si>
  <si>
    <t>Q-1</t>
  </si>
  <si>
    <t>Q-2</t>
  </si>
  <si>
    <t>Q-3</t>
  </si>
  <si>
    <t>W-1</t>
  </si>
  <si>
    <t>W-2</t>
  </si>
  <si>
    <t>W-3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</si>
</sst>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charset val="162"/>
      <scheme val="minor"/>
    </font>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3999450666829432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 fillId="0" borderId="0"/>
  </cellStyleXfs>
  <cellXfs count="17">
    <xf numFmtId="0" fontId="0" fillId="0" borderId="0" xfId="0"/>
    <xf numFmtId="0" fontId="2" fillId="2" borderId="1" xfId="0" applyFont="1" applyFill="1" applyBorder="1" applyAlignment="1">
      <alignment horizontal="center"/>
    </xf>
    <xf numFmtId="0" fontId="0" fillId="0" borderId="1" xfId="0" applyBorder="1" applyAlignment="1">
      <alignment horizontal="center"/>
    </xf>
    <xf numFmtId="2" fontId="3" fillId="2" borderId="1" xfId="0" applyNumberFormat="1" applyFont="1" applyFill="1" applyBorder="1" applyAlignment="1">
      <alignment horizontal="center"/>
    </xf>
    <xf numFmtId="164" fontId="0" fillId="0" borderId="1" xfId="0" applyNumberFormat="1" applyBorder="1" applyAlignment="1">
      <alignment horizontal="center"/>
    </xf>
    <xf numFmtId="0" fontId="0" fillId="5" borderId="1" xfId="0" applyFill="1" applyBorder="1" applyAlignment="1">
      <alignment horizontal="center"/>
    </xf>
    <xf numFmtId="0" fontId="3" fillId="3" borderId="1" xfId="0" applyFont="1" applyFill="1" applyBorder="1" applyAlignment="1">
      <alignment horizontal="center"/>
    </xf>
    <xf numFmtId="0" fontId="0" fillId="4" borderId="1" xfId="0" applyFill="1" applyBorder="1" applyAlignment="1">
      <alignment horizontal="center"/>
    </xf>
    <xf numFmtId="0" fontId="3" fillId="4" borderId="1" xfId="0" applyFont="1" applyFill="1" applyBorder="1" applyAlignment="1">
      <alignment horizontal="center"/>
    </xf>
    <xf numFmtId="0" fontId="3" fillId="0" borderId="0" xfId="0" applyFont="1"/>
    <xf numFmtId="0" fontId="3" fillId="7" borderId="1" xfId="0" applyFont="1" applyFill="1" applyBorder="1" applyAlignment="1">
      <alignment horizontal="center"/>
    </xf>
    <xf numFmtId="0" fontId="3" fillId="2" borderId="1" xfId="0" applyFont="1" applyFill="1" applyBorder="1" applyAlignment="1">
      <alignment horizontal="center"/>
    </xf>
    <xf numFmtId="0" fontId="2" fillId="2" borderId="2" xfId="0" applyFont="1" applyFill="1" applyBorder="1" applyAlignment="1">
      <alignment horizontal="center"/>
    </xf>
    <xf numFmtId="0" fontId="3" fillId="6" borderId="2" xfId="1" applyFont="1" applyFill="1" applyBorder="1" applyAlignment="1">
      <alignment horizontal="center"/>
    </xf>
    <xf numFmtId="0" fontId="3" fillId="8" borderId="2" xfId="1" applyFont="1" applyFill="1" applyBorder="1" applyAlignment="1">
      <alignment horizontal="center"/>
    </xf>
    <xf numFmtId="0" fontId="3" fillId="9" borderId="2" xfId="0" applyFont="1" applyFill="1" applyBorder="1" applyAlignment="1">
      <alignment horizontal="center"/>
    </xf>
    <xf numFmtId="0" fontId="3" fillId="9" borderId="2" xfId="1"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NGF</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7371106736657916"/>
                  <c:y val="9.627697579469232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NGF!$C$16:$C$23</c:f>
              <c:numCache>
                <c:formatCode>General</c:formatCode>
                <c:ptCount val="8"/>
                <c:pt idx="0">
                  <c:v>2.3369999999999997</c:v>
                </c:pt>
                <c:pt idx="1">
                  <c:v>1.4390000000000001</c:v>
                </c:pt>
                <c:pt idx="2" formatCode="0.000">
                  <c:v>0.84099999999999997</c:v>
                </c:pt>
                <c:pt idx="3" formatCode="0.000">
                  <c:v>0.48599999999999999</c:v>
                </c:pt>
                <c:pt idx="4">
                  <c:v>0.251</c:v>
                </c:pt>
                <c:pt idx="5" formatCode="0.000">
                  <c:v>0.13900000000000001</c:v>
                </c:pt>
                <c:pt idx="6" formatCode="0.000">
                  <c:v>5.6000000000000001E-2</c:v>
                </c:pt>
                <c:pt idx="7">
                  <c:v>0</c:v>
                </c:pt>
              </c:numCache>
            </c:numRef>
          </c:xVal>
          <c:yVal>
            <c:numRef>
              <c:f>NGF!$D$16:$D$23</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4522-4E42-A77B-E1F60C6635BB}"/>
            </c:ext>
          </c:extLst>
        </c:ser>
        <c:dLbls>
          <c:showLegendKey val="0"/>
          <c:showVal val="0"/>
          <c:showCatName val="0"/>
          <c:showSerName val="0"/>
          <c:showPercent val="0"/>
          <c:showBubbleSize val="0"/>
        </c:dLbls>
        <c:axId val="282901160"/>
        <c:axId val="282896896"/>
      </c:scatterChart>
      <c:valAx>
        <c:axId val="282901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82896896"/>
        <c:crosses val="autoZero"/>
        <c:crossBetween val="midCat"/>
      </c:valAx>
      <c:valAx>
        <c:axId val="2828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829011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426720</xdr:colOff>
      <xdr:row>12</xdr:row>
      <xdr:rowOff>26670</xdr:rowOff>
    </xdr:from>
    <xdr:to>
      <xdr:col>14</xdr:col>
      <xdr:colOff>121920</xdr:colOff>
      <xdr:row>27</xdr:row>
      <xdr:rowOff>26670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6</xdr:col>
      <xdr:colOff>1996440</xdr:colOff>
      <xdr:row>36</xdr:row>
      <xdr:rowOff>109983</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86740"/>
          <a:ext cx="10058400" cy="6145023"/>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8"/>
  <sheetViews>
    <sheetView tabSelected="1" workbookViewId="0">
      <selection activeCell="R4" sqref="R4"/>
    </sheetView>
  </sheetViews>
  <sheetFormatPr defaultRowHeight="14.4" x14ac:dyDescent="0.3"/>
  <cols>
    <col min="1" max="1" width="17" customWidth="1"/>
    <col min="2" max="2" width="10.77734375" customWidth="1"/>
    <col min="3" max="3" width="11.109375" customWidth="1"/>
    <col min="4" max="4" width="10.5546875" customWidth="1"/>
    <col min="5" max="5" width="20.6640625" customWidth="1"/>
  </cols>
  <sheetData>
    <row r="2" spans="1:12" x14ac:dyDescent="0.3">
      <c r="A2" s="6">
        <v>2.3919999999999999</v>
      </c>
      <c r="B2" s="5">
        <v>1.109</v>
      </c>
      <c r="C2" s="5">
        <v>1.6839999999999999</v>
      </c>
      <c r="D2" s="5">
        <v>1.1679999999999999</v>
      </c>
      <c r="E2" s="5">
        <v>0.35399999999999998</v>
      </c>
      <c r="F2" s="5">
        <v>0.13400000000000001</v>
      </c>
      <c r="G2" s="5">
        <v>1.119</v>
      </c>
      <c r="H2" s="5">
        <v>1.5569999999999999</v>
      </c>
      <c r="I2" s="5">
        <v>0.84299999999999997</v>
      </c>
      <c r="J2" s="5">
        <v>1.56</v>
      </c>
      <c r="K2" s="5">
        <v>0.126</v>
      </c>
      <c r="L2" s="5">
        <v>1.6439999999999999</v>
      </c>
    </row>
    <row r="3" spans="1:12" x14ac:dyDescent="0.3">
      <c r="A3" s="6">
        <v>1.494</v>
      </c>
      <c r="B3" s="5">
        <v>1.111</v>
      </c>
      <c r="C3" s="5">
        <v>1.3360000000000001</v>
      </c>
      <c r="D3" s="5">
        <v>1.7210000000000001</v>
      </c>
      <c r="E3" s="5">
        <v>0.29399999999999998</v>
      </c>
      <c r="F3" s="5">
        <v>0.28000000000000003</v>
      </c>
      <c r="G3" s="5">
        <v>1.1619999999999999</v>
      </c>
      <c r="H3" s="5">
        <v>1.5860000000000001</v>
      </c>
      <c r="I3" s="5">
        <v>1.603</v>
      </c>
      <c r="J3" s="5">
        <v>1.486</v>
      </c>
      <c r="K3" s="5">
        <v>0.42399999999999999</v>
      </c>
      <c r="L3" s="5">
        <v>1.9350000000000001</v>
      </c>
    </row>
    <row r="4" spans="1:12" x14ac:dyDescent="0.3">
      <c r="A4" s="6">
        <v>0.89600000000000002</v>
      </c>
      <c r="B4" s="5">
        <v>1.0580000000000001</v>
      </c>
      <c r="C4" s="5">
        <v>1.089</v>
      </c>
      <c r="D4" s="5">
        <v>1.121</v>
      </c>
      <c r="E4" s="5">
        <v>0.85399999999999998</v>
      </c>
      <c r="F4" s="5">
        <v>0.69900000000000007</v>
      </c>
      <c r="G4" s="5">
        <v>0.39</v>
      </c>
      <c r="H4" s="5">
        <v>1.6439999999999999</v>
      </c>
      <c r="I4" s="5">
        <v>1.611</v>
      </c>
      <c r="J4" s="5">
        <v>0.35399999999999998</v>
      </c>
      <c r="K4" s="5">
        <v>0.317</v>
      </c>
      <c r="L4" s="5">
        <v>1.7490000000000001</v>
      </c>
    </row>
    <row r="5" spans="1:12" x14ac:dyDescent="0.3">
      <c r="A5" s="6">
        <v>0.48599999999999999</v>
      </c>
      <c r="B5" s="5">
        <v>1.3680000000000001</v>
      </c>
      <c r="C5" s="5">
        <v>0.75</v>
      </c>
      <c r="D5" s="5">
        <v>0.999</v>
      </c>
      <c r="E5" s="5">
        <v>0.48699999999999999</v>
      </c>
      <c r="F5" s="5">
        <v>0.33200000000000002</v>
      </c>
      <c r="G5" s="5">
        <v>0.41600000000000004</v>
      </c>
      <c r="H5" s="5">
        <v>0.85199999999999998</v>
      </c>
      <c r="I5" s="5">
        <v>1.0389999999999999</v>
      </c>
      <c r="J5" s="5">
        <v>0.86599999999999999</v>
      </c>
      <c r="K5" s="5">
        <v>0.42399999999999999</v>
      </c>
      <c r="L5" s="5">
        <v>1.27</v>
      </c>
    </row>
    <row r="6" spans="1:12" x14ac:dyDescent="0.3">
      <c r="A6" s="6">
        <v>0.30599999999999999</v>
      </c>
      <c r="B6" s="5">
        <v>1.7130000000000001</v>
      </c>
      <c r="C6" s="5">
        <v>1.1240000000000001</v>
      </c>
      <c r="D6" s="5">
        <v>1.8480000000000001</v>
      </c>
      <c r="E6" s="5">
        <v>1.1659999999999999</v>
      </c>
      <c r="F6" s="5">
        <v>1.3069999999999999</v>
      </c>
      <c r="G6" s="5">
        <v>0.76700000000000002</v>
      </c>
      <c r="H6" s="5">
        <v>1.6639999999999999</v>
      </c>
      <c r="I6" s="5">
        <v>1.4159999999999999</v>
      </c>
      <c r="J6" s="5">
        <v>0.63100000000000001</v>
      </c>
      <c r="K6" s="5">
        <v>1.704</v>
      </c>
      <c r="L6" s="5">
        <v>1.95</v>
      </c>
    </row>
    <row r="7" spans="1:12" x14ac:dyDescent="0.3">
      <c r="A7" s="6">
        <v>0.19400000000000001</v>
      </c>
      <c r="B7" s="5">
        <v>1.17</v>
      </c>
      <c r="C7" s="5">
        <v>1.5110000000000001</v>
      </c>
      <c r="D7" s="5">
        <v>1.6340000000000001</v>
      </c>
      <c r="E7" s="5">
        <v>1.665</v>
      </c>
      <c r="F7" s="5">
        <v>1.526</v>
      </c>
      <c r="G7" s="5">
        <v>0.79900000000000004</v>
      </c>
      <c r="H7" s="5">
        <v>1.6619999999999999</v>
      </c>
      <c r="I7" s="5">
        <v>1.6220000000000001</v>
      </c>
      <c r="J7" s="5">
        <v>1.0449999999999999</v>
      </c>
      <c r="K7" s="5">
        <v>1.3660000000000001</v>
      </c>
      <c r="L7" s="5">
        <v>2.42</v>
      </c>
    </row>
    <row r="8" spans="1:12" x14ac:dyDescent="0.3">
      <c r="A8" s="6">
        <v>0.111</v>
      </c>
      <c r="B8" s="5">
        <v>1.0369999999999999</v>
      </c>
      <c r="C8" s="5">
        <v>1.887</v>
      </c>
      <c r="D8" s="5">
        <v>1.3680000000000001</v>
      </c>
      <c r="E8" s="5">
        <v>0.16</v>
      </c>
      <c r="F8" s="5">
        <v>1.8900000000000001</v>
      </c>
      <c r="G8" s="5">
        <v>1.1000000000000001</v>
      </c>
      <c r="H8" s="5">
        <v>1.21</v>
      </c>
      <c r="I8" s="5">
        <v>1.3720000000000001</v>
      </c>
      <c r="J8" s="5">
        <v>1.2549999999999999</v>
      </c>
      <c r="K8" s="5">
        <v>1.0509999999999999</v>
      </c>
      <c r="L8" s="5">
        <v>2.2450000000000001</v>
      </c>
    </row>
    <row r="9" spans="1:12" x14ac:dyDescent="0.3">
      <c r="A9" s="8">
        <v>5.5E-2</v>
      </c>
      <c r="B9" s="5">
        <v>1.385</v>
      </c>
      <c r="C9" s="5">
        <v>1.7649999999999999</v>
      </c>
      <c r="D9" s="5">
        <v>1.5840000000000001</v>
      </c>
      <c r="E9" s="5">
        <v>0.873</v>
      </c>
      <c r="F9" s="5">
        <v>1.0529999999999999</v>
      </c>
      <c r="G9" s="5">
        <v>1.6040000000000001</v>
      </c>
      <c r="H9" s="5">
        <v>1.3980000000000001</v>
      </c>
      <c r="I9" s="5">
        <v>1.2849999999999999</v>
      </c>
      <c r="J9" s="5">
        <v>1.4470000000000001</v>
      </c>
      <c r="K9" s="5">
        <v>1.3520000000000001</v>
      </c>
      <c r="L9" s="5">
        <v>2.3050000000000002</v>
      </c>
    </row>
    <row r="12" spans="1:12" x14ac:dyDescent="0.3">
      <c r="A12" t="s">
        <v>0</v>
      </c>
    </row>
    <row r="15" spans="1:12" x14ac:dyDescent="0.3">
      <c r="B15" s="1" t="s">
        <v>1</v>
      </c>
      <c r="C15" s="1" t="s">
        <v>2</v>
      </c>
      <c r="D15" s="1" t="s">
        <v>3</v>
      </c>
      <c r="E15" s="1" t="s">
        <v>4</v>
      </c>
    </row>
    <row r="16" spans="1:12" x14ac:dyDescent="0.3">
      <c r="A16" t="s">
        <v>5</v>
      </c>
      <c r="B16" s="6">
        <v>2.3919999999999999</v>
      </c>
      <c r="C16" s="2">
        <f>B16-B23</f>
        <v>2.3369999999999997</v>
      </c>
      <c r="D16" s="2">
        <v>1000</v>
      </c>
      <c r="E16" s="3">
        <f>(89.489*C16*C16)+(218.44*C16)+(0.7641)</f>
        <v>1000.0087282409999</v>
      </c>
    </row>
    <row r="17" spans="1:12" x14ac:dyDescent="0.3">
      <c r="A17" t="s">
        <v>6</v>
      </c>
      <c r="B17" s="6">
        <v>1.494</v>
      </c>
      <c r="C17" s="2">
        <f>B17-B23</f>
        <v>1.4390000000000001</v>
      </c>
      <c r="D17" s="2">
        <v>500</v>
      </c>
      <c r="E17" s="3">
        <f t="shared" ref="E17:E80" si="0">(89.489*C17*C17)+(218.44*C17)+(0.7641)</f>
        <v>500.40601156900004</v>
      </c>
    </row>
    <row r="18" spans="1:12" x14ac:dyDescent="0.3">
      <c r="A18" t="s">
        <v>7</v>
      </c>
      <c r="B18" s="6">
        <v>0.89600000000000002</v>
      </c>
      <c r="C18" s="4">
        <f>B18-B23</f>
        <v>0.84099999999999997</v>
      </c>
      <c r="D18" s="2">
        <v>250</v>
      </c>
      <c r="E18" s="3">
        <f t="shared" si="0"/>
        <v>247.76600940899999</v>
      </c>
    </row>
    <row r="19" spans="1:12" x14ac:dyDescent="0.3">
      <c r="A19" t="s">
        <v>8</v>
      </c>
      <c r="B19" s="6">
        <v>0.48599999999999999</v>
      </c>
      <c r="C19" s="4">
        <f>B19-B24</f>
        <v>0.48599999999999999</v>
      </c>
      <c r="D19" s="2">
        <v>125</v>
      </c>
      <c r="E19" s="3">
        <f t="shared" si="0"/>
        <v>128.062883844</v>
      </c>
    </row>
    <row r="20" spans="1:12" x14ac:dyDescent="0.3">
      <c r="A20" t="s">
        <v>9</v>
      </c>
      <c r="B20" s="6">
        <v>0.30599999999999999</v>
      </c>
      <c r="C20" s="2">
        <f>B20-B23</f>
        <v>0.251</v>
      </c>
      <c r="D20" s="2">
        <v>62.5</v>
      </c>
      <c r="E20" s="3">
        <f t="shared" si="0"/>
        <v>61.230436488999999</v>
      </c>
    </row>
    <row r="21" spans="1:12" x14ac:dyDescent="0.3">
      <c r="A21" t="s">
        <v>10</v>
      </c>
      <c r="B21" s="6">
        <v>0.19400000000000001</v>
      </c>
      <c r="C21" s="4">
        <f>B21-B23</f>
        <v>0.13900000000000001</v>
      </c>
      <c r="D21" s="2">
        <v>31.25</v>
      </c>
      <c r="E21" s="3">
        <f t="shared" si="0"/>
        <v>32.856276969000007</v>
      </c>
    </row>
    <row r="22" spans="1:12" x14ac:dyDescent="0.3">
      <c r="A22" t="s">
        <v>11</v>
      </c>
      <c r="B22" s="6">
        <v>0.111</v>
      </c>
      <c r="C22" s="4">
        <f>B22-B23</f>
        <v>5.6000000000000001E-2</v>
      </c>
      <c r="D22" s="2">
        <v>15.63</v>
      </c>
      <c r="E22" s="3">
        <f t="shared" si="0"/>
        <v>13.277377504</v>
      </c>
    </row>
    <row r="23" spans="1:12" x14ac:dyDescent="0.3">
      <c r="A23" t="s">
        <v>12</v>
      </c>
      <c r="B23" s="8">
        <v>5.5E-2</v>
      </c>
      <c r="C23" s="2">
        <f>B23-B23</f>
        <v>0</v>
      </c>
      <c r="D23" s="2">
        <v>0</v>
      </c>
      <c r="E23" s="3">
        <f t="shared" si="0"/>
        <v>0.7641</v>
      </c>
    </row>
    <row r="28" spans="1:12" x14ac:dyDescent="0.3">
      <c r="J28" s="9" t="s">
        <v>13</v>
      </c>
      <c r="K28" s="9"/>
      <c r="L28" s="9"/>
    </row>
    <row r="34" spans="1:5" x14ac:dyDescent="0.3">
      <c r="A34" s="10" t="s">
        <v>14</v>
      </c>
      <c r="B34" s="5" t="s">
        <v>15</v>
      </c>
      <c r="C34" s="7" t="s">
        <v>12</v>
      </c>
      <c r="D34" s="2" t="s">
        <v>2</v>
      </c>
      <c r="E34" s="11" t="s">
        <v>16</v>
      </c>
    </row>
    <row r="35" spans="1:5" x14ac:dyDescent="0.3">
      <c r="A35" s="10" t="s">
        <v>37</v>
      </c>
      <c r="B35" s="5">
        <v>1.109</v>
      </c>
      <c r="C35" s="8">
        <v>5.5E-2</v>
      </c>
      <c r="D35" s="2">
        <f>(B35-C35)</f>
        <v>1.054</v>
      </c>
      <c r="E35" s="3">
        <f>(89.489*D35*D35)+(218.44*D35)+(0.7641)</f>
        <v>330.41462192400002</v>
      </c>
    </row>
    <row r="36" spans="1:5" x14ac:dyDescent="0.3">
      <c r="A36" s="10" t="s">
        <v>38</v>
      </c>
      <c r="B36" s="5">
        <v>1.111</v>
      </c>
      <c r="C36" s="8">
        <v>5.5E-2</v>
      </c>
      <c r="D36" s="2">
        <f>(B36-C36)</f>
        <v>1.056</v>
      </c>
      <c r="E36" s="3">
        <f>(89.489*D36*D36)+(218.44*D36)+(0.7641)</f>
        <v>331.22914550400003</v>
      </c>
    </row>
    <row r="37" spans="1:5" x14ac:dyDescent="0.3">
      <c r="A37" s="10" t="s">
        <v>39</v>
      </c>
      <c r="B37" s="5">
        <v>1.0580000000000001</v>
      </c>
      <c r="C37" s="8">
        <v>5.5E-2</v>
      </c>
      <c r="D37" s="2">
        <f>(B37-C37)</f>
        <v>1.0030000000000001</v>
      </c>
      <c r="E37" s="3">
        <f>(89.489*D37*D37)+(218.44*D37)+(0.7641)</f>
        <v>309.88615940100004</v>
      </c>
    </row>
    <row r="38" spans="1:5" x14ac:dyDescent="0.3">
      <c r="A38" s="10" t="s">
        <v>40</v>
      </c>
      <c r="B38" s="5">
        <v>1.3680000000000001</v>
      </c>
      <c r="C38" s="8">
        <v>5.5E-2</v>
      </c>
      <c r="D38" s="2">
        <f>(B38-C38)</f>
        <v>1.3130000000000002</v>
      </c>
      <c r="E38" s="3">
        <f>(89.489*D38*D38)+(218.44*D38)+(0.7641)</f>
        <v>441.85208184100009</v>
      </c>
    </row>
    <row r="39" spans="1:5" x14ac:dyDescent="0.3">
      <c r="A39" s="10" t="s">
        <v>41</v>
      </c>
      <c r="B39" s="5">
        <v>1.7130000000000001</v>
      </c>
      <c r="C39" s="8">
        <v>5.5E-2</v>
      </c>
      <c r="D39" s="2">
        <f>(B39-C39)</f>
        <v>1.6580000000000001</v>
      </c>
      <c r="E39" s="3">
        <f>(89.489*D39*D39)+(218.44*D39)+(0.7641)</f>
        <v>608.93965939600014</v>
      </c>
    </row>
    <row r="40" spans="1:5" x14ac:dyDescent="0.3">
      <c r="A40" s="10" t="s">
        <v>42</v>
      </c>
      <c r="B40" s="5">
        <v>1.17</v>
      </c>
      <c r="C40" s="8">
        <v>5.5E-2</v>
      </c>
      <c r="D40" s="2">
        <f>(B40-C40)</f>
        <v>1.115</v>
      </c>
      <c r="E40" s="3">
        <f>(89.489*D40*D40)+(218.44*D40)+(0.7641)</f>
        <v>355.57966202499995</v>
      </c>
    </row>
    <row r="41" spans="1:5" x14ac:dyDescent="0.3">
      <c r="A41" s="10" t="s">
        <v>43</v>
      </c>
      <c r="B41" s="5">
        <v>1.0369999999999999</v>
      </c>
      <c r="C41" s="8">
        <v>5.5E-2</v>
      </c>
      <c r="D41" s="2">
        <f>(B41-C41)</f>
        <v>0.98199999999999987</v>
      </c>
      <c r="E41" s="3">
        <f>(89.489*D41*D41)+(218.44*D41)+(0.7641)</f>
        <v>301.56857043599996</v>
      </c>
    </row>
    <row r="42" spans="1:5" x14ac:dyDescent="0.3">
      <c r="A42" s="10" t="s">
        <v>44</v>
      </c>
      <c r="B42" s="5">
        <v>1.385</v>
      </c>
      <c r="C42" s="8">
        <v>5.5E-2</v>
      </c>
      <c r="D42" s="2">
        <f>(B42-C42)</f>
        <v>1.33</v>
      </c>
      <c r="E42" s="3">
        <f>(89.489*D42*D42)+(218.44*D42)+(0.7641)</f>
        <v>449.58639210000001</v>
      </c>
    </row>
    <row r="43" spans="1:5" x14ac:dyDescent="0.3">
      <c r="A43" s="10" t="s">
        <v>45</v>
      </c>
      <c r="B43" s="5">
        <v>1.6839999999999999</v>
      </c>
      <c r="C43" s="8">
        <v>5.5E-2</v>
      </c>
      <c r="D43" s="2">
        <f>(B43-C43)</f>
        <v>1.629</v>
      </c>
      <c r="E43" s="3">
        <f>(89.489*D43*D43)+(218.44*D43)+(0.7641)</f>
        <v>594.07453944899999</v>
      </c>
    </row>
    <row r="44" spans="1:5" x14ac:dyDescent="0.3">
      <c r="A44" s="10" t="s">
        <v>46</v>
      </c>
      <c r="B44" s="5">
        <v>1.3360000000000001</v>
      </c>
      <c r="C44" s="8">
        <v>5.5E-2</v>
      </c>
      <c r="D44" s="2">
        <f>(B44-C44)</f>
        <v>1.2810000000000001</v>
      </c>
      <c r="E44" s="3">
        <f>(89.489*D44*D44)+(218.44*D44)+(0.7641)</f>
        <v>427.433698929</v>
      </c>
    </row>
    <row r="45" spans="1:5" x14ac:dyDescent="0.3">
      <c r="A45" s="10" t="s">
        <v>47</v>
      </c>
      <c r="B45" s="5">
        <v>1.089</v>
      </c>
      <c r="C45" s="8">
        <v>5.5E-2</v>
      </c>
      <c r="D45" s="2">
        <f>(B45-C45)</f>
        <v>1.034</v>
      </c>
      <c r="E45" s="3">
        <f>(89.489*D45*D45)+(218.44*D45)+(0.7641)</f>
        <v>322.30876128400001</v>
      </c>
    </row>
    <row r="46" spans="1:5" x14ac:dyDescent="0.3">
      <c r="A46" s="10" t="s">
        <v>48</v>
      </c>
      <c r="B46" s="5">
        <v>0.75</v>
      </c>
      <c r="C46" s="8">
        <v>5.5E-2</v>
      </c>
      <c r="D46" s="2">
        <f>(B46-C46)</f>
        <v>0.69499999999999995</v>
      </c>
      <c r="E46" s="3">
        <f>(89.489*D46*D46)+(218.44*D46)+(0.7641)</f>
        <v>195.80532422500002</v>
      </c>
    </row>
    <row r="47" spans="1:5" x14ac:dyDescent="0.3">
      <c r="A47" s="10" t="s">
        <v>49</v>
      </c>
      <c r="B47" s="5">
        <v>1.1240000000000001</v>
      </c>
      <c r="C47" s="8">
        <v>5.5E-2</v>
      </c>
      <c r="D47" s="2">
        <f>(B47-C47)</f>
        <v>1.0690000000000002</v>
      </c>
      <c r="E47" s="3">
        <f>(89.489*D47*D47)+(218.44*D47)+(0.7641)</f>
        <v>336.54099912900006</v>
      </c>
    </row>
    <row r="48" spans="1:5" x14ac:dyDescent="0.3">
      <c r="A48" s="10" t="s">
        <v>50</v>
      </c>
      <c r="B48" s="5">
        <v>1.5110000000000001</v>
      </c>
      <c r="C48" s="8">
        <v>5.5E-2</v>
      </c>
      <c r="D48" s="2">
        <f>(B48-C48)</f>
        <v>1.4560000000000002</v>
      </c>
      <c r="E48" s="3">
        <f>(89.489*D48*D48)+(218.44*D48)+(0.7641)</f>
        <v>508.5236927040001</v>
      </c>
    </row>
    <row r="49" spans="1:5" x14ac:dyDescent="0.3">
      <c r="A49" s="10" t="s">
        <v>51</v>
      </c>
      <c r="B49" s="5">
        <v>1.887</v>
      </c>
      <c r="C49" s="8">
        <v>5.5E-2</v>
      </c>
      <c r="D49" s="2">
        <f>(B49-C49)</f>
        <v>1.8320000000000001</v>
      </c>
      <c r="E49" s="3">
        <f>(89.489*D49*D49)+(218.44*D49)+(0.7641)</f>
        <v>701.29130953599997</v>
      </c>
    </row>
    <row r="50" spans="1:5" x14ac:dyDescent="0.3">
      <c r="A50" s="10" t="s">
        <v>52</v>
      </c>
      <c r="B50" s="5">
        <v>1.7649999999999999</v>
      </c>
      <c r="C50" s="8">
        <v>5.5E-2</v>
      </c>
      <c r="D50" s="2">
        <f>(B50-C50)</f>
        <v>1.71</v>
      </c>
      <c r="E50" s="3">
        <f>(89.489*D50*D50)+(218.44*D50)+(0.7641)</f>
        <v>635.9712849</v>
      </c>
    </row>
    <row r="51" spans="1:5" x14ac:dyDescent="0.3">
      <c r="A51" s="10" t="s">
        <v>53</v>
      </c>
      <c r="B51" s="5">
        <v>1.1679999999999999</v>
      </c>
      <c r="C51" s="8">
        <v>5.5E-2</v>
      </c>
      <c r="D51" s="2">
        <f>(B51-C51)</f>
        <v>1.113</v>
      </c>
      <c r="E51" s="3">
        <f>(89.489*D51*D51)+(218.44*D51)+(0.7641)</f>
        <v>354.744019041</v>
      </c>
    </row>
    <row r="52" spans="1:5" x14ac:dyDescent="0.3">
      <c r="A52" s="10" t="s">
        <v>54</v>
      </c>
      <c r="B52" s="5">
        <v>1.7210000000000001</v>
      </c>
      <c r="C52" s="8">
        <v>5.5E-2</v>
      </c>
      <c r="D52" s="2">
        <f>(B52-C52)</f>
        <v>1.6660000000000001</v>
      </c>
      <c r="E52" s="3">
        <f>(89.489*D52*D52)+(218.44*D52)+(0.7641)</f>
        <v>613.06687088400008</v>
      </c>
    </row>
    <row r="53" spans="1:5" x14ac:dyDescent="0.3">
      <c r="A53" s="10" t="s">
        <v>55</v>
      </c>
      <c r="B53" s="5">
        <v>1.121</v>
      </c>
      <c r="C53" s="8">
        <v>5.5E-2</v>
      </c>
      <c r="D53" s="2">
        <f>(B53-C53)</f>
        <v>1.0660000000000001</v>
      </c>
      <c r="E53" s="3">
        <f>(89.489*D53*D53)+(218.44*D53)+(0.7641)</f>
        <v>335.31250208400002</v>
      </c>
    </row>
    <row r="54" spans="1:5" x14ac:dyDescent="0.3">
      <c r="A54" s="10" t="s">
        <v>56</v>
      </c>
      <c r="B54" s="5">
        <v>0.999</v>
      </c>
      <c r="C54" s="8">
        <v>5.5E-2</v>
      </c>
      <c r="D54" s="2">
        <f>(B54-C54)</f>
        <v>0.94399999999999995</v>
      </c>
      <c r="E54" s="3">
        <f>(89.489*D54*D54)+(218.44*D54)+(0.7641)</f>
        <v>286.71832950399994</v>
      </c>
    </row>
    <row r="55" spans="1:5" x14ac:dyDescent="0.3">
      <c r="A55" s="10" t="s">
        <v>57</v>
      </c>
      <c r="B55" s="5">
        <v>1.8480000000000001</v>
      </c>
      <c r="C55" s="8">
        <v>5.5E-2</v>
      </c>
      <c r="D55" s="2">
        <f>(B55-C55)</f>
        <v>1.7930000000000001</v>
      </c>
      <c r="E55" s="3">
        <f>(89.489*D55*D55)+(218.44*D55)+(0.7641)</f>
        <v>680.12064216100009</v>
      </c>
    </row>
    <row r="56" spans="1:5" x14ac:dyDescent="0.3">
      <c r="A56" s="10" t="s">
        <v>58</v>
      </c>
      <c r="B56" s="5">
        <v>1.6340000000000001</v>
      </c>
      <c r="C56" s="8">
        <v>5.5E-2</v>
      </c>
      <c r="D56" s="2">
        <f>(B56-C56)</f>
        <v>1.5790000000000002</v>
      </c>
      <c r="E56" s="3">
        <f>(89.489*D56*D56)+(218.44*D56)+(0.7641)</f>
        <v>568.7985038490001</v>
      </c>
    </row>
    <row r="57" spans="1:5" x14ac:dyDescent="0.3">
      <c r="A57" s="10" t="s">
        <v>59</v>
      </c>
      <c r="B57" s="5">
        <v>1.3680000000000001</v>
      </c>
      <c r="C57" s="8">
        <v>5.5E-2</v>
      </c>
      <c r="D57" s="2">
        <f>(B57-C57)</f>
        <v>1.3130000000000002</v>
      </c>
      <c r="E57" s="3">
        <f>(89.489*D57*D57)+(218.44*D57)+(0.7641)</f>
        <v>441.85208184100009</v>
      </c>
    </row>
    <row r="58" spans="1:5" x14ac:dyDescent="0.3">
      <c r="A58" s="10" t="s">
        <v>60</v>
      </c>
      <c r="B58" s="5">
        <v>1.5840000000000001</v>
      </c>
      <c r="C58" s="8">
        <v>5.5E-2</v>
      </c>
      <c r="D58" s="2">
        <f>(B58-C58)</f>
        <v>1.5290000000000001</v>
      </c>
      <c r="E58" s="3">
        <f>(89.489*D58*D58)+(218.44*D58)+(0.7641)</f>
        <v>543.96991324900011</v>
      </c>
    </row>
    <row r="59" spans="1:5" x14ac:dyDescent="0.3">
      <c r="A59" s="10" t="s">
        <v>61</v>
      </c>
      <c r="B59" s="5">
        <v>0.35399999999999998</v>
      </c>
      <c r="C59" s="8">
        <v>5.5E-2</v>
      </c>
      <c r="D59" s="2">
        <f>(B59-C59)</f>
        <v>0.29899999999999999</v>
      </c>
      <c r="E59" s="3">
        <f>(89.489*D59*D59)+(218.44*D59)+(0.7641)</f>
        <v>74.078066088999989</v>
      </c>
    </row>
    <row r="60" spans="1:5" x14ac:dyDescent="0.3">
      <c r="A60" s="10" t="s">
        <v>62</v>
      </c>
      <c r="B60" s="5">
        <v>0.29399999999999998</v>
      </c>
      <c r="C60" s="8">
        <v>5.5E-2</v>
      </c>
      <c r="D60" s="2">
        <f>(B60-C60)</f>
        <v>0.23899999999999999</v>
      </c>
      <c r="E60" s="3">
        <f>(89.489*D60*D60)+(218.44*D60)+(0.7641)</f>
        <v>58.082961168999994</v>
      </c>
    </row>
    <row r="61" spans="1:5" x14ac:dyDescent="0.3">
      <c r="A61" s="10" t="s">
        <v>63</v>
      </c>
      <c r="B61" s="5">
        <v>0.85399999999999998</v>
      </c>
      <c r="C61" s="8">
        <v>5.5E-2</v>
      </c>
      <c r="D61" s="2">
        <f>(B61-C61)</f>
        <v>0.79899999999999993</v>
      </c>
      <c r="E61" s="3">
        <f>(89.489*D61*D61)+(218.44*D61)+(0.7641)</f>
        <v>232.42752708899999</v>
      </c>
    </row>
    <row r="62" spans="1:5" x14ac:dyDescent="0.3">
      <c r="A62" s="10" t="s">
        <v>64</v>
      </c>
      <c r="B62" s="5">
        <v>0.48699999999999999</v>
      </c>
      <c r="C62" s="8">
        <v>5.5E-2</v>
      </c>
      <c r="D62" s="2">
        <f>(B62-C62)</f>
        <v>0.432</v>
      </c>
      <c r="E62" s="3">
        <f>(89.489*D62*D62)+(218.44*D62)+(0.7641)</f>
        <v>111.83097513599999</v>
      </c>
    </row>
    <row r="63" spans="1:5" x14ac:dyDescent="0.3">
      <c r="A63" s="10" t="s">
        <v>65</v>
      </c>
      <c r="B63" s="5">
        <v>1.1659999999999999</v>
      </c>
      <c r="C63" s="8">
        <v>5.5E-2</v>
      </c>
      <c r="D63" s="2">
        <f>(B63-C63)</f>
        <v>1.111</v>
      </c>
      <c r="E63" s="3">
        <f>(89.489*D63*D63)+(218.44*D63)+(0.7641)</f>
        <v>353.90909196899997</v>
      </c>
    </row>
    <row r="64" spans="1:5" x14ac:dyDescent="0.3">
      <c r="A64" s="10" t="s">
        <v>66</v>
      </c>
      <c r="B64" s="5">
        <v>1.665</v>
      </c>
      <c r="C64" s="8">
        <v>5.5E-2</v>
      </c>
      <c r="D64" s="2">
        <f>(B64-C64)</f>
        <v>1.61</v>
      </c>
      <c r="E64" s="3">
        <f>(89.489*D64*D64)+(218.44*D64)+(0.7641)</f>
        <v>584.4169369</v>
      </c>
    </row>
    <row r="65" spans="1:5" x14ac:dyDescent="0.3">
      <c r="A65" s="10" t="s">
        <v>67</v>
      </c>
      <c r="B65" s="5">
        <v>0.16</v>
      </c>
      <c r="C65" s="8">
        <v>5.5E-2</v>
      </c>
      <c r="D65" s="2">
        <f>(B65-C65)</f>
        <v>0.10500000000000001</v>
      </c>
      <c r="E65" s="3">
        <f>(89.489*D65*D65)+(218.44*D65)+(0.7641)</f>
        <v>24.686916225000001</v>
      </c>
    </row>
    <row r="66" spans="1:5" x14ac:dyDescent="0.3">
      <c r="A66" s="10" t="s">
        <v>68</v>
      </c>
      <c r="B66" s="5">
        <v>0.873</v>
      </c>
      <c r="C66" s="8">
        <v>5.5E-2</v>
      </c>
      <c r="D66" s="2">
        <f>(B66-C66)</f>
        <v>0.81799999999999995</v>
      </c>
      <c r="E66" s="3">
        <f>(89.489*D66*D66)+(218.44*D66)+(0.7641)</f>
        <v>239.32725763600001</v>
      </c>
    </row>
    <row r="67" spans="1:5" x14ac:dyDescent="0.3">
      <c r="A67" s="10" t="s">
        <v>69</v>
      </c>
      <c r="B67" s="5">
        <v>0.13400000000000001</v>
      </c>
      <c r="C67" s="8">
        <v>5.5E-2</v>
      </c>
      <c r="D67" s="2">
        <f>(B67-C67)</f>
        <v>7.9000000000000015E-2</v>
      </c>
      <c r="E67" s="3">
        <f>(89.489*D67*D67)+(218.44*D67)+(0.7641)</f>
        <v>18.579360849000004</v>
      </c>
    </row>
    <row r="68" spans="1:5" x14ac:dyDescent="0.3">
      <c r="A68" s="10" t="s">
        <v>70</v>
      </c>
      <c r="B68" s="5">
        <v>0.28000000000000003</v>
      </c>
      <c r="C68" s="8">
        <v>5.5E-2</v>
      </c>
      <c r="D68" s="2">
        <f>(B68-C68)</f>
        <v>0.22500000000000003</v>
      </c>
      <c r="E68" s="3">
        <f>(89.489*D68*D68)+(218.44*D68)+(0.7641)</f>
        <v>54.443480625000007</v>
      </c>
    </row>
    <row r="69" spans="1:5" x14ac:dyDescent="0.3">
      <c r="A69" s="10" t="s">
        <v>71</v>
      </c>
      <c r="B69" s="5">
        <v>0.69900000000000007</v>
      </c>
      <c r="C69" s="8">
        <v>5.5E-2</v>
      </c>
      <c r="D69" s="2">
        <f>(B69-C69)</f>
        <v>0.64400000000000002</v>
      </c>
      <c r="E69" s="3">
        <f>(89.489*D69*D69)+(218.44*D69)+(0.7641)</f>
        <v>178.55376990400003</v>
      </c>
    </row>
    <row r="70" spans="1:5" x14ac:dyDescent="0.3">
      <c r="A70" s="10" t="s">
        <v>72</v>
      </c>
      <c r="B70" s="5">
        <v>0.33200000000000002</v>
      </c>
      <c r="C70" s="8">
        <v>5.5E-2</v>
      </c>
      <c r="D70" s="2">
        <f>(B70-C70)</f>
        <v>0.27700000000000002</v>
      </c>
      <c r="E70" s="3">
        <f>(89.489*D70*D70)+(218.44*D70)+(0.7641)</f>
        <v>68.13838148100001</v>
      </c>
    </row>
    <row r="71" spans="1:5" x14ac:dyDescent="0.3">
      <c r="A71" s="10" t="s">
        <v>73</v>
      </c>
      <c r="B71" s="5">
        <v>1.3069999999999999</v>
      </c>
      <c r="C71" s="8">
        <v>5.5E-2</v>
      </c>
      <c r="D71" s="2">
        <f>(B71-C71)</f>
        <v>1.252</v>
      </c>
      <c r="E71" s="3">
        <f>(89.489*D71*D71)+(218.44*D71)+(0.7641)</f>
        <v>414.52534545599997</v>
      </c>
    </row>
    <row r="72" spans="1:5" x14ac:dyDescent="0.3">
      <c r="A72" s="10" t="s">
        <v>74</v>
      </c>
      <c r="B72" s="5">
        <v>1.526</v>
      </c>
      <c r="C72" s="8">
        <v>5.5E-2</v>
      </c>
      <c r="D72" s="2">
        <f>(B72-C72)</f>
        <v>1.4710000000000001</v>
      </c>
      <c r="E72" s="3">
        <f>(89.489*D72*D72)+(218.44*D72)+(0.7641)</f>
        <v>515.72930724900004</v>
      </c>
    </row>
    <row r="73" spans="1:5" x14ac:dyDescent="0.3">
      <c r="A73" s="10" t="s">
        <v>75</v>
      </c>
      <c r="B73" s="5">
        <v>1.8900000000000001</v>
      </c>
      <c r="C73" s="8">
        <v>5.5E-2</v>
      </c>
      <c r="D73" s="2">
        <f>(B73-C73)</f>
        <v>1.8350000000000002</v>
      </c>
      <c r="E73" s="3">
        <f>(89.489*D73*D73)+(218.44*D73)+(0.7641)</f>
        <v>702.9310980250001</v>
      </c>
    </row>
    <row r="74" spans="1:5" x14ac:dyDescent="0.3">
      <c r="A74" s="10" t="s">
        <v>76</v>
      </c>
      <c r="B74" s="5">
        <v>1.0529999999999999</v>
      </c>
      <c r="C74" s="8">
        <v>5.5E-2</v>
      </c>
      <c r="D74" s="2">
        <f>(B74-C74)</f>
        <v>0.99799999999999989</v>
      </c>
      <c r="E74" s="3">
        <f>(89.489*D74*D74)+(218.44*D74)+(0.7641)</f>
        <v>307.89862195599994</v>
      </c>
    </row>
    <row r="75" spans="1:5" x14ac:dyDescent="0.3">
      <c r="A75" s="10" t="s">
        <v>77</v>
      </c>
      <c r="B75" s="5">
        <v>1.119</v>
      </c>
      <c r="C75" s="8">
        <v>5.5E-2</v>
      </c>
      <c r="D75" s="2">
        <f>(B75-C75)</f>
        <v>1.0640000000000001</v>
      </c>
      <c r="E75" s="3">
        <f>(89.489*D75*D75)+(218.44*D75)+(0.7641)</f>
        <v>334.49439894400001</v>
      </c>
    </row>
    <row r="76" spans="1:5" x14ac:dyDescent="0.3">
      <c r="A76" s="10" t="s">
        <v>78</v>
      </c>
      <c r="B76" s="5">
        <v>1.1619999999999999</v>
      </c>
      <c r="C76" s="8">
        <v>5.5E-2</v>
      </c>
      <c r="D76" s="2">
        <f>(B76-C76)</f>
        <v>1.107</v>
      </c>
      <c r="E76" s="3">
        <f>(89.489*D76*D76)+(218.44*D76)+(0.7641)</f>
        <v>352.24138556099996</v>
      </c>
    </row>
    <row r="77" spans="1:5" x14ac:dyDescent="0.3">
      <c r="A77" s="10" t="s">
        <v>79</v>
      </c>
      <c r="B77" s="5">
        <v>0.39</v>
      </c>
      <c r="C77" s="8">
        <v>5.5E-2</v>
      </c>
      <c r="D77" s="2">
        <f>(B77-C77)</f>
        <v>0.33500000000000002</v>
      </c>
      <c r="E77" s="3">
        <f>(89.489*D77*D77)+(218.44*D77)+(0.7641)</f>
        <v>83.984403025000006</v>
      </c>
    </row>
    <row r="78" spans="1:5" x14ac:dyDescent="0.3">
      <c r="A78" s="10" t="s">
        <v>80</v>
      </c>
      <c r="B78" s="5">
        <v>0.41600000000000004</v>
      </c>
      <c r="C78" s="8">
        <v>5.5E-2</v>
      </c>
      <c r="D78" s="2">
        <f>(B78-C78)</f>
        <v>0.36100000000000004</v>
      </c>
      <c r="E78" s="3">
        <f>(89.489*D78*D78)+(218.44*D78)+(0.7641)</f>
        <v>91.283235969000003</v>
      </c>
    </row>
    <row r="79" spans="1:5" x14ac:dyDescent="0.3">
      <c r="A79" s="10" t="s">
        <v>81</v>
      </c>
      <c r="B79" s="5">
        <v>0.76700000000000002</v>
      </c>
      <c r="C79" s="8">
        <v>5.5E-2</v>
      </c>
      <c r="D79" s="2">
        <f>(B79-C79)</f>
        <v>0.71199999999999997</v>
      </c>
      <c r="E79" s="3">
        <f>(89.489*D79*D79)+(218.44*D79)+(0.7641)</f>
        <v>201.65929161600002</v>
      </c>
    </row>
    <row r="80" spans="1:5" x14ac:dyDescent="0.3">
      <c r="A80" s="10" t="s">
        <v>82</v>
      </c>
      <c r="B80" s="5">
        <v>0.79900000000000004</v>
      </c>
      <c r="C80" s="8">
        <v>5.5E-2</v>
      </c>
      <c r="D80" s="2">
        <f>(B80-C80)</f>
        <v>0.74399999999999999</v>
      </c>
      <c r="E80" s="3">
        <f>(89.489*D80*D80)+(218.44*D80)+(0.7641)</f>
        <v>212.81884310400002</v>
      </c>
    </row>
    <row r="81" spans="1:5" x14ac:dyDescent="0.3">
      <c r="A81" s="10" t="s">
        <v>83</v>
      </c>
      <c r="B81" s="5">
        <v>1.1000000000000001</v>
      </c>
      <c r="C81" s="8">
        <v>5.5E-2</v>
      </c>
      <c r="D81" s="2">
        <f>(B81-C81)</f>
        <v>1.0450000000000002</v>
      </c>
      <c r="E81" s="3">
        <f>(89.489*D81*D81)+(218.44*D81)+(0.7641)</f>
        <v>326.75812522500007</v>
      </c>
    </row>
    <row r="82" spans="1:5" x14ac:dyDescent="0.3">
      <c r="A82" s="10" t="s">
        <v>84</v>
      </c>
      <c r="B82" s="5">
        <v>1.6040000000000001</v>
      </c>
      <c r="C82" s="8">
        <v>5.5E-2</v>
      </c>
      <c r="D82" s="2">
        <f>(B82-C82)</f>
        <v>1.5490000000000002</v>
      </c>
      <c r="E82" s="3">
        <f>(89.489*D82*D82)+(218.44*D82)+(0.7641)</f>
        <v>553.847656089</v>
      </c>
    </row>
    <row r="83" spans="1:5" x14ac:dyDescent="0.3">
      <c r="A83" s="10" t="s">
        <v>85</v>
      </c>
      <c r="B83" s="5">
        <v>1.5569999999999999</v>
      </c>
      <c r="C83" s="8">
        <v>5.5E-2</v>
      </c>
      <c r="D83" s="2">
        <f>(B83-C83)</f>
        <v>1.502</v>
      </c>
      <c r="E83" s="3">
        <f>(89.489*D83*D83)+(218.44*D83)+(0.7641)</f>
        <v>530.74852195599999</v>
      </c>
    </row>
    <row r="84" spans="1:5" x14ac:dyDescent="0.3">
      <c r="A84" s="10" t="s">
        <v>86</v>
      </c>
      <c r="B84" s="5">
        <v>1.5860000000000001</v>
      </c>
      <c r="C84" s="8">
        <v>5.5E-2</v>
      </c>
      <c r="D84" s="2">
        <f>(B84-C84)</f>
        <v>1.5310000000000001</v>
      </c>
      <c r="E84" s="3">
        <f>(89.489*D84*D84)+(218.44*D84)+(0.7641)</f>
        <v>544.95446592900009</v>
      </c>
    </row>
    <row r="85" spans="1:5" x14ac:dyDescent="0.3">
      <c r="A85" s="10" t="s">
        <v>87</v>
      </c>
      <c r="B85" s="5">
        <v>1.6439999999999999</v>
      </c>
      <c r="C85" s="8">
        <v>5.5E-2</v>
      </c>
      <c r="D85" s="2">
        <f>(B85-C85)</f>
        <v>1.589</v>
      </c>
      <c r="E85" s="3">
        <f>(89.489*D85*D85)+(218.44*D85)+(0.7641)</f>
        <v>573.81791536899993</v>
      </c>
    </row>
    <row r="86" spans="1:5" x14ac:dyDescent="0.3">
      <c r="A86" s="10" t="s">
        <v>88</v>
      </c>
      <c r="B86" s="5">
        <v>0.85199999999999998</v>
      </c>
      <c r="C86" s="8">
        <v>5.5E-2</v>
      </c>
      <c r="D86" s="2">
        <f>(B86-C86)</f>
        <v>0.79699999999999993</v>
      </c>
      <c r="E86" s="3">
        <f>(89.489*D86*D86)+(218.44*D86)+(0.7641)</f>
        <v>231.704998201</v>
      </c>
    </row>
    <row r="87" spans="1:5" x14ac:dyDescent="0.3">
      <c r="A87" s="10" t="s">
        <v>89</v>
      </c>
      <c r="B87" s="5">
        <v>1.6639999999999999</v>
      </c>
      <c r="C87" s="8">
        <v>5.5E-2</v>
      </c>
      <c r="D87" s="2">
        <f>(B87-C87)</f>
        <v>1.609</v>
      </c>
      <c r="E87" s="3">
        <f>(89.489*D87*D87)+(218.44*D87)+(0.7641)</f>
        <v>583.91043180899999</v>
      </c>
    </row>
    <row r="88" spans="1:5" x14ac:dyDescent="0.3">
      <c r="A88" s="10" t="s">
        <v>90</v>
      </c>
      <c r="B88" s="5">
        <v>1.6619999999999999</v>
      </c>
      <c r="C88" s="8">
        <v>5.5E-2</v>
      </c>
      <c r="D88" s="2">
        <f>(B88-C88)</f>
        <v>1.607</v>
      </c>
      <c r="E88" s="3">
        <f>(89.489*D88*D88)+(218.44*D88)+(0.7641)</f>
        <v>582.897958561</v>
      </c>
    </row>
    <row r="89" spans="1:5" x14ac:dyDescent="0.3">
      <c r="A89" s="10" t="s">
        <v>91</v>
      </c>
      <c r="B89" s="5">
        <v>1.21</v>
      </c>
      <c r="C89" s="8">
        <v>5.5E-2</v>
      </c>
      <c r="D89" s="2">
        <f>(B89-C89)</f>
        <v>1.155</v>
      </c>
      <c r="E89" s="3">
        <f>(89.489*D89*D89)+(218.44*D89)+(0.7641)</f>
        <v>372.442863225</v>
      </c>
    </row>
    <row r="90" spans="1:5" x14ac:dyDescent="0.3">
      <c r="A90" s="10" t="s">
        <v>92</v>
      </c>
      <c r="B90" s="5">
        <v>1.3980000000000001</v>
      </c>
      <c r="C90" s="8">
        <v>5.5E-2</v>
      </c>
      <c r="D90" s="2">
        <f>(B90-C90)</f>
        <v>1.3430000000000002</v>
      </c>
      <c r="E90" s="3">
        <f>(89.489*D90*D90)+(218.44*D90)+(0.7641)</f>
        <v>455.53576536100007</v>
      </c>
    </row>
    <row r="91" spans="1:5" x14ac:dyDescent="0.3">
      <c r="A91" s="10" t="s">
        <v>93</v>
      </c>
      <c r="B91" s="5">
        <v>0.84299999999999997</v>
      </c>
      <c r="C91" s="8">
        <v>5.5E-2</v>
      </c>
      <c r="D91" s="2">
        <f>(B91-C91)</f>
        <v>0.78799999999999992</v>
      </c>
      <c r="E91" s="3">
        <f>(89.489*D91*D91)+(218.44*D91)+(0.7641)</f>
        <v>228.46247761599997</v>
      </c>
    </row>
    <row r="92" spans="1:5" x14ac:dyDescent="0.3">
      <c r="A92" s="10" t="s">
        <v>94</v>
      </c>
      <c r="B92" s="5">
        <v>1.603</v>
      </c>
      <c r="C92" s="8">
        <v>5.5E-2</v>
      </c>
      <c r="D92" s="2">
        <f>(B92-C92)</f>
        <v>1.548</v>
      </c>
      <c r="E92" s="3">
        <f>(89.489*D92*D92)+(218.44*D92)+(0.7641)</f>
        <v>553.35206865600003</v>
      </c>
    </row>
    <row r="93" spans="1:5" x14ac:dyDescent="0.3">
      <c r="A93" s="10" t="s">
        <v>95</v>
      </c>
      <c r="B93" s="5">
        <v>1.611</v>
      </c>
      <c r="C93" s="8">
        <v>5.5E-2</v>
      </c>
      <c r="D93" s="2">
        <f>(B93-C93)</f>
        <v>1.556</v>
      </c>
      <c r="E93" s="3">
        <f>(89.489*D93*D93)+(218.44*D93)+(0.7641)</f>
        <v>557.32177950400001</v>
      </c>
    </row>
    <row r="94" spans="1:5" x14ac:dyDescent="0.3">
      <c r="A94" s="10" t="s">
        <v>96</v>
      </c>
      <c r="B94" s="5">
        <v>1.0389999999999999</v>
      </c>
      <c r="C94" s="8">
        <v>5.5E-2</v>
      </c>
      <c r="D94" s="2">
        <f>(B94-C94)</f>
        <v>0.98399999999999987</v>
      </c>
      <c r="E94" s="3">
        <f>(89.489*D94*D94)+(218.44*D94)+(0.7641)</f>
        <v>302.35732118399994</v>
      </c>
    </row>
    <row r="95" spans="1:5" x14ac:dyDescent="0.3">
      <c r="A95" s="10" t="s">
        <v>97</v>
      </c>
      <c r="B95" s="5">
        <v>1.4159999999999999</v>
      </c>
      <c r="C95" s="8">
        <v>5.5E-2</v>
      </c>
      <c r="D95" s="2">
        <f>(B95-C95)</f>
        <v>1.361</v>
      </c>
      <c r="E95" s="3">
        <f>(89.489*D95*D95)+(218.44*D95)+(0.7641)</f>
        <v>463.82329396899996</v>
      </c>
    </row>
    <row r="96" spans="1:5" x14ac:dyDescent="0.3">
      <c r="A96" s="10" t="s">
        <v>98</v>
      </c>
      <c r="B96" s="5">
        <v>1.6220000000000001</v>
      </c>
      <c r="C96" s="8">
        <v>5.5E-2</v>
      </c>
      <c r="D96" s="2">
        <f>(B96-C96)</f>
        <v>1.5670000000000002</v>
      </c>
      <c r="E96" s="3">
        <f>(89.489*D96*D96)+(218.44*D96)+(0.7641)</f>
        <v>562.79883512100014</v>
      </c>
    </row>
    <row r="97" spans="1:5" x14ac:dyDescent="0.3">
      <c r="A97" s="10" t="s">
        <v>99</v>
      </c>
      <c r="B97" s="5">
        <v>1.3720000000000001</v>
      </c>
      <c r="C97" s="8">
        <v>5.5E-2</v>
      </c>
      <c r="D97" s="2">
        <f>(B97-C97)</f>
        <v>1.3170000000000002</v>
      </c>
      <c r="E97" s="3">
        <f>(89.489*D97*D97)+(218.44*D97)+(0.7641)</f>
        <v>443.66726612100007</v>
      </c>
    </row>
    <row r="98" spans="1:5" x14ac:dyDescent="0.3">
      <c r="A98" s="10" t="s">
        <v>100</v>
      </c>
      <c r="B98" s="5">
        <v>1.2849999999999999</v>
      </c>
      <c r="C98" s="8">
        <v>5.5E-2</v>
      </c>
      <c r="D98" s="2">
        <f>(B98-C98)</f>
        <v>1.23</v>
      </c>
      <c r="E98" s="3">
        <f>(89.489*D98*D98)+(218.44*D98)+(0.7641)</f>
        <v>404.83320809999998</v>
      </c>
    </row>
    <row r="99" spans="1:5" x14ac:dyDescent="0.3">
      <c r="A99" s="10" t="s">
        <v>101</v>
      </c>
      <c r="B99" s="5">
        <v>1.56</v>
      </c>
      <c r="C99" s="8">
        <v>5.5E-2</v>
      </c>
      <c r="D99" s="2">
        <f>(B99-C99)</f>
        <v>1.5050000000000001</v>
      </c>
      <c r="E99" s="3">
        <f>(89.489*D99*D99)+(218.44*D99)+(0.7641)</f>
        <v>532.21112222500005</v>
      </c>
    </row>
    <row r="100" spans="1:5" x14ac:dyDescent="0.3">
      <c r="A100" s="10" t="s">
        <v>102</v>
      </c>
      <c r="B100" s="5">
        <v>1.486</v>
      </c>
      <c r="C100" s="8">
        <v>5.5E-2</v>
      </c>
      <c r="D100" s="2">
        <f>(B100-C100)</f>
        <v>1.431</v>
      </c>
      <c r="E100" s="3">
        <f>(89.489*D100*D100)+(218.44*D100)+(0.7641)</f>
        <v>496.60382412900003</v>
      </c>
    </row>
    <row r="101" spans="1:5" x14ac:dyDescent="0.3">
      <c r="A101" s="10" t="s">
        <v>103</v>
      </c>
      <c r="B101" s="5">
        <v>0.35399999999999998</v>
      </c>
      <c r="C101" s="8">
        <v>5.5E-2</v>
      </c>
      <c r="D101" s="2">
        <f>(B101-C101)</f>
        <v>0.29899999999999999</v>
      </c>
      <c r="E101" s="3">
        <f>(89.489*D101*D101)+(218.44*D101)+(0.7641)</f>
        <v>74.078066088999989</v>
      </c>
    </row>
    <row r="102" spans="1:5" x14ac:dyDescent="0.3">
      <c r="A102" s="10" t="s">
        <v>104</v>
      </c>
      <c r="B102" s="5">
        <v>0.86599999999999999</v>
      </c>
      <c r="C102" s="8">
        <v>5.5E-2</v>
      </c>
      <c r="D102" s="2">
        <f>(B102-C102)</f>
        <v>0.81099999999999994</v>
      </c>
      <c r="E102" s="3">
        <f>(89.489*D102*D102)+(218.44*D102)+(0.7641)</f>
        <v>236.77773456899999</v>
      </c>
    </row>
    <row r="103" spans="1:5" x14ac:dyDescent="0.3">
      <c r="A103" s="10" t="s">
        <v>105</v>
      </c>
      <c r="B103" s="5">
        <v>0.63100000000000001</v>
      </c>
      <c r="C103" s="8">
        <v>5.5E-2</v>
      </c>
      <c r="D103" s="2">
        <f>(B103-C103)</f>
        <v>0.57599999999999996</v>
      </c>
      <c r="E103" s="3">
        <f>(89.489*D103*D103)+(218.44*D103)+(0.7641)</f>
        <v>156.27584246400002</v>
      </c>
    </row>
    <row r="104" spans="1:5" x14ac:dyDescent="0.3">
      <c r="A104" s="10" t="s">
        <v>106</v>
      </c>
      <c r="B104" s="5">
        <v>1.0449999999999999</v>
      </c>
      <c r="C104" s="8">
        <v>5.5E-2</v>
      </c>
      <c r="D104" s="2">
        <f>(B104-C104)</f>
        <v>0.98999999999999988</v>
      </c>
      <c r="E104" s="3">
        <f>(89.489*D104*D104)+(218.44*D104)+(0.7641)</f>
        <v>304.72786889999992</v>
      </c>
    </row>
    <row r="105" spans="1:5" x14ac:dyDescent="0.3">
      <c r="A105" s="10" t="s">
        <v>107</v>
      </c>
      <c r="B105" s="5">
        <v>1.2549999999999999</v>
      </c>
      <c r="C105" s="8">
        <v>5.5E-2</v>
      </c>
      <c r="D105" s="2">
        <f>(B105-C105)</f>
        <v>1.2</v>
      </c>
      <c r="E105" s="3">
        <f>(89.489*D105*D105)+(218.44*D105)+(0.7641)</f>
        <v>391.75626</v>
      </c>
    </row>
    <row r="106" spans="1:5" x14ac:dyDescent="0.3">
      <c r="A106" s="10" t="s">
        <v>108</v>
      </c>
      <c r="B106" s="5">
        <v>1.4470000000000001</v>
      </c>
      <c r="C106" s="8">
        <v>5.5E-2</v>
      </c>
      <c r="D106" s="2">
        <f>(B106-C106)</f>
        <v>1.3920000000000001</v>
      </c>
      <c r="E106" s="3">
        <f>(89.489*D106*D106)+(218.44*D106)+(0.7641)</f>
        <v>478.23219369600008</v>
      </c>
    </row>
    <row r="107" spans="1:5" x14ac:dyDescent="0.3">
      <c r="A107" s="10" t="s">
        <v>109</v>
      </c>
      <c r="B107" s="5">
        <v>0.126</v>
      </c>
      <c r="C107" s="8">
        <v>5.5E-2</v>
      </c>
      <c r="D107" s="2">
        <f>(B107-C107)</f>
        <v>7.1000000000000008E-2</v>
      </c>
      <c r="E107" s="3">
        <f>(89.489*D107*D107)+(218.44*D107)+(0.7641)</f>
        <v>16.724454049000002</v>
      </c>
    </row>
    <row r="108" spans="1:5" x14ac:dyDescent="0.3">
      <c r="A108" s="10" t="s">
        <v>110</v>
      </c>
      <c r="B108" s="5">
        <v>0.42399999999999999</v>
      </c>
      <c r="C108" s="8">
        <v>5.5E-2</v>
      </c>
      <c r="D108" s="2">
        <f>(B108-C108)</f>
        <v>0.36899999999999999</v>
      </c>
      <c r="E108" s="3">
        <f>(89.489*D108*D108)+(218.44*D108)+(0.7641)</f>
        <v>93.553371729000006</v>
      </c>
    </row>
    <row r="109" spans="1:5" x14ac:dyDescent="0.3">
      <c r="A109" s="10" t="s">
        <v>111</v>
      </c>
      <c r="B109" s="5">
        <v>0.317</v>
      </c>
      <c r="C109" s="8">
        <v>5.5E-2</v>
      </c>
      <c r="D109" s="2">
        <f>(B109-C109)</f>
        <v>0.26200000000000001</v>
      </c>
      <c r="E109" s="3">
        <f>(89.489*D109*D109)+(218.44*D109)+(0.7641)</f>
        <v>64.138262916000002</v>
      </c>
    </row>
    <row r="110" spans="1:5" x14ac:dyDescent="0.3">
      <c r="A110" s="10" t="s">
        <v>112</v>
      </c>
      <c r="B110" s="5">
        <v>0.42399999999999999</v>
      </c>
      <c r="C110" s="8">
        <v>5.5E-2</v>
      </c>
      <c r="D110" s="2">
        <f>(B110-C110)</f>
        <v>0.36899999999999999</v>
      </c>
      <c r="E110" s="3">
        <f>(89.489*D110*D110)+(218.44*D110)+(0.7641)</f>
        <v>93.553371729000006</v>
      </c>
    </row>
    <row r="111" spans="1:5" x14ac:dyDescent="0.3">
      <c r="A111" s="10" t="s">
        <v>113</v>
      </c>
      <c r="B111" s="5">
        <v>1.704</v>
      </c>
      <c r="C111" s="8">
        <v>5.5E-2</v>
      </c>
      <c r="D111" s="2">
        <f>(B111-C111)</f>
        <v>1.649</v>
      </c>
      <c r="E111" s="3">
        <f>(89.489*D111*D111)+(218.44*D111)+(0.7641)</f>
        <v>604.31023828900004</v>
      </c>
    </row>
    <row r="112" spans="1:5" x14ac:dyDescent="0.3">
      <c r="A112" s="10" t="s">
        <v>114</v>
      </c>
      <c r="B112" s="5">
        <v>1.3660000000000001</v>
      </c>
      <c r="C112" s="8">
        <v>5.5E-2</v>
      </c>
      <c r="D112" s="2">
        <f>(B112-C112)</f>
        <v>1.3110000000000002</v>
      </c>
      <c r="E112" s="3">
        <f>(89.489*D112*D112)+(218.44*D112)+(0.7641)</f>
        <v>440.945563569</v>
      </c>
    </row>
    <row r="113" spans="1:5" x14ac:dyDescent="0.3">
      <c r="A113" s="10" t="s">
        <v>115</v>
      </c>
      <c r="B113" s="5">
        <v>1.0509999999999999</v>
      </c>
      <c r="C113" s="8">
        <v>5.5E-2</v>
      </c>
      <c r="D113" s="2">
        <f>(B113-C113)</f>
        <v>0.99599999999999989</v>
      </c>
      <c r="E113" s="3">
        <f>(89.489*D113*D113)+(218.44*D113)+(0.7641)</f>
        <v>307.10485982399996</v>
      </c>
    </row>
    <row r="114" spans="1:5" x14ac:dyDescent="0.3">
      <c r="A114" s="10" t="s">
        <v>116</v>
      </c>
      <c r="B114" s="5">
        <v>1.3520000000000001</v>
      </c>
      <c r="C114" s="8">
        <v>5.5E-2</v>
      </c>
      <c r="D114" s="2">
        <f>(B114-C114)</f>
        <v>1.2970000000000002</v>
      </c>
      <c r="E114" s="3">
        <f>(89.489*D114*D114)+(218.44*D114)+(0.7641)</f>
        <v>434.61998120100003</v>
      </c>
    </row>
    <row r="115" spans="1:5" x14ac:dyDescent="0.3">
      <c r="A115" s="10" t="s">
        <v>117</v>
      </c>
      <c r="B115" s="5">
        <v>1.6439999999999999</v>
      </c>
      <c r="C115" s="8">
        <v>5.5E-2</v>
      </c>
      <c r="D115" s="2">
        <f>(B115-C115)</f>
        <v>1.589</v>
      </c>
      <c r="E115" s="3">
        <f>(89.489*D115*D115)+(218.44*D115)+(0.7641)</f>
        <v>573.81791536899993</v>
      </c>
    </row>
    <row r="116" spans="1:5" x14ac:dyDescent="0.3">
      <c r="A116" s="10" t="s">
        <v>118</v>
      </c>
      <c r="B116" s="5">
        <v>1.9350000000000001</v>
      </c>
      <c r="C116" s="8">
        <v>5.5E-2</v>
      </c>
      <c r="D116" s="2">
        <f>(B116-C116)</f>
        <v>1.8800000000000001</v>
      </c>
      <c r="E116" s="3">
        <f>(89.489*D116*D116)+(218.44*D116)+(0.7641)</f>
        <v>727.72122160000015</v>
      </c>
    </row>
    <row r="117" spans="1:5" x14ac:dyDescent="0.3">
      <c r="A117" s="10" t="s">
        <v>119</v>
      </c>
      <c r="B117" s="5">
        <v>1.7490000000000001</v>
      </c>
      <c r="C117" s="8">
        <v>5.5E-2</v>
      </c>
      <c r="D117" s="2">
        <f>(B117-C117)</f>
        <v>1.6940000000000002</v>
      </c>
      <c r="E117" s="3">
        <f>(89.489*D117*D117)+(218.44*D117)+(0.7641)</f>
        <v>627.60231600400004</v>
      </c>
    </row>
    <row r="118" spans="1:5" x14ac:dyDescent="0.3">
      <c r="A118" s="10" t="s">
        <v>120</v>
      </c>
      <c r="B118" s="5">
        <v>1.27</v>
      </c>
      <c r="C118" s="8">
        <v>5.5E-2</v>
      </c>
      <c r="D118" s="2">
        <f>(B118-C118)</f>
        <v>1.2150000000000001</v>
      </c>
      <c r="E118" s="3">
        <f>(89.489*D118*D118)+(218.44*D118)+(0.7641)</f>
        <v>398.27459902500004</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H11" sqref="H11"/>
    </sheetView>
  </sheetViews>
  <sheetFormatPr defaultRowHeight="14.4" x14ac:dyDescent="0.3"/>
  <cols>
    <col min="1" max="1" width="32.21875" customWidth="1"/>
    <col min="2" max="2" width="12.5546875" customWidth="1"/>
    <col min="3" max="3" width="16.6640625" customWidth="1"/>
    <col min="4" max="4" width="21.109375" customWidth="1"/>
    <col min="5" max="5" width="19.44140625" customWidth="1"/>
    <col min="6" max="6" width="15.5546875" customWidth="1"/>
    <col min="7" max="7" width="71.77734375" customWidth="1"/>
  </cols>
  <sheetData>
    <row r="1" spans="1:7" ht="15.6" thickTop="1" thickBot="1" x14ac:dyDescent="0.35">
      <c r="A1" s="12" t="s">
        <v>17</v>
      </c>
      <c r="B1" s="12" t="s">
        <v>18</v>
      </c>
      <c r="C1" s="12" t="s">
        <v>19</v>
      </c>
      <c r="D1" s="12" t="s">
        <v>20</v>
      </c>
      <c r="E1" s="12" t="s">
        <v>21</v>
      </c>
      <c r="F1" s="12" t="s">
        <v>22</v>
      </c>
      <c r="G1" s="12" t="s">
        <v>23</v>
      </c>
    </row>
    <row r="2" spans="1:7" ht="15.6" thickTop="1" thickBot="1" x14ac:dyDescent="0.35">
      <c r="A2" s="13" t="s">
        <v>26</v>
      </c>
      <c r="B2" s="14" t="s">
        <v>27</v>
      </c>
      <c r="C2" s="15" t="s">
        <v>28</v>
      </c>
      <c r="D2" s="15" t="s">
        <v>29</v>
      </c>
      <c r="E2" s="16" t="s">
        <v>30</v>
      </c>
      <c r="F2" s="16" t="s">
        <v>24</v>
      </c>
      <c r="G2" s="16" t="s">
        <v>25</v>
      </c>
    </row>
    <row r="3" spans="1:7" ht="15" thickTop="1" x14ac:dyDescent="0.3"/>
    <row r="39" spans="1:1" x14ac:dyDescent="0.3">
      <c r="A39" s="9" t="s">
        <v>33</v>
      </c>
    </row>
    <row r="40" spans="1:1" x14ac:dyDescent="0.3">
      <c r="A40" t="s">
        <v>34</v>
      </c>
    </row>
    <row r="41" spans="1:1" x14ac:dyDescent="0.3">
      <c r="A41" t="s">
        <v>35</v>
      </c>
    </row>
    <row r="42" spans="1:1" x14ac:dyDescent="0.3">
      <c r="A42" t="s">
        <v>31</v>
      </c>
    </row>
    <row r="43" spans="1:1" x14ac:dyDescent="0.3">
      <c r="A43" t="s">
        <v>32</v>
      </c>
    </row>
    <row r="44" spans="1:1" x14ac:dyDescent="0.3">
      <c r="A44" t="s">
        <v>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NGF</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2022-11-24T15:46:54Z</dcterms:created>
  <dcterms:modified xsi:type="dcterms:W3CDTF">2022-11-25T10:05:03Z</dcterms:modified>
</cp:coreProperties>
</file>