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Burcu Deniz\02.02.2021\"/>
    </mc:Choice>
  </mc:AlternateContent>
  <xr:revisionPtr revIDLastSave="0" documentId="8_{4BEA6679-ACD1-439F-A9E8-A15821AD8D1D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TAS-TOS" sheetId="1" r:id="rId1"/>
    <sheet name="MDA" sheetId="2" r:id="rId2"/>
    <sheet name="IL-6" sheetId="3" r:id="rId3"/>
    <sheet name="TNFA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83" i="4" l="1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83" i="3" l="1"/>
  <c r="D83" i="3" s="1"/>
  <c r="C82" i="3"/>
  <c r="D82" i="3" s="1"/>
  <c r="D81" i="3"/>
  <c r="C81" i="3"/>
  <c r="C80" i="3"/>
  <c r="D80" i="3" s="1"/>
  <c r="D79" i="3"/>
  <c r="C79" i="3"/>
  <c r="C78" i="3"/>
  <c r="D78" i="3" s="1"/>
  <c r="D77" i="3"/>
  <c r="C77" i="3"/>
  <c r="C76" i="3"/>
  <c r="D76" i="3" s="1"/>
  <c r="D75" i="3"/>
  <c r="C75" i="3"/>
  <c r="C74" i="3"/>
  <c r="D74" i="3" s="1"/>
  <c r="D73" i="3"/>
  <c r="C73" i="3"/>
  <c r="C72" i="3"/>
  <c r="D72" i="3" s="1"/>
  <c r="D71" i="3"/>
  <c r="C71" i="3"/>
  <c r="C70" i="3"/>
  <c r="D70" i="3" s="1"/>
  <c r="D69" i="3"/>
  <c r="C69" i="3"/>
  <c r="C68" i="3"/>
  <c r="D68" i="3" s="1"/>
  <c r="D67" i="3"/>
  <c r="C67" i="3"/>
  <c r="C66" i="3"/>
  <c r="D66" i="3" s="1"/>
  <c r="D65" i="3"/>
  <c r="C65" i="3"/>
  <c r="C64" i="3"/>
  <c r="D64" i="3" s="1"/>
  <c r="D63" i="3"/>
  <c r="C63" i="3"/>
  <c r="C62" i="3"/>
  <c r="D62" i="3" s="1"/>
  <c r="D61" i="3"/>
  <c r="C61" i="3"/>
  <c r="C60" i="3"/>
  <c r="D60" i="3" s="1"/>
  <c r="D59" i="3"/>
  <c r="C59" i="3"/>
  <c r="C58" i="3"/>
  <c r="D58" i="3" s="1"/>
  <c r="D57" i="3"/>
  <c r="C57" i="3"/>
  <c r="C56" i="3"/>
  <c r="D56" i="3" s="1"/>
  <c r="D55" i="3"/>
  <c r="C55" i="3"/>
  <c r="C54" i="3"/>
  <c r="D54" i="3" s="1"/>
  <c r="D53" i="3"/>
  <c r="C53" i="3"/>
  <c r="C52" i="3"/>
  <c r="D52" i="3" s="1"/>
  <c r="D51" i="3"/>
  <c r="C51" i="3"/>
  <c r="C50" i="3"/>
  <c r="D50" i="3" s="1"/>
  <c r="D49" i="3"/>
  <c r="C49" i="3"/>
  <c r="C48" i="3"/>
  <c r="D48" i="3" s="1"/>
  <c r="D47" i="3"/>
  <c r="C47" i="3"/>
  <c r="C46" i="3"/>
  <c r="D46" i="3" s="1"/>
  <c r="D45" i="3"/>
  <c r="C45" i="3"/>
  <c r="C44" i="3"/>
  <c r="D44" i="3" s="1"/>
  <c r="D43" i="3"/>
  <c r="C43" i="3"/>
  <c r="C42" i="3"/>
  <c r="D42" i="3" s="1"/>
  <c r="D41" i="3"/>
  <c r="C41" i="3"/>
  <c r="C40" i="3"/>
  <c r="D40" i="3" s="1"/>
  <c r="D39" i="3"/>
  <c r="C39" i="3"/>
  <c r="C38" i="3"/>
  <c r="D38" i="3" s="1"/>
  <c r="D37" i="3"/>
  <c r="C37" i="3"/>
  <c r="C36" i="3"/>
  <c r="D36" i="3" s="1"/>
  <c r="D35" i="3"/>
  <c r="C35" i="3"/>
  <c r="C34" i="3"/>
  <c r="D34" i="3" s="1"/>
  <c r="E22" i="3"/>
  <c r="C22" i="3"/>
  <c r="C21" i="3"/>
  <c r="E21" i="3" s="1"/>
  <c r="E20" i="3"/>
  <c r="C20" i="3"/>
  <c r="C19" i="3"/>
  <c r="E19" i="3" s="1"/>
  <c r="E18" i="3"/>
  <c r="C18" i="3"/>
  <c r="C17" i="3"/>
  <c r="E17" i="3" s="1"/>
  <c r="E16" i="3"/>
  <c r="C16" i="3"/>
  <c r="C15" i="3"/>
  <c r="E15" i="3" s="1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C72" i="2"/>
  <c r="D72" i="2" s="1"/>
  <c r="C71" i="2"/>
  <c r="C70" i="2"/>
  <c r="D70" i="2" s="1"/>
  <c r="C69" i="2"/>
  <c r="D69" i="2" s="1"/>
  <c r="C68" i="2"/>
  <c r="D68" i="2" s="1"/>
  <c r="C67" i="2"/>
  <c r="C66" i="2"/>
  <c r="D66" i="2" s="1"/>
  <c r="C65" i="2"/>
  <c r="D65" i="2" s="1"/>
  <c r="C64" i="2"/>
  <c r="D64" i="2" s="1"/>
  <c r="C63" i="2"/>
  <c r="C62" i="2"/>
  <c r="D62" i="2" s="1"/>
  <c r="C61" i="2"/>
  <c r="D61" i="2" s="1"/>
  <c r="C60" i="2"/>
  <c r="D60" i="2" s="1"/>
  <c r="C59" i="2"/>
  <c r="C58" i="2"/>
  <c r="D58" i="2" s="1"/>
  <c r="C57" i="2"/>
  <c r="D57" i="2" s="1"/>
  <c r="C56" i="2"/>
  <c r="D56" i="2" s="1"/>
  <c r="C55" i="2"/>
  <c r="C54" i="2"/>
  <c r="D54" i="2" s="1"/>
  <c r="C53" i="2"/>
  <c r="D53" i="2" s="1"/>
  <c r="C52" i="2"/>
  <c r="D52" i="2" s="1"/>
  <c r="C51" i="2"/>
  <c r="C50" i="2"/>
  <c r="D50" i="2" s="1"/>
  <c r="C49" i="2"/>
  <c r="D49" i="2" s="1"/>
  <c r="C48" i="2"/>
  <c r="D48" i="2" s="1"/>
  <c r="C47" i="2"/>
  <c r="C46" i="2"/>
  <c r="D46" i="2" s="1"/>
  <c r="C45" i="2"/>
  <c r="D45" i="2" s="1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7" i="2"/>
  <c r="D37" i="2" s="1"/>
  <c r="C36" i="2"/>
  <c r="D36" i="2" s="1"/>
  <c r="C35" i="2"/>
  <c r="C34" i="2"/>
  <c r="D34" i="2" s="1"/>
  <c r="C33" i="2"/>
  <c r="D33" i="2" s="1"/>
  <c r="C32" i="2"/>
  <c r="D32" i="2" s="1"/>
  <c r="C31" i="2"/>
  <c r="C30" i="2"/>
  <c r="D30" i="2" s="1"/>
  <c r="C29" i="2"/>
  <c r="D29" i="2" s="1"/>
  <c r="C28" i="2"/>
  <c r="D28" i="2" s="1"/>
  <c r="C27" i="2"/>
  <c r="C26" i="2"/>
  <c r="D26" i="2" s="1"/>
  <c r="C25" i="2"/>
  <c r="D25" i="2" s="1"/>
  <c r="C24" i="2"/>
  <c r="D24" i="2" s="1"/>
  <c r="C23" i="2"/>
  <c r="C9" i="2" l="1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</calcChain>
</file>

<file path=xl/sharedStrings.xml><?xml version="1.0" encoding="utf-8"?>
<sst xmlns="http://schemas.openxmlformats.org/spreadsheetml/2006/main" count="250" uniqueCount="75">
  <si>
    <t>Numune Adı</t>
  </si>
  <si>
    <t>OSI</t>
  </si>
  <si>
    <t>TAS(mmol/L)</t>
  </si>
  <si>
    <t>TOS (µmol/L)</t>
  </si>
  <si>
    <t>Numune</t>
  </si>
  <si>
    <t>Bu çalışmada "Relassay" marka kitler kullanılmıştır.</t>
  </si>
  <si>
    <t>Kullanılan cihaz: Mindray marka BS300 model tam otomatik biyokimya cihazı</t>
  </si>
  <si>
    <t>absorbans</t>
  </si>
  <si>
    <t>abs-blank</t>
  </si>
  <si>
    <t>expected</t>
  </si>
  <si>
    <t>result</t>
  </si>
  <si>
    <t>std3</t>
  </si>
  <si>
    <t>std4</t>
  </si>
  <si>
    <t>std5</t>
  </si>
  <si>
    <t>std6</t>
  </si>
  <si>
    <t>std7</t>
  </si>
  <si>
    <t>blank</t>
  </si>
  <si>
    <t>concentratıon (mmol/L)</t>
  </si>
  <si>
    <t>std1</t>
  </si>
  <si>
    <t>std2</t>
  </si>
  <si>
    <t>a-1</t>
  </si>
  <si>
    <t>a-2</t>
  </si>
  <si>
    <t>a-5</t>
  </si>
  <si>
    <t>a-8</t>
  </si>
  <si>
    <t>a-11</t>
  </si>
  <si>
    <t>a-12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</si>
  <si>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</si>
  <si>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</si>
  <si>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</si>
  <si>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</si>
  <si>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</si>
  <si>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</si>
  <si>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</si>
  <si>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</si>
  <si>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</si>
  <si>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</si>
  <si>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a-26</t>
  </si>
  <si>
    <t>a-27</t>
  </si>
  <si>
    <t>a-28</t>
  </si>
  <si>
    <t>a-29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</si>
  <si>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</si>
  <si>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</si>
  <si>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</si>
  <si>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</si>
  <si>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</si>
  <si>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</si>
  <si>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</si>
  <si>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</si>
  <si>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</si>
  <si>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b-11</t>
  </si>
  <si>
    <t>b-12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</si>
  <si>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</si>
  <si>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</si>
  <si>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</si>
  <si>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</si>
  <si>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</si>
  <si>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</si>
  <si>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</si>
  <si>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</si>
  <si>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</si>
  <si>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</si>
  <si>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b-26</t>
  </si>
  <si>
    <t>b-27</t>
  </si>
  <si>
    <t>b-28</t>
  </si>
  <si>
    <t>b-29</t>
  </si>
  <si>
    <t xml:space="preserve"> </t>
  </si>
  <si>
    <t>abs</t>
  </si>
  <si>
    <t>concentratıon (pg/ml)</t>
  </si>
  <si>
    <t>TAS: Total Antıoxıdant Status</t>
  </si>
  <si>
    <t>TOS: Total Oxıdant Status</t>
  </si>
  <si>
    <t>OSI: Oxıdatıve Stress Index</t>
  </si>
  <si>
    <t>NOT</t>
  </si>
  <si>
    <t>hemolizli</t>
  </si>
  <si>
    <t>lipemi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</si>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</sst>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63057742782151"/>
                  <c:y val="-0.2167490522018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[1]MDA!$C$5:$C$11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1.7429999999999999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[1]MDA!$D$5:$D$11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7-495F-BAD3-3AB4BCF6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89536"/>
        <c:axId val="362592032"/>
      </c:scatterChart>
      <c:valAx>
        <c:axId val="362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2592032"/>
        <c:crosses val="autoZero"/>
        <c:crossBetween val="midCat"/>
      </c:valAx>
      <c:valAx>
        <c:axId val="3625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2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753762029746281"/>
                  <c:y val="-0.20499854184893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[2]Sayfa1!$C$15:$C$22</c:f>
              <c:numCache>
                <c:formatCode>General</c:formatCode>
                <c:ptCount val="8"/>
                <c:pt idx="0">
                  <c:v>2.4249999999999998</c:v>
                </c:pt>
                <c:pt idx="1">
                  <c:v>1.6220000000000001</c:v>
                </c:pt>
                <c:pt idx="2">
                  <c:v>0.92399999999999993</c:v>
                </c:pt>
                <c:pt idx="3">
                  <c:v>0.58899999999999997</c:v>
                </c:pt>
                <c:pt idx="4">
                  <c:v>0.39500000000000002</c:v>
                </c:pt>
                <c:pt idx="5">
                  <c:v>0.24199999999999999</c:v>
                </c:pt>
                <c:pt idx="6">
                  <c:v>8.0999999999999989E-2</c:v>
                </c:pt>
                <c:pt idx="7">
                  <c:v>0</c:v>
                </c:pt>
              </c:numCache>
            </c:numRef>
          </c:xVal>
          <c:yVal>
            <c:numRef>
              <c:f>[2]Sayfa1!$D$15:$D$22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F-4935-B731-07EE639D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4991"/>
        <c:axId val="101126239"/>
      </c:scatterChart>
      <c:valAx>
        <c:axId val="1011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126239"/>
        <c:crosses val="autoZero"/>
        <c:crossBetween val="midCat"/>
      </c:valAx>
      <c:valAx>
        <c:axId val="1011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1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973075240594925"/>
                  <c:y val="-0.1944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[3]Sayfa1!$C$15:$C$22</c:f>
              <c:numCache>
                <c:formatCode>General</c:formatCode>
                <c:ptCount val="8"/>
                <c:pt idx="0">
                  <c:v>2.3860000000000001</c:v>
                </c:pt>
                <c:pt idx="1">
                  <c:v>1.397</c:v>
                </c:pt>
                <c:pt idx="2">
                  <c:v>0.92999999999999994</c:v>
                </c:pt>
                <c:pt idx="3">
                  <c:v>0.46400000000000002</c:v>
                </c:pt>
                <c:pt idx="4">
                  <c:v>0.2</c:v>
                </c:pt>
                <c:pt idx="5">
                  <c:v>0.11000000000000001</c:v>
                </c:pt>
                <c:pt idx="6">
                  <c:v>4.9000000000000009E-2</c:v>
                </c:pt>
                <c:pt idx="7">
                  <c:v>0</c:v>
                </c:pt>
              </c:numCache>
            </c:numRef>
          </c:xVal>
          <c:yVal>
            <c:numRef>
              <c:f>[3]Sayfa1!$D$15:$D$22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C-4439-978F-CE99AD16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44064"/>
        <c:axId val="2077844896"/>
      </c:scatterChart>
      <c:valAx>
        <c:axId val="20778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844896"/>
        <c:crosses val="autoZero"/>
        <c:crossBetween val="midCat"/>
      </c:valAx>
      <c:valAx>
        <c:axId val="2077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8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22387</xdr:colOff>
      <xdr:row>8</xdr:row>
      <xdr:rowOff>28575</xdr:rowOff>
    </xdr:from>
    <xdr:to>
      <xdr:col>10</xdr:col>
      <xdr:colOff>456329</xdr:colOff>
      <xdr:row>33</xdr:row>
      <xdr:rowOff>161924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5837" y="1552575"/>
          <a:ext cx="3748642" cy="48958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33</xdr:row>
      <xdr:rowOff>169051</xdr:rowOff>
    </xdr:from>
    <xdr:to>
      <xdr:col>17</xdr:col>
      <xdr:colOff>197908</xdr:colOff>
      <xdr:row>67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6455551"/>
          <a:ext cx="7732183" cy="637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114300</xdr:rowOff>
    </xdr:from>
    <xdr:to>
      <xdr:col>14</xdr:col>
      <xdr:colOff>180975</xdr:colOff>
      <xdr:row>16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104775</xdr:rowOff>
    </xdr:from>
    <xdr:to>
      <xdr:col>13</xdr:col>
      <xdr:colOff>533400</xdr:colOff>
      <xdr:row>26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13</xdr:row>
      <xdr:rowOff>152400</xdr:rowOff>
    </xdr:from>
    <xdr:to>
      <xdr:col>14</xdr:col>
      <xdr:colOff>66675</xdr:colOff>
      <xdr:row>28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Yeni%20Microsoft%20Excel%20&#199;al&#305;&#351;ma%20Sayfas&#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URCU%20DEN&#304;Z-IL-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URCU%20DEN&#304;Z-TN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A"/>
      <sheetName val="Sayfa1"/>
    </sheetNames>
    <sheetDataSet>
      <sheetData sheetId="0">
        <row r="5">
          <cell r="C5">
            <v>2.4810000000000003</v>
          </cell>
          <cell r="D5">
            <v>100</v>
          </cell>
        </row>
        <row r="6">
          <cell r="C6">
            <v>1.7429999999999999</v>
          </cell>
          <cell r="D6">
            <v>50</v>
          </cell>
        </row>
        <row r="7">
          <cell r="C7">
            <v>0.99399999999999999</v>
          </cell>
          <cell r="D7">
            <v>25</v>
          </cell>
        </row>
        <row r="8">
          <cell r="C8">
            <v>0.51300000000000001</v>
          </cell>
          <cell r="D8">
            <v>12.5</v>
          </cell>
        </row>
        <row r="9">
          <cell r="C9">
            <v>0.28800000000000003</v>
          </cell>
          <cell r="D9">
            <v>6.25</v>
          </cell>
        </row>
        <row r="10">
          <cell r="C10">
            <v>0.122</v>
          </cell>
          <cell r="D10">
            <v>3.125</v>
          </cell>
        </row>
        <row r="11">
          <cell r="C11">
            <v>0</v>
          </cell>
          <cell r="D11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2.4249999999999998</v>
          </cell>
          <cell r="D15">
            <v>500</v>
          </cell>
        </row>
        <row r="16">
          <cell r="C16">
            <v>1.6220000000000001</v>
          </cell>
          <cell r="D16">
            <v>250</v>
          </cell>
        </row>
        <row r="17">
          <cell r="C17">
            <v>0.92399999999999993</v>
          </cell>
          <cell r="D17">
            <v>125</v>
          </cell>
        </row>
        <row r="18">
          <cell r="C18">
            <v>0.58899999999999997</v>
          </cell>
          <cell r="D18">
            <v>62.5</v>
          </cell>
        </row>
        <row r="19">
          <cell r="C19">
            <v>0.39500000000000002</v>
          </cell>
          <cell r="D19">
            <v>31.25</v>
          </cell>
        </row>
        <row r="20">
          <cell r="C20">
            <v>0.24199999999999999</v>
          </cell>
          <cell r="D20">
            <v>15.63</v>
          </cell>
        </row>
        <row r="21">
          <cell r="C21">
            <v>8.0999999999999989E-2</v>
          </cell>
          <cell r="D21">
            <v>7.81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2.3860000000000001</v>
          </cell>
          <cell r="D15">
            <v>500</v>
          </cell>
        </row>
        <row r="16">
          <cell r="C16">
            <v>1.397</v>
          </cell>
          <cell r="D16">
            <v>250</v>
          </cell>
        </row>
        <row r="17">
          <cell r="C17">
            <v>0.92999999999999994</v>
          </cell>
          <cell r="D17">
            <v>125</v>
          </cell>
        </row>
        <row r="18">
          <cell r="C18">
            <v>0.46400000000000002</v>
          </cell>
          <cell r="D18">
            <v>62.5</v>
          </cell>
        </row>
        <row r="19">
          <cell r="C19">
            <v>0.2</v>
          </cell>
          <cell r="D19">
            <v>31.25</v>
          </cell>
        </row>
        <row r="20">
          <cell r="C20">
            <v>0.11000000000000001</v>
          </cell>
          <cell r="D20">
            <v>15.63</v>
          </cell>
        </row>
        <row r="21">
          <cell r="C21">
            <v>4.9000000000000009E-2</v>
          </cell>
          <cell r="D21">
            <v>7.81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P20" sqref="P20"/>
    </sheetView>
  </sheetViews>
  <sheetFormatPr defaultRowHeight="14.5" x14ac:dyDescent="0.35"/>
  <cols>
    <col min="1" max="1" width="12.7265625" customWidth="1"/>
    <col min="2" max="2" width="12.81640625" style="1" customWidth="1"/>
    <col min="3" max="3" width="13.81640625" style="1" customWidth="1"/>
    <col min="4" max="4" width="8.7265625" style="1"/>
    <col min="5" max="5" width="9.4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8" t="s">
        <v>0</v>
      </c>
      <c r="B1" s="6" t="s">
        <v>2</v>
      </c>
      <c r="C1" s="6" t="s">
        <v>3</v>
      </c>
      <c r="D1" s="6" t="s">
        <v>1</v>
      </c>
      <c r="E1" s="6" t="s">
        <v>71</v>
      </c>
    </row>
    <row r="2" spans="1:12" x14ac:dyDescent="0.35">
      <c r="A2" s="5">
        <v>3</v>
      </c>
      <c r="B2" s="7">
        <v>2.02</v>
      </c>
      <c r="C2" s="7">
        <v>4.7699999999999996</v>
      </c>
      <c r="D2" s="9">
        <f t="shared" ref="D2:D51" si="0">(C2/(B2*1000))*100</f>
        <v>0.23613861386138613</v>
      </c>
      <c r="E2" s="7"/>
      <c r="F2" s="10"/>
      <c r="G2" s="10" t="s">
        <v>5</v>
      </c>
      <c r="H2" s="10"/>
      <c r="I2" s="10"/>
      <c r="J2" s="10"/>
      <c r="K2" s="10"/>
      <c r="L2" s="10"/>
    </row>
    <row r="3" spans="1:12" x14ac:dyDescent="0.35">
      <c r="A3" s="5">
        <v>4</v>
      </c>
      <c r="B3" s="7">
        <v>1.97</v>
      </c>
      <c r="C3" s="7">
        <v>5.63</v>
      </c>
      <c r="D3" s="9">
        <f t="shared" si="0"/>
        <v>0.28578680203045681</v>
      </c>
      <c r="E3" s="7"/>
      <c r="F3" s="10"/>
      <c r="G3" s="10" t="s">
        <v>6</v>
      </c>
      <c r="H3" s="10"/>
      <c r="I3" s="10"/>
      <c r="J3" s="10"/>
      <c r="K3" s="10"/>
      <c r="L3" s="10"/>
    </row>
    <row r="4" spans="1:12" x14ac:dyDescent="0.35">
      <c r="A4" s="5">
        <v>6</v>
      </c>
      <c r="B4" s="7">
        <v>2.59</v>
      </c>
      <c r="C4" s="7">
        <v>4.33</v>
      </c>
      <c r="D4" s="9">
        <f t="shared" si="0"/>
        <v>0.16718146718146717</v>
      </c>
      <c r="E4" s="7"/>
      <c r="F4" s="10"/>
      <c r="G4" s="10" t="s">
        <v>68</v>
      </c>
      <c r="H4" s="10"/>
      <c r="I4" s="10"/>
      <c r="J4" s="10"/>
      <c r="K4" s="10"/>
      <c r="L4" s="10"/>
    </row>
    <row r="5" spans="1:12" x14ac:dyDescent="0.35">
      <c r="A5" s="5">
        <v>7</v>
      </c>
      <c r="B5" s="7">
        <v>1.57</v>
      </c>
      <c r="C5" s="7">
        <v>2.16</v>
      </c>
      <c r="D5" s="9">
        <f t="shared" si="0"/>
        <v>0.1375796178343949</v>
      </c>
      <c r="E5" s="7"/>
      <c r="F5" s="10"/>
      <c r="G5" s="10" t="s">
        <v>69</v>
      </c>
      <c r="H5" s="10"/>
      <c r="I5" s="10"/>
      <c r="J5" s="10"/>
      <c r="K5" s="10"/>
      <c r="L5" s="10"/>
    </row>
    <row r="6" spans="1:12" x14ac:dyDescent="0.35">
      <c r="A6" s="5">
        <v>9</v>
      </c>
      <c r="B6" s="7">
        <v>1.61</v>
      </c>
      <c r="C6" s="7">
        <v>3.76</v>
      </c>
      <c r="D6" s="9">
        <f t="shared" si="0"/>
        <v>0.23354037267080746</v>
      </c>
      <c r="E6" s="7"/>
      <c r="F6" s="10"/>
      <c r="G6" s="10" t="s">
        <v>70</v>
      </c>
      <c r="H6" s="10"/>
      <c r="I6" s="10"/>
      <c r="J6" s="10"/>
      <c r="K6" s="10"/>
      <c r="L6" s="10"/>
    </row>
    <row r="7" spans="1:12" x14ac:dyDescent="0.35">
      <c r="A7" s="5" t="s">
        <v>20</v>
      </c>
      <c r="B7" s="7">
        <v>1.83</v>
      </c>
      <c r="C7" s="7">
        <v>3.79</v>
      </c>
      <c r="D7" s="9">
        <f t="shared" si="0"/>
        <v>0.20710382513661202</v>
      </c>
      <c r="E7" s="7"/>
      <c r="F7" s="10"/>
      <c r="G7" s="10" t="s">
        <v>74</v>
      </c>
      <c r="H7" s="10"/>
      <c r="I7" s="10"/>
      <c r="J7" s="10"/>
      <c r="K7" s="10"/>
      <c r="L7" s="10"/>
    </row>
    <row r="8" spans="1:12" x14ac:dyDescent="0.35">
      <c r="A8" s="5" t="s">
        <v>21</v>
      </c>
      <c r="B8" s="7">
        <v>2.04</v>
      </c>
      <c r="C8" s="7">
        <v>3.59</v>
      </c>
      <c r="D8" s="9">
        <f t="shared" si="0"/>
        <v>0.17598039215686273</v>
      </c>
      <c r="E8" s="7"/>
    </row>
    <row r="9" spans="1:12" x14ac:dyDescent="0.35">
      <c r="A9" s="5" t="s">
        <v>22</v>
      </c>
      <c r="B9" s="7">
        <v>1.96</v>
      </c>
      <c r="C9" s="7">
        <v>5.45</v>
      </c>
      <c r="D9" s="9">
        <f t="shared" si="0"/>
        <v>0.27806122448979592</v>
      </c>
      <c r="E9" s="7"/>
    </row>
    <row r="10" spans="1:12" x14ac:dyDescent="0.35">
      <c r="A10" s="5" t="s">
        <v>23</v>
      </c>
      <c r="B10" s="7">
        <v>1.93</v>
      </c>
      <c r="C10" s="7">
        <v>3.63</v>
      </c>
      <c r="D10" s="9">
        <f t="shared" si="0"/>
        <v>0.18808290155440413</v>
      </c>
      <c r="E10" s="7"/>
    </row>
    <row r="11" spans="1:12" x14ac:dyDescent="0.35">
      <c r="A11" s="5" t="s">
        <v>24</v>
      </c>
      <c r="B11" s="7">
        <v>1.74</v>
      </c>
      <c r="C11" s="7">
        <v>3.83</v>
      </c>
      <c r="D11" s="9">
        <f t="shared" si="0"/>
        <v>0.22011494252873565</v>
      </c>
      <c r="E11" s="7"/>
    </row>
    <row r="12" spans="1:12" x14ac:dyDescent="0.35">
      <c r="A12" s="5" t="s">
        <v>25</v>
      </c>
      <c r="B12" s="7">
        <v>2.1800000000000002</v>
      </c>
      <c r="C12" s="7">
        <v>4.26</v>
      </c>
      <c r="D12" s="9">
        <f t="shared" si="0"/>
        <v>0.19541284403669723</v>
      </c>
      <c r="E12" s="7"/>
    </row>
    <row r="13" spans="1:12" x14ac:dyDescent="0.35">
      <c r="A13" s="5" t="s">
        <v>26</v>
      </c>
      <c r="B13" s="7">
        <v>1.58</v>
      </c>
      <c r="C13" s="7">
        <v>4.09</v>
      </c>
      <c r="D13" s="9">
        <f t="shared" si="0"/>
        <v>0.25886075949367088</v>
      </c>
      <c r="E13" s="7"/>
    </row>
    <row r="14" spans="1:12" x14ac:dyDescent="0.35">
      <c r="A14" s="5" t="s">
        <v>27</v>
      </c>
      <c r="B14" s="7">
        <v>1.81</v>
      </c>
      <c r="C14" s="7">
        <v>8.33</v>
      </c>
      <c r="D14" s="9">
        <f t="shared" si="0"/>
        <v>0.46022099447513815</v>
      </c>
      <c r="E14" s="7" t="s">
        <v>72</v>
      </c>
    </row>
    <row r="15" spans="1:12" x14ac:dyDescent="0.35">
      <c r="A15" s="5" t="s">
        <v>28</v>
      </c>
      <c r="B15" s="7">
        <v>1.93</v>
      </c>
      <c r="C15" s="7">
        <v>4.7300000000000004</v>
      </c>
      <c r="D15" s="9">
        <f t="shared" si="0"/>
        <v>0.24507772020725391</v>
      </c>
      <c r="E15" s="7"/>
    </row>
    <row r="16" spans="1:12" x14ac:dyDescent="0.35">
      <c r="A16" s="5" t="s">
        <v>29</v>
      </c>
      <c r="B16" s="7">
        <v>2.0499999999999998</v>
      </c>
      <c r="C16" s="7">
        <v>4.6500000000000004</v>
      </c>
      <c r="D16" s="9">
        <f t="shared" si="0"/>
        <v>0.22682926829268296</v>
      </c>
      <c r="E16" s="7"/>
    </row>
    <row r="17" spans="1:5" x14ac:dyDescent="0.35">
      <c r="A17" s="5" t="s">
        <v>30</v>
      </c>
      <c r="B17" s="7">
        <v>1.63</v>
      </c>
      <c r="C17" s="7">
        <v>4.34</v>
      </c>
      <c r="D17" s="9">
        <f t="shared" si="0"/>
        <v>0.26625766871165646</v>
      </c>
      <c r="E17" s="7"/>
    </row>
    <row r="18" spans="1:5" x14ac:dyDescent="0.35">
      <c r="A18" s="5" t="s">
        <v>31</v>
      </c>
      <c r="B18" s="7">
        <v>2.08</v>
      </c>
      <c r="C18" s="7">
        <v>3.47</v>
      </c>
      <c r="D18" s="9">
        <f t="shared" si="0"/>
        <v>0.16682692307692307</v>
      </c>
      <c r="E18" s="7"/>
    </row>
    <row r="19" spans="1:5" x14ac:dyDescent="0.35">
      <c r="A19" s="5" t="s">
        <v>32</v>
      </c>
      <c r="B19" s="7">
        <v>2.16</v>
      </c>
      <c r="C19" s="7">
        <v>13.81</v>
      </c>
      <c r="D19" s="9">
        <f t="shared" si="0"/>
        <v>0.63935185185185184</v>
      </c>
      <c r="E19" s="7" t="s">
        <v>72</v>
      </c>
    </row>
    <row r="20" spans="1:5" x14ac:dyDescent="0.35">
      <c r="A20" s="5" t="s">
        <v>33</v>
      </c>
      <c r="B20" s="7">
        <v>1.75</v>
      </c>
      <c r="C20" s="7">
        <v>4.7</v>
      </c>
      <c r="D20" s="9">
        <f t="shared" si="0"/>
        <v>0.26857142857142857</v>
      </c>
      <c r="E20" s="7"/>
    </row>
    <row r="21" spans="1:5" x14ac:dyDescent="0.35">
      <c r="A21" s="5" t="s">
        <v>34</v>
      </c>
      <c r="B21" s="7">
        <v>1.8</v>
      </c>
      <c r="C21" s="7">
        <v>4.22</v>
      </c>
      <c r="D21" s="9">
        <f t="shared" si="0"/>
        <v>0.2344444444444444</v>
      </c>
      <c r="E21" s="7" t="s">
        <v>73</v>
      </c>
    </row>
    <row r="22" spans="1:5" x14ac:dyDescent="0.35">
      <c r="A22" s="5" t="s">
        <v>35</v>
      </c>
      <c r="B22" s="7">
        <v>2.2200000000000002</v>
      </c>
      <c r="C22" s="7">
        <v>37.9</v>
      </c>
      <c r="D22" s="9">
        <f t="shared" si="0"/>
        <v>1.7072072072072071</v>
      </c>
      <c r="E22" s="7" t="s">
        <v>72</v>
      </c>
    </row>
    <row r="23" spans="1:5" x14ac:dyDescent="0.35">
      <c r="A23" s="5" t="s">
        <v>36</v>
      </c>
      <c r="B23" s="7">
        <v>2.06</v>
      </c>
      <c r="C23" s="7">
        <v>5.38</v>
      </c>
      <c r="D23" s="9">
        <f t="shared" si="0"/>
        <v>0.26116504854368933</v>
      </c>
      <c r="E23" s="7"/>
    </row>
    <row r="24" spans="1:5" x14ac:dyDescent="0.35">
      <c r="A24" s="5" t="s">
        <v>37</v>
      </c>
      <c r="B24" s="7">
        <v>1.8</v>
      </c>
      <c r="C24" s="7">
        <v>3.99</v>
      </c>
      <c r="D24" s="9">
        <f t="shared" si="0"/>
        <v>0.22166666666666668</v>
      </c>
      <c r="E24" s="7"/>
    </row>
    <row r="25" spans="1:5" x14ac:dyDescent="0.35">
      <c r="A25" s="5" t="s">
        <v>38</v>
      </c>
      <c r="B25" s="7">
        <v>1.91</v>
      </c>
      <c r="C25" s="7">
        <v>4.51</v>
      </c>
      <c r="D25" s="9">
        <f t="shared" si="0"/>
        <v>0.23612565445026179</v>
      </c>
      <c r="E25" s="7"/>
    </row>
    <row r="26" spans="1:5" x14ac:dyDescent="0.35">
      <c r="A26" s="5" t="s">
        <v>39</v>
      </c>
      <c r="B26" s="7">
        <v>1.55</v>
      </c>
      <c r="C26" s="7">
        <v>4.66</v>
      </c>
      <c r="D26" s="9">
        <f t="shared" si="0"/>
        <v>0.30064516129032259</v>
      </c>
      <c r="E26" s="7"/>
    </row>
    <row r="27" spans="1:5" x14ac:dyDescent="0.35">
      <c r="A27" s="5" t="s">
        <v>40</v>
      </c>
      <c r="B27" s="7">
        <v>2.31</v>
      </c>
      <c r="C27" s="7">
        <v>5.09</v>
      </c>
      <c r="D27" s="9">
        <f t="shared" si="0"/>
        <v>0.22034632034632035</v>
      </c>
      <c r="E27" s="7"/>
    </row>
    <row r="28" spans="1:5" x14ac:dyDescent="0.35">
      <c r="A28" s="5" t="s">
        <v>41</v>
      </c>
      <c r="B28" s="7">
        <v>2.02</v>
      </c>
      <c r="C28" s="7">
        <v>3.4</v>
      </c>
      <c r="D28" s="9">
        <f t="shared" si="0"/>
        <v>0.16831683168316833</v>
      </c>
      <c r="E28" s="7"/>
    </row>
    <row r="29" spans="1:5" x14ac:dyDescent="0.35">
      <c r="A29" s="5" t="s">
        <v>42</v>
      </c>
      <c r="B29" s="7">
        <v>2.2400000000000002</v>
      </c>
      <c r="C29" s="7">
        <v>4.05</v>
      </c>
      <c r="D29" s="9">
        <f t="shared" si="0"/>
        <v>0.18080357142857142</v>
      </c>
      <c r="E29" s="7"/>
    </row>
    <row r="30" spans="1:5" x14ac:dyDescent="0.35">
      <c r="A30" s="5" t="s">
        <v>43</v>
      </c>
      <c r="B30" s="7">
        <v>2.09</v>
      </c>
      <c r="C30" s="7">
        <v>3.9</v>
      </c>
      <c r="D30" s="9">
        <f t="shared" si="0"/>
        <v>0.18660287081339713</v>
      </c>
      <c r="E30" s="7"/>
    </row>
    <row r="31" spans="1:5" x14ac:dyDescent="0.35">
      <c r="A31" s="5" t="s">
        <v>44</v>
      </c>
      <c r="B31" s="7">
        <v>1.85</v>
      </c>
      <c r="C31" s="7">
        <v>5.53</v>
      </c>
      <c r="D31" s="9">
        <f t="shared" si="0"/>
        <v>0.29891891891891892</v>
      </c>
      <c r="E31" s="7"/>
    </row>
    <row r="32" spans="1:5" x14ac:dyDescent="0.35">
      <c r="A32" s="5" t="s">
        <v>45</v>
      </c>
      <c r="B32" s="7">
        <v>2.61</v>
      </c>
      <c r="C32" s="7">
        <v>3.76</v>
      </c>
      <c r="D32" s="9">
        <f t="shared" si="0"/>
        <v>0.14406130268199233</v>
      </c>
      <c r="E32" s="7"/>
    </row>
    <row r="33" spans="1:6" x14ac:dyDescent="0.35">
      <c r="A33" s="5" t="s">
        <v>46</v>
      </c>
      <c r="B33" s="7">
        <v>1.21</v>
      </c>
      <c r="C33" s="7">
        <v>2.4</v>
      </c>
      <c r="D33" s="9">
        <f t="shared" si="0"/>
        <v>0.19834710743801653</v>
      </c>
      <c r="E33" s="7"/>
    </row>
    <row r="34" spans="1:6" x14ac:dyDescent="0.35">
      <c r="A34" s="5" t="s">
        <v>47</v>
      </c>
      <c r="B34" s="7">
        <v>2.1800000000000002</v>
      </c>
      <c r="C34" s="7">
        <v>3.79</v>
      </c>
      <c r="D34" s="9">
        <f t="shared" si="0"/>
        <v>0.17385321100917431</v>
      </c>
      <c r="E34" s="7"/>
    </row>
    <row r="35" spans="1:6" x14ac:dyDescent="0.35">
      <c r="A35" s="5" t="s">
        <v>48</v>
      </c>
      <c r="B35" s="7">
        <v>2.08</v>
      </c>
      <c r="C35" s="7">
        <v>4.28</v>
      </c>
      <c r="D35" s="9">
        <f t="shared" si="0"/>
        <v>0.20576923076923076</v>
      </c>
      <c r="E35" s="7"/>
    </row>
    <row r="36" spans="1:6" x14ac:dyDescent="0.35">
      <c r="A36" s="5" t="s">
        <v>49</v>
      </c>
      <c r="B36" s="7">
        <v>1.85</v>
      </c>
      <c r="C36" s="7">
        <v>5.09</v>
      </c>
      <c r="D36" s="9">
        <f t="shared" si="0"/>
        <v>0.2751351351351351</v>
      </c>
      <c r="E36" s="7"/>
    </row>
    <row r="37" spans="1:6" x14ac:dyDescent="0.35">
      <c r="A37" s="5" t="s">
        <v>50</v>
      </c>
      <c r="B37" s="7">
        <v>2.54</v>
      </c>
      <c r="C37" s="7">
        <v>3.28</v>
      </c>
      <c r="D37" s="9">
        <f t="shared" si="0"/>
        <v>0.12913385826771653</v>
      </c>
      <c r="E37" s="7"/>
    </row>
    <row r="38" spans="1:6" x14ac:dyDescent="0.35">
      <c r="A38" s="5" t="s">
        <v>51</v>
      </c>
      <c r="B38" s="7">
        <v>1.61</v>
      </c>
      <c r="C38" s="7">
        <v>4.42</v>
      </c>
      <c r="D38" s="9">
        <f t="shared" si="0"/>
        <v>0.27453416149068322</v>
      </c>
      <c r="E38" s="7"/>
    </row>
    <row r="39" spans="1:6" x14ac:dyDescent="0.35">
      <c r="A39" s="5" t="s">
        <v>52</v>
      </c>
      <c r="B39" s="7">
        <v>1.72</v>
      </c>
      <c r="C39" s="7">
        <v>4.83</v>
      </c>
      <c r="D39" s="9">
        <f t="shared" si="0"/>
        <v>0.28081395348837207</v>
      </c>
      <c r="E39" s="7"/>
    </row>
    <row r="40" spans="1:6" x14ac:dyDescent="0.35">
      <c r="A40" s="5" t="s">
        <v>53</v>
      </c>
      <c r="B40" s="7">
        <v>1.52</v>
      </c>
      <c r="C40" s="7">
        <v>3.59</v>
      </c>
      <c r="D40" s="9">
        <f t="shared" si="0"/>
        <v>0.23618421052631577</v>
      </c>
      <c r="E40" s="7"/>
      <c r="F40" s="2"/>
    </row>
    <row r="41" spans="1:6" x14ac:dyDescent="0.35">
      <c r="A41" s="5" t="s">
        <v>54</v>
      </c>
      <c r="B41" s="7">
        <v>1.99</v>
      </c>
      <c r="C41" s="7">
        <v>4.8099999999999996</v>
      </c>
      <c r="D41" s="9">
        <f t="shared" si="0"/>
        <v>0.24170854271356781</v>
      </c>
      <c r="E41" s="7"/>
    </row>
    <row r="42" spans="1:6" x14ac:dyDescent="0.35">
      <c r="A42" s="5" t="s">
        <v>55</v>
      </c>
      <c r="B42" s="7">
        <v>1.8</v>
      </c>
      <c r="C42" s="7">
        <v>8.25</v>
      </c>
      <c r="D42" s="9">
        <f t="shared" si="0"/>
        <v>0.45833333333333331</v>
      </c>
      <c r="E42" s="7" t="s">
        <v>72</v>
      </c>
    </row>
    <row r="43" spans="1:6" x14ac:dyDescent="0.35">
      <c r="A43" s="5" t="s">
        <v>56</v>
      </c>
      <c r="B43" s="7">
        <v>2.34</v>
      </c>
      <c r="C43" s="7">
        <v>3.7</v>
      </c>
      <c r="D43" s="9">
        <f t="shared" si="0"/>
        <v>0.15811965811965814</v>
      </c>
      <c r="E43" s="7"/>
    </row>
    <row r="44" spans="1:6" x14ac:dyDescent="0.35">
      <c r="A44" s="5" t="s">
        <v>57</v>
      </c>
      <c r="B44" s="7">
        <v>2.17</v>
      </c>
      <c r="C44" s="7">
        <v>3.97</v>
      </c>
      <c r="D44" s="9">
        <f t="shared" si="0"/>
        <v>0.18294930875576038</v>
      </c>
      <c r="E44" s="7" t="s">
        <v>73</v>
      </c>
    </row>
    <row r="45" spans="1:6" x14ac:dyDescent="0.35">
      <c r="A45" s="5" t="s">
        <v>58</v>
      </c>
      <c r="B45" s="7">
        <v>1.53</v>
      </c>
      <c r="C45" s="7">
        <v>3.73</v>
      </c>
      <c r="D45" s="9">
        <f t="shared" si="0"/>
        <v>0.24379084967320261</v>
      </c>
      <c r="E45" s="7"/>
    </row>
    <row r="46" spans="1:6" x14ac:dyDescent="0.35">
      <c r="A46" s="5" t="s">
        <v>59</v>
      </c>
      <c r="B46" s="7">
        <v>1.84</v>
      </c>
      <c r="C46" s="7">
        <v>8.56</v>
      </c>
      <c r="D46" s="9">
        <f t="shared" si="0"/>
        <v>0.46521739130434786</v>
      </c>
      <c r="E46" s="7" t="s">
        <v>72</v>
      </c>
    </row>
    <row r="47" spans="1:6" x14ac:dyDescent="0.35">
      <c r="A47" s="5" t="s">
        <v>60</v>
      </c>
      <c r="B47" s="7">
        <v>1.83</v>
      </c>
      <c r="C47" s="7">
        <v>3.59</v>
      </c>
      <c r="D47" s="9">
        <f t="shared" si="0"/>
        <v>0.19617486338797813</v>
      </c>
      <c r="E47" s="7"/>
    </row>
    <row r="48" spans="1:6" x14ac:dyDescent="0.35">
      <c r="A48" s="5" t="s">
        <v>61</v>
      </c>
      <c r="B48" s="7">
        <v>2.0699999999999998</v>
      </c>
      <c r="C48" s="7">
        <v>4.84</v>
      </c>
      <c r="D48" s="9">
        <f t="shared" si="0"/>
        <v>0.23381642512077294</v>
      </c>
      <c r="E48" s="7"/>
    </row>
    <row r="49" spans="1:6" x14ac:dyDescent="0.35">
      <c r="A49" s="5" t="s">
        <v>62</v>
      </c>
      <c r="B49" s="7">
        <v>1.76</v>
      </c>
      <c r="C49" s="7">
        <v>3.64</v>
      </c>
      <c r="D49" s="9">
        <f t="shared" si="0"/>
        <v>0.20681818181818185</v>
      </c>
      <c r="E49" s="7"/>
    </row>
    <row r="50" spans="1:6" x14ac:dyDescent="0.35">
      <c r="A50" s="5" t="s">
        <v>63</v>
      </c>
      <c r="B50" s="7">
        <v>1.58</v>
      </c>
      <c r="C50" s="7">
        <v>4.21</v>
      </c>
      <c r="D50" s="9">
        <f t="shared" si="0"/>
        <v>0.26645569620253162</v>
      </c>
      <c r="E50" s="7"/>
    </row>
    <row r="51" spans="1:6" x14ac:dyDescent="0.35">
      <c r="A51" s="5" t="s">
        <v>64</v>
      </c>
      <c r="B51" s="7">
        <v>1.88</v>
      </c>
      <c r="C51" s="7">
        <v>4.25</v>
      </c>
      <c r="D51" s="9">
        <f t="shared" si="0"/>
        <v>0.22606382978723402</v>
      </c>
      <c r="E51" s="7"/>
      <c r="F51" s="2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2"/>
  <sheetViews>
    <sheetView workbookViewId="0">
      <selection activeCell="H66" sqref="H66"/>
    </sheetView>
  </sheetViews>
  <sheetFormatPr defaultRowHeight="14.5" x14ac:dyDescent="0.35"/>
  <cols>
    <col min="2" max="2" width="10.7265625" customWidth="1"/>
    <col min="3" max="3" width="10.453125" customWidth="1"/>
    <col min="4" max="4" width="10.1796875" customWidth="1"/>
  </cols>
  <sheetData>
    <row r="2" spans="1:5" x14ac:dyDescent="0.35">
      <c r="B2" s="1" t="s">
        <v>7</v>
      </c>
      <c r="C2" s="1" t="s">
        <v>8</v>
      </c>
      <c r="D2" s="1" t="s">
        <v>9</v>
      </c>
      <c r="E2" s="1" t="s">
        <v>10</v>
      </c>
    </row>
    <row r="3" spans="1:5" x14ac:dyDescent="0.35">
      <c r="A3" t="s">
        <v>18</v>
      </c>
      <c r="B3" s="1">
        <v>2.5110000000000001</v>
      </c>
      <c r="C3" s="1">
        <f>B3-B9</f>
        <v>2.4810000000000003</v>
      </c>
      <c r="D3" s="1">
        <v>100</v>
      </c>
      <c r="E3" s="1">
        <f>(11.859*C3*C3)+(9.3501*C3)+(2.0613)</f>
        <v>98.255324199000015</v>
      </c>
    </row>
    <row r="4" spans="1:5" x14ac:dyDescent="0.35">
      <c r="A4" t="s">
        <v>19</v>
      </c>
      <c r="B4" s="1">
        <v>1.7729999999999999</v>
      </c>
      <c r="C4" s="1">
        <f>B4-B9</f>
        <v>1.7429999999999999</v>
      </c>
      <c r="D4" s="1">
        <v>50</v>
      </c>
      <c r="E4" s="1">
        <f t="shared" ref="E4:E9" si="0">(11.859*C4*C4)+(9.3501*C4)+(2.0613)</f>
        <v>54.386747391</v>
      </c>
    </row>
    <row r="5" spans="1:5" x14ac:dyDescent="0.35">
      <c r="A5" t="s">
        <v>11</v>
      </c>
      <c r="B5" s="1">
        <v>1.024</v>
      </c>
      <c r="C5" s="1">
        <f>B5-B9</f>
        <v>0.99399999999999999</v>
      </c>
      <c r="D5" s="1">
        <v>25</v>
      </c>
      <c r="E5" s="1">
        <f t="shared" si="0"/>
        <v>23.072418323999997</v>
      </c>
    </row>
    <row r="6" spans="1:5" x14ac:dyDescent="0.35">
      <c r="A6" t="s">
        <v>12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9.9788224710000009</v>
      </c>
    </row>
    <row r="7" spans="1:5" x14ac:dyDescent="0.35">
      <c r="A7" t="s">
        <v>13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5.7377616959999997</v>
      </c>
    </row>
    <row r="8" spans="1:5" x14ac:dyDescent="0.35">
      <c r="A8" t="s">
        <v>14</v>
      </c>
      <c r="B8" s="1">
        <v>0.152</v>
      </c>
      <c r="C8" s="1">
        <f>B8-B9</f>
        <v>0.122</v>
      </c>
      <c r="D8" s="1">
        <v>3.125</v>
      </c>
      <c r="E8" s="1">
        <f t="shared" si="0"/>
        <v>3.3785215559999999</v>
      </c>
    </row>
    <row r="9" spans="1:5" x14ac:dyDescent="0.35">
      <c r="A9" t="s">
        <v>16</v>
      </c>
      <c r="B9" s="1">
        <v>0.03</v>
      </c>
      <c r="C9" s="1">
        <f>B9-B9</f>
        <v>0</v>
      </c>
      <c r="D9" s="1">
        <v>0</v>
      </c>
      <c r="E9" s="1">
        <f t="shared" si="0"/>
        <v>2.0613000000000001</v>
      </c>
    </row>
    <row r="10" spans="1:5" x14ac:dyDescent="0.35">
      <c r="E10" s="1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1"/>
    </row>
    <row r="16" spans="1:5" x14ac:dyDescent="0.35">
      <c r="E16" s="1"/>
    </row>
    <row r="17" spans="1:12" x14ac:dyDescent="0.35">
      <c r="E17" s="1"/>
      <c r="J17" s="4" t="s">
        <v>17</v>
      </c>
      <c r="K17" s="4"/>
      <c r="L17" s="4"/>
    </row>
    <row r="18" spans="1:12" x14ac:dyDescent="0.35">
      <c r="E18" s="1"/>
    </row>
    <row r="19" spans="1:12" x14ac:dyDescent="0.35">
      <c r="E19" s="1"/>
    </row>
    <row r="20" spans="1:12" x14ac:dyDescent="0.35">
      <c r="E20" s="1"/>
    </row>
    <row r="21" spans="1:12" x14ac:dyDescent="0.35">
      <c r="E21" s="1"/>
    </row>
    <row r="22" spans="1:12" x14ac:dyDescent="0.35">
      <c r="A22" s="6" t="s">
        <v>4</v>
      </c>
      <c r="B22" s="6" t="s">
        <v>7</v>
      </c>
      <c r="C22" s="6" t="s">
        <v>8</v>
      </c>
      <c r="D22" s="6" t="s">
        <v>10</v>
      </c>
      <c r="E22" s="1"/>
    </row>
    <row r="23" spans="1:12" x14ac:dyDescent="0.35">
      <c r="A23" s="5">
        <v>3</v>
      </c>
      <c r="B23" s="7">
        <v>0.44600000000000001</v>
      </c>
      <c r="C23" s="7">
        <f>B23-B9</f>
        <v>0.41600000000000004</v>
      </c>
      <c r="D23" s="7">
        <f t="shared" ref="D23:D54" si="1">(11.859*C23*C23)+(9.3501*C23)+(2.0613)</f>
        <v>8.0032127039999992</v>
      </c>
    </row>
    <row r="24" spans="1:12" x14ac:dyDescent="0.35">
      <c r="A24" s="5">
        <v>4</v>
      </c>
      <c r="B24" s="7">
        <v>0.27</v>
      </c>
      <c r="C24" s="7">
        <f>B24-B9</f>
        <v>0.24000000000000002</v>
      </c>
      <c r="D24" s="7">
        <f t="shared" si="1"/>
        <v>4.9884024</v>
      </c>
    </row>
    <row r="25" spans="1:12" x14ac:dyDescent="0.35">
      <c r="A25" s="5">
        <v>6</v>
      </c>
      <c r="B25" s="7">
        <v>0.27</v>
      </c>
      <c r="C25" s="7">
        <f>B25-B9</f>
        <v>0.24000000000000002</v>
      </c>
      <c r="D25" s="7">
        <f t="shared" si="1"/>
        <v>4.9884024</v>
      </c>
    </row>
    <row r="26" spans="1:12" x14ac:dyDescent="0.35">
      <c r="A26" s="5">
        <v>7</v>
      </c>
      <c r="B26" s="7">
        <v>0.128</v>
      </c>
      <c r="C26" s="7">
        <f>B26-B9</f>
        <v>9.8000000000000004E-2</v>
      </c>
      <c r="D26" s="7">
        <f t="shared" si="1"/>
        <v>3.0915036360000001</v>
      </c>
    </row>
    <row r="27" spans="1:12" x14ac:dyDescent="0.35">
      <c r="A27" s="5">
        <v>9</v>
      </c>
      <c r="B27" s="7">
        <v>0.24</v>
      </c>
      <c r="C27" s="7">
        <f>B27-B9</f>
        <v>0.21</v>
      </c>
      <c r="D27" s="7">
        <f t="shared" si="1"/>
        <v>4.5478028999999998</v>
      </c>
    </row>
    <row r="28" spans="1:12" x14ac:dyDescent="0.35">
      <c r="A28" s="5" t="s">
        <v>20</v>
      </c>
      <c r="B28" s="7">
        <v>0.26</v>
      </c>
      <c r="C28" s="7">
        <f>B28-B9</f>
        <v>0.23</v>
      </c>
      <c r="D28" s="7">
        <f t="shared" si="1"/>
        <v>4.8391640999999996</v>
      </c>
    </row>
    <row r="29" spans="1:12" x14ac:dyDescent="0.35">
      <c r="A29" s="5" t="s">
        <v>21</v>
      </c>
      <c r="B29" s="7">
        <v>0.29499999999999998</v>
      </c>
      <c r="C29" s="7">
        <f>B29-B9</f>
        <v>0.26500000000000001</v>
      </c>
      <c r="D29" s="7">
        <f t="shared" si="1"/>
        <v>5.3718747750000002</v>
      </c>
    </row>
    <row r="30" spans="1:12" x14ac:dyDescent="0.35">
      <c r="A30" s="5" t="s">
        <v>22</v>
      </c>
      <c r="B30" s="7">
        <v>0.32200000000000001</v>
      </c>
      <c r="C30" s="7">
        <f>B30-B9</f>
        <v>0.29200000000000004</v>
      </c>
      <c r="D30" s="7">
        <f t="shared" si="1"/>
        <v>5.8026749760000005</v>
      </c>
    </row>
    <row r="31" spans="1:12" x14ac:dyDescent="0.35">
      <c r="A31" s="5" t="s">
        <v>23</v>
      </c>
      <c r="B31" s="7">
        <v>0.219</v>
      </c>
      <c r="C31" s="7">
        <f>B31-B9</f>
        <v>0.189</v>
      </c>
      <c r="D31" s="7">
        <f t="shared" si="1"/>
        <v>4.2520842390000002</v>
      </c>
    </row>
    <row r="32" spans="1:12" x14ac:dyDescent="0.35">
      <c r="A32" s="5" t="s">
        <v>24</v>
      </c>
      <c r="B32" s="7">
        <v>0.16400000000000001</v>
      </c>
      <c r="C32" s="7">
        <f>B32-B9</f>
        <v>0.13400000000000001</v>
      </c>
      <c r="D32" s="7">
        <f t="shared" si="1"/>
        <v>3.527153604</v>
      </c>
    </row>
    <row r="33" spans="1:4" x14ac:dyDescent="0.35">
      <c r="A33" s="5" t="s">
        <v>25</v>
      </c>
      <c r="B33" s="7">
        <v>0.28100000000000003</v>
      </c>
      <c r="C33" s="7">
        <f>B33-B9</f>
        <v>0.251</v>
      </c>
      <c r="D33" s="7">
        <f t="shared" si="1"/>
        <v>5.1553039589999994</v>
      </c>
    </row>
    <row r="34" spans="1:4" x14ac:dyDescent="0.35">
      <c r="A34" s="5" t="s">
        <v>26</v>
      </c>
      <c r="B34" s="7">
        <v>0.13900000000000001</v>
      </c>
      <c r="C34" s="7">
        <f>B34-B9</f>
        <v>0.10900000000000001</v>
      </c>
      <c r="D34" s="7">
        <f t="shared" si="1"/>
        <v>3.2213576790000005</v>
      </c>
    </row>
    <row r="35" spans="1:4" x14ac:dyDescent="0.35">
      <c r="A35" s="5" t="s">
        <v>27</v>
      </c>
      <c r="B35" s="7">
        <v>0.16600000000000001</v>
      </c>
      <c r="C35" s="7">
        <f>B35-B9</f>
        <v>0.13600000000000001</v>
      </c>
      <c r="D35" s="7">
        <f t="shared" si="1"/>
        <v>3.5522576639999999</v>
      </c>
    </row>
    <row r="36" spans="1:4" x14ac:dyDescent="0.35">
      <c r="A36" s="5" t="s">
        <v>28</v>
      </c>
      <c r="B36" s="7">
        <v>0.20200000000000001</v>
      </c>
      <c r="C36" s="7">
        <f>B36-B9</f>
        <v>0.17200000000000001</v>
      </c>
      <c r="D36" s="7">
        <f t="shared" si="1"/>
        <v>4.0203538559999998</v>
      </c>
    </row>
    <row r="37" spans="1:4" x14ac:dyDescent="0.35">
      <c r="A37" s="5" t="s">
        <v>29</v>
      </c>
      <c r="B37" s="7">
        <v>0.156</v>
      </c>
      <c r="C37" s="7">
        <f>B37-B9</f>
        <v>0.126</v>
      </c>
      <c r="D37" s="7">
        <f t="shared" si="1"/>
        <v>3.4276860840000003</v>
      </c>
    </row>
    <row r="38" spans="1:4" x14ac:dyDescent="0.35">
      <c r="A38" s="5" t="s">
        <v>30</v>
      </c>
      <c r="B38" s="7">
        <v>0.26</v>
      </c>
      <c r="C38" s="7">
        <f>B38-B9</f>
        <v>0.23</v>
      </c>
      <c r="D38" s="7">
        <f t="shared" si="1"/>
        <v>4.8391640999999996</v>
      </c>
    </row>
    <row r="39" spans="1:4" x14ac:dyDescent="0.35">
      <c r="A39" s="5" t="s">
        <v>31</v>
      </c>
      <c r="B39" s="7">
        <v>0.26600000000000001</v>
      </c>
      <c r="C39" s="7">
        <f>B39-B9</f>
        <v>0.23600000000000002</v>
      </c>
      <c r="D39" s="7">
        <f t="shared" si="1"/>
        <v>4.9284224640000005</v>
      </c>
    </row>
    <row r="40" spans="1:4" x14ac:dyDescent="0.35">
      <c r="A40" s="5" t="s">
        <v>32</v>
      </c>
      <c r="B40" s="7">
        <v>1.099</v>
      </c>
      <c r="C40" s="7">
        <f>B40-B9</f>
        <v>1.069</v>
      </c>
      <c r="D40" s="7">
        <f t="shared" si="1"/>
        <v>25.608559598999999</v>
      </c>
    </row>
    <row r="41" spans="1:4" x14ac:dyDescent="0.35">
      <c r="A41" s="5" t="s">
        <v>33</v>
      </c>
      <c r="B41" s="7">
        <v>0.27</v>
      </c>
      <c r="C41" s="7">
        <f>B41-B9</f>
        <v>0.24000000000000002</v>
      </c>
      <c r="D41" s="7">
        <f t="shared" si="1"/>
        <v>4.9884024</v>
      </c>
    </row>
    <row r="42" spans="1:4" x14ac:dyDescent="0.35">
      <c r="A42" s="5" t="s">
        <v>34</v>
      </c>
      <c r="B42" s="7">
        <v>1.01</v>
      </c>
      <c r="C42" s="7">
        <f>B42-B9</f>
        <v>0.98</v>
      </c>
      <c r="D42" s="7">
        <f t="shared" si="1"/>
        <v>22.613781599999999</v>
      </c>
    </row>
    <row r="43" spans="1:4" x14ac:dyDescent="0.35">
      <c r="A43" s="5" t="s">
        <v>35</v>
      </c>
      <c r="B43" s="7">
        <v>0.70299999999999996</v>
      </c>
      <c r="C43" s="7">
        <f>B43-B9</f>
        <v>0.67299999999999993</v>
      </c>
      <c r="D43" s="7">
        <f t="shared" si="1"/>
        <v>13.725202310999997</v>
      </c>
    </row>
    <row r="44" spans="1:4" x14ac:dyDescent="0.35">
      <c r="A44" s="5" t="s">
        <v>36</v>
      </c>
      <c r="B44" s="7">
        <v>0.62</v>
      </c>
      <c r="C44" s="7">
        <f>B44-B9</f>
        <v>0.59</v>
      </c>
      <c r="D44" s="7">
        <f t="shared" si="1"/>
        <v>11.7059769</v>
      </c>
    </row>
    <row r="45" spans="1:4" x14ac:dyDescent="0.35">
      <c r="A45" s="5" t="s">
        <v>37</v>
      </c>
      <c r="B45" s="7">
        <v>0.79</v>
      </c>
      <c r="C45" s="7">
        <f>B45-B9</f>
        <v>0.76</v>
      </c>
      <c r="D45" s="7">
        <f t="shared" si="1"/>
        <v>16.0171344</v>
      </c>
    </row>
    <row r="46" spans="1:4" x14ac:dyDescent="0.35">
      <c r="A46" s="5" t="s">
        <v>38</v>
      </c>
      <c r="B46" s="7">
        <v>0.62</v>
      </c>
      <c r="C46" s="7">
        <f>B46-B9</f>
        <v>0.59</v>
      </c>
      <c r="D46" s="7">
        <f t="shared" si="1"/>
        <v>11.7059769</v>
      </c>
    </row>
    <row r="47" spans="1:4" x14ac:dyDescent="0.35">
      <c r="A47" s="5" t="s">
        <v>39</v>
      </c>
      <c r="B47" s="7">
        <v>0.3</v>
      </c>
      <c r="C47" s="7">
        <f>B47-B9</f>
        <v>0.27</v>
      </c>
      <c r="D47" s="7">
        <f t="shared" si="1"/>
        <v>5.4503481000000003</v>
      </c>
    </row>
    <row r="48" spans="1:4" x14ac:dyDescent="0.35">
      <c r="A48" s="5" t="s">
        <v>40</v>
      </c>
      <c r="B48" s="7">
        <v>0.52</v>
      </c>
      <c r="C48" s="7">
        <f>B48-B9</f>
        <v>0.49</v>
      </c>
      <c r="D48" s="7">
        <f t="shared" si="1"/>
        <v>9.4901948999999988</v>
      </c>
    </row>
    <row r="49" spans="1:4" x14ac:dyDescent="0.35">
      <c r="A49" s="5" t="s">
        <v>41</v>
      </c>
      <c r="B49" s="7">
        <v>0.35399999999999998</v>
      </c>
      <c r="C49" s="7">
        <f>B49-B9</f>
        <v>0.32399999999999995</v>
      </c>
      <c r="D49" s="7">
        <f t="shared" si="1"/>
        <v>6.3356427839999991</v>
      </c>
    </row>
    <row r="50" spans="1:4" x14ac:dyDescent="0.35">
      <c r="A50" s="5" t="s">
        <v>42</v>
      </c>
      <c r="B50" s="7">
        <v>0.37</v>
      </c>
      <c r="C50" s="7">
        <f>B50-B9</f>
        <v>0.33999999999999997</v>
      </c>
      <c r="D50" s="7">
        <f t="shared" si="1"/>
        <v>6.6112343999999998</v>
      </c>
    </row>
    <row r="51" spans="1:4" x14ac:dyDescent="0.35">
      <c r="A51" s="5" t="s">
        <v>43</v>
      </c>
      <c r="B51" s="7">
        <v>0.36399999999999999</v>
      </c>
      <c r="C51" s="7">
        <f>B51-B9</f>
        <v>0.33399999999999996</v>
      </c>
      <c r="D51" s="7">
        <f t="shared" si="1"/>
        <v>6.5071760039999988</v>
      </c>
    </row>
    <row r="52" spans="1:4" x14ac:dyDescent="0.35">
      <c r="A52" s="5" t="s">
        <v>44</v>
      </c>
      <c r="B52" s="7">
        <v>0.73399999999999999</v>
      </c>
      <c r="C52" s="7">
        <f>B52-B9</f>
        <v>0.70399999999999996</v>
      </c>
      <c r="D52" s="7">
        <f t="shared" si="1"/>
        <v>14.521280543999996</v>
      </c>
    </row>
    <row r="53" spans="1:4" x14ac:dyDescent="0.35">
      <c r="A53" s="5" t="s">
        <v>45</v>
      </c>
      <c r="B53" s="7">
        <v>0.57799999999999996</v>
      </c>
      <c r="C53" s="7">
        <f>B53-B9</f>
        <v>0.54799999999999993</v>
      </c>
      <c r="D53" s="7">
        <f t="shared" si="1"/>
        <v>10.746459935999997</v>
      </c>
    </row>
    <row r="54" spans="1:4" x14ac:dyDescent="0.35">
      <c r="A54" s="5" t="s">
        <v>46</v>
      </c>
      <c r="B54" s="7">
        <v>0.20899999999999999</v>
      </c>
      <c r="C54" s="7">
        <f>B54-B9</f>
        <v>0.17899999999999999</v>
      </c>
      <c r="D54" s="7">
        <f t="shared" si="1"/>
        <v>4.1149421190000002</v>
      </c>
    </row>
    <row r="55" spans="1:4" x14ac:dyDescent="0.35">
      <c r="A55" s="5" t="s">
        <v>47</v>
      </c>
      <c r="B55" s="7">
        <v>0.37</v>
      </c>
      <c r="C55" s="7">
        <f>B55-B9</f>
        <v>0.33999999999999997</v>
      </c>
      <c r="D55" s="7">
        <f t="shared" ref="D55:D86" si="2">(11.859*C55*C55)+(9.3501*C55)+(2.0613)</f>
        <v>6.6112343999999998</v>
      </c>
    </row>
    <row r="56" spans="1:4" x14ac:dyDescent="0.35">
      <c r="A56" s="5" t="s">
        <v>48</v>
      </c>
      <c r="B56" s="7">
        <v>0.91700000000000004</v>
      </c>
      <c r="C56" s="7">
        <f>B56-B9</f>
        <v>0.88700000000000001</v>
      </c>
      <c r="D56" s="7">
        <f t="shared" si="2"/>
        <v>19.685132270999997</v>
      </c>
    </row>
    <row r="57" spans="1:4" x14ac:dyDescent="0.35">
      <c r="A57" s="5" t="s">
        <v>49</v>
      </c>
      <c r="B57" s="7">
        <v>0.57599999999999996</v>
      </c>
      <c r="C57" s="7">
        <f>B57-B9</f>
        <v>0.54599999999999993</v>
      </c>
      <c r="D57" s="7">
        <f t="shared" si="2"/>
        <v>10.701812243999999</v>
      </c>
    </row>
    <row r="58" spans="1:4" x14ac:dyDescent="0.35">
      <c r="A58" s="5" t="s">
        <v>50</v>
      </c>
      <c r="B58" s="7">
        <v>0.67900000000000005</v>
      </c>
      <c r="C58" s="7">
        <f>B58-B9</f>
        <v>0.64900000000000002</v>
      </c>
      <c r="D58" s="7">
        <f t="shared" si="2"/>
        <v>13.124537559</v>
      </c>
    </row>
    <row r="59" spans="1:4" x14ac:dyDescent="0.35">
      <c r="A59" s="5" t="s">
        <v>51</v>
      </c>
      <c r="B59" s="7">
        <v>0.32600000000000001</v>
      </c>
      <c r="C59" s="7">
        <f>B59-B9</f>
        <v>0.29600000000000004</v>
      </c>
      <c r="D59" s="7">
        <f t="shared" si="2"/>
        <v>5.8679677440000004</v>
      </c>
    </row>
    <row r="60" spans="1:4" x14ac:dyDescent="0.35">
      <c r="A60" s="5" t="s">
        <v>52</v>
      </c>
      <c r="B60" s="7">
        <v>0.23100000000000001</v>
      </c>
      <c r="C60" s="7">
        <f>B60-B9</f>
        <v>0.20100000000000001</v>
      </c>
      <c r="D60" s="7">
        <f t="shared" si="2"/>
        <v>4.4197855590000001</v>
      </c>
    </row>
    <row r="61" spans="1:4" x14ac:dyDescent="0.35">
      <c r="A61" s="5" t="s">
        <v>53</v>
      </c>
      <c r="B61" s="7">
        <v>0.39</v>
      </c>
      <c r="C61" s="7">
        <f>B61-B9</f>
        <v>0.36</v>
      </c>
      <c r="D61" s="7">
        <f t="shared" si="2"/>
        <v>6.9642624</v>
      </c>
    </row>
    <row r="62" spans="1:4" x14ac:dyDescent="0.35">
      <c r="A62" s="5" t="s">
        <v>54</v>
      </c>
      <c r="B62" s="7">
        <v>0.67100000000000004</v>
      </c>
      <c r="C62" s="7">
        <f>B62-B9</f>
        <v>0.64100000000000001</v>
      </c>
      <c r="D62" s="7">
        <f t="shared" si="2"/>
        <v>12.927351879</v>
      </c>
    </row>
    <row r="63" spans="1:4" x14ac:dyDescent="0.35">
      <c r="A63" s="5" t="s">
        <v>55</v>
      </c>
      <c r="B63" s="7">
        <v>0.754</v>
      </c>
      <c r="C63" s="7">
        <f>B63-B9</f>
        <v>0.72399999999999998</v>
      </c>
      <c r="D63" s="7">
        <f t="shared" si="2"/>
        <v>15.046975583999998</v>
      </c>
    </row>
    <row r="64" spans="1:4" x14ac:dyDescent="0.35">
      <c r="A64" s="5" t="s">
        <v>56</v>
      </c>
      <c r="B64" s="7">
        <v>0.81499999999999995</v>
      </c>
      <c r="C64" s="7">
        <f>B64-B9</f>
        <v>0.78499999999999992</v>
      </c>
      <c r="D64" s="7">
        <f t="shared" si="2"/>
        <v>16.708940774999999</v>
      </c>
    </row>
    <row r="65" spans="1:4" x14ac:dyDescent="0.35">
      <c r="A65" s="5" t="s">
        <v>57</v>
      </c>
      <c r="B65" s="7">
        <v>0.33800000000000002</v>
      </c>
      <c r="C65" s="7">
        <f>B65-B9</f>
        <v>0.30800000000000005</v>
      </c>
      <c r="D65" s="7">
        <f t="shared" si="2"/>
        <v>6.0661229760000008</v>
      </c>
    </row>
    <row r="66" spans="1:4" x14ac:dyDescent="0.35">
      <c r="A66" s="5" t="s">
        <v>58</v>
      </c>
      <c r="B66" s="7">
        <v>0.69399999999999995</v>
      </c>
      <c r="C66" s="7">
        <f>B66-B9</f>
        <v>0.66399999999999992</v>
      </c>
      <c r="D66" s="7">
        <f t="shared" si="2"/>
        <v>13.498352063999999</v>
      </c>
    </row>
    <row r="67" spans="1:4" x14ac:dyDescent="0.35">
      <c r="A67" s="5" t="s">
        <v>59</v>
      </c>
      <c r="B67" s="7">
        <v>0.93</v>
      </c>
      <c r="C67" s="7">
        <f>B67-B9</f>
        <v>0.9</v>
      </c>
      <c r="D67" s="7">
        <f t="shared" si="2"/>
        <v>20.082179999999997</v>
      </c>
    </row>
    <row r="68" spans="1:4" x14ac:dyDescent="0.35">
      <c r="A68" s="5" t="s">
        <v>60</v>
      </c>
      <c r="B68" s="7">
        <v>0.52</v>
      </c>
      <c r="C68" s="7">
        <f>B68-B9</f>
        <v>0.49</v>
      </c>
      <c r="D68" s="7">
        <f t="shared" si="2"/>
        <v>9.4901948999999988</v>
      </c>
    </row>
    <row r="69" spans="1:4" x14ac:dyDescent="0.35">
      <c r="A69" s="5" t="s">
        <v>61</v>
      </c>
      <c r="B69" s="7">
        <v>0.624</v>
      </c>
      <c r="C69" s="7">
        <f>B69-B9</f>
        <v>0.59399999999999997</v>
      </c>
      <c r="D69" s="7">
        <f t="shared" si="2"/>
        <v>11.799541523999999</v>
      </c>
    </row>
    <row r="70" spans="1:4" x14ac:dyDescent="0.35">
      <c r="A70" s="5" t="s">
        <v>62</v>
      </c>
      <c r="B70" s="7">
        <v>0.113</v>
      </c>
      <c r="C70" s="7">
        <f>B70-B9</f>
        <v>8.3000000000000004E-2</v>
      </c>
      <c r="D70" s="7">
        <f t="shared" si="2"/>
        <v>2.9190549510000001</v>
      </c>
    </row>
    <row r="71" spans="1:4" x14ac:dyDescent="0.35">
      <c r="A71" s="5" t="s">
        <v>63</v>
      </c>
      <c r="B71" s="7">
        <v>0.77400000000000002</v>
      </c>
      <c r="C71" s="7">
        <f>B71-B9</f>
        <v>0.74399999999999999</v>
      </c>
      <c r="D71" s="7">
        <f t="shared" si="2"/>
        <v>15.582157823999999</v>
      </c>
    </row>
    <row r="72" spans="1:4" x14ac:dyDescent="0.35">
      <c r="A72" s="5" t="s">
        <v>64</v>
      </c>
      <c r="B72" s="7">
        <v>0.27200000000000002</v>
      </c>
      <c r="C72" s="7">
        <f>B72-B9</f>
        <v>0.24200000000000002</v>
      </c>
      <c r="D72" s="7">
        <f t="shared" si="2"/>
        <v>5.0185346759999998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83"/>
  <sheetViews>
    <sheetView workbookViewId="0">
      <selection activeCell="T8" sqref="T8"/>
    </sheetView>
  </sheetViews>
  <sheetFormatPr defaultRowHeight="14.5" x14ac:dyDescent="0.35"/>
  <cols>
    <col min="2" max="3" width="10.7265625" customWidth="1"/>
  </cols>
  <sheetData>
    <row r="2" spans="1:8" x14ac:dyDescent="0.35">
      <c r="A2">
        <v>2.492</v>
      </c>
      <c r="B2">
        <v>0.123</v>
      </c>
      <c r="C2">
        <v>0.114</v>
      </c>
      <c r="D2">
        <v>0.11700000000000001</v>
      </c>
      <c r="E2">
        <v>9.1999999999999998E-2</v>
      </c>
      <c r="F2">
        <v>0.128</v>
      </c>
      <c r="G2">
        <v>0.14699999999999999</v>
      </c>
      <c r="H2">
        <v>6.5000000000000002E-2</v>
      </c>
    </row>
    <row r="3" spans="1:8" x14ac:dyDescent="0.35">
      <c r="A3">
        <v>1.6890000000000001</v>
      </c>
      <c r="B3">
        <v>0.13700000000000001</v>
      </c>
      <c r="C3">
        <v>0.107</v>
      </c>
      <c r="D3">
        <v>0.17400000000000002</v>
      </c>
      <c r="E3">
        <v>0.114</v>
      </c>
      <c r="F3">
        <v>8.7999999999999995E-2</v>
      </c>
      <c r="G3">
        <v>0.108</v>
      </c>
      <c r="H3">
        <v>0.1</v>
      </c>
    </row>
    <row r="4" spans="1:8" x14ac:dyDescent="0.35">
      <c r="A4">
        <v>0.99099999999999999</v>
      </c>
      <c r="B4">
        <v>0.184</v>
      </c>
      <c r="C4">
        <v>0.114</v>
      </c>
      <c r="D4">
        <v>0.14000000000000001</v>
      </c>
      <c r="E4">
        <v>0.122</v>
      </c>
      <c r="F4">
        <v>9.7000000000000003E-2</v>
      </c>
      <c r="G4">
        <v>0.122</v>
      </c>
    </row>
    <row r="5" spans="1:8" x14ac:dyDescent="0.35">
      <c r="A5">
        <v>0.65600000000000003</v>
      </c>
      <c r="B5">
        <v>0.11600000000000001</v>
      </c>
      <c r="C5">
        <v>8.1000000000000003E-2</v>
      </c>
      <c r="D5">
        <v>0.16900000000000001</v>
      </c>
      <c r="E5">
        <v>0.161</v>
      </c>
      <c r="F5">
        <v>9.4E-2</v>
      </c>
      <c r="G5">
        <v>0.105</v>
      </c>
    </row>
    <row r="6" spans="1:8" x14ac:dyDescent="0.35">
      <c r="A6">
        <v>0.46200000000000002</v>
      </c>
      <c r="B6">
        <v>0.13</v>
      </c>
      <c r="C6">
        <v>7.0000000000000007E-2</v>
      </c>
      <c r="D6">
        <v>9.8000000000000004E-2</v>
      </c>
      <c r="E6">
        <v>0.13</v>
      </c>
      <c r="F6">
        <v>8.8999999999999996E-2</v>
      </c>
      <c r="G6">
        <v>9.4E-2</v>
      </c>
    </row>
    <row r="7" spans="1:8" x14ac:dyDescent="0.35">
      <c r="A7">
        <v>0.309</v>
      </c>
      <c r="B7">
        <v>0.16300000000000001</v>
      </c>
      <c r="C7">
        <v>0.124</v>
      </c>
      <c r="D7">
        <v>0.109</v>
      </c>
      <c r="E7">
        <v>0.112</v>
      </c>
      <c r="F7">
        <v>0.39200000000000002</v>
      </c>
      <c r="G7">
        <v>8.4000000000000005E-2</v>
      </c>
    </row>
    <row r="8" spans="1:8" x14ac:dyDescent="0.35">
      <c r="A8">
        <v>0.14799999999999999</v>
      </c>
      <c r="B8">
        <v>0.27900000000000003</v>
      </c>
      <c r="C8">
        <v>0.115</v>
      </c>
      <c r="D8">
        <v>8.6000000000000007E-2</v>
      </c>
      <c r="E8">
        <v>0.158</v>
      </c>
      <c r="F8">
        <v>0.16800000000000001</v>
      </c>
      <c r="G8">
        <v>7.5999999999999998E-2</v>
      </c>
    </row>
    <row r="9" spans="1:8" x14ac:dyDescent="0.35">
      <c r="A9">
        <v>6.7000000000000004E-2</v>
      </c>
      <c r="B9">
        <v>8.7999999999999995E-2</v>
      </c>
      <c r="C9">
        <v>0.17300000000000001</v>
      </c>
      <c r="D9">
        <v>7.8E-2</v>
      </c>
      <c r="E9">
        <v>0.122</v>
      </c>
      <c r="F9">
        <v>0.10200000000000001</v>
      </c>
      <c r="G9">
        <v>7.4999999999999997E-2</v>
      </c>
    </row>
    <row r="12" spans="1:8" x14ac:dyDescent="0.35">
      <c r="A12" t="s">
        <v>65</v>
      </c>
    </row>
    <row r="14" spans="1:8" x14ac:dyDescent="0.35">
      <c r="B14" s="1" t="s">
        <v>66</v>
      </c>
      <c r="C14" s="1" t="s">
        <v>8</v>
      </c>
      <c r="D14" s="1" t="s">
        <v>9</v>
      </c>
      <c r="E14" s="1" t="s">
        <v>10</v>
      </c>
    </row>
    <row r="15" spans="1:8" x14ac:dyDescent="0.35">
      <c r="A15" t="s">
        <v>18</v>
      </c>
      <c r="B15">
        <v>2.492</v>
      </c>
      <c r="C15">
        <f>B15-B22</f>
        <v>2.4249999999999998</v>
      </c>
      <c r="D15">
        <v>500</v>
      </c>
      <c r="E15">
        <f>(55.319*C15*C15)+(71.018*C15)+(0.3955)</f>
        <v>497.92444437499995</v>
      </c>
    </row>
    <row r="16" spans="1:8" x14ac:dyDescent="0.35">
      <c r="A16" t="s">
        <v>19</v>
      </c>
      <c r="B16">
        <v>1.6890000000000001</v>
      </c>
      <c r="C16">
        <f>B16-B22</f>
        <v>1.6220000000000001</v>
      </c>
      <c r="D16">
        <v>250</v>
      </c>
      <c r="E16">
        <f t="shared" ref="E16:E22" si="0">(55.319*C16*C16)+(71.018*C16)+(0.3955)</f>
        <v>261.12456799600005</v>
      </c>
    </row>
    <row r="17" spans="1:13" x14ac:dyDescent="0.35">
      <c r="A17" t="s">
        <v>11</v>
      </c>
      <c r="B17">
        <v>0.99099999999999999</v>
      </c>
      <c r="C17">
        <f>B17-B22</f>
        <v>0.92399999999999993</v>
      </c>
      <c r="D17">
        <v>125</v>
      </c>
      <c r="E17">
        <f t="shared" si="0"/>
        <v>113.246166544</v>
      </c>
    </row>
    <row r="18" spans="1:13" x14ac:dyDescent="0.35">
      <c r="A18" t="s">
        <v>12</v>
      </c>
      <c r="B18">
        <v>0.65600000000000003</v>
      </c>
      <c r="C18">
        <f>B18-B22</f>
        <v>0.58899999999999997</v>
      </c>
      <c r="D18">
        <v>62.5</v>
      </c>
      <c r="E18">
        <f t="shared" si="0"/>
        <v>61.416424798999998</v>
      </c>
    </row>
    <row r="19" spans="1:13" x14ac:dyDescent="0.35">
      <c r="A19" t="s">
        <v>13</v>
      </c>
      <c r="B19">
        <v>0.46200000000000002</v>
      </c>
      <c r="C19">
        <f>B19-B22</f>
        <v>0.39500000000000002</v>
      </c>
      <c r="D19">
        <v>31.25</v>
      </c>
      <c r="E19">
        <f t="shared" si="0"/>
        <v>37.078756975000005</v>
      </c>
    </row>
    <row r="20" spans="1:13" x14ac:dyDescent="0.35">
      <c r="A20" t="s">
        <v>14</v>
      </c>
      <c r="B20">
        <v>0.309</v>
      </c>
      <c r="C20">
        <f>B20-B22</f>
        <v>0.24199999999999999</v>
      </c>
      <c r="D20">
        <v>15.63</v>
      </c>
      <c r="E20">
        <f t="shared" si="0"/>
        <v>20.821557916</v>
      </c>
    </row>
    <row r="21" spans="1:13" x14ac:dyDescent="0.35">
      <c r="A21" t="s">
        <v>15</v>
      </c>
      <c r="B21">
        <v>0.14799999999999999</v>
      </c>
      <c r="C21">
        <f>B21-B22</f>
        <v>8.0999999999999989E-2</v>
      </c>
      <c r="D21">
        <v>7.81</v>
      </c>
      <c r="E21">
        <f t="shared" si="0"/>
        <v>6.5109059589999987</v>
      </c>
    </row>
    <row r="22" spans="1:13" x14ac:dyDescent="0.35">
      <c r="A22" t="s">
        <v>16</v>
      </c>
      <c r="B22">
        <v>6.7000000000000004E-2</v>
      </c>
      <c r="C22">
        <f>B22-B22</f>
        <v>0</v>
      </c>
      <c r="D22">
        <v>0</v>
      </c>
      <c r="E22">
        <f t="shared" si="0"/>
        <v>0.39550000000000002</v>
      </c>
    </row>
    <row r="28" spans="1:13" x14ac:dyDescent="0.35">
      <c r="I28" s="4"/>
      <c r="J28" s="4" t="s">
        <v>67</v>
      </c>
      <c r="K28" s="4"/>
      <c r="L28" s="4"/>
      <c r="M28" s="4"/>
    </row>
    <row r="33" spans="1:4" x14ac:dyDescent="0.35">
      <c r="A33" s="6" t="s">
        <v>4</v>
      </c>
      <c r="B33" s="6" t="s">
        <v>7</v>
      </c>
      <c r="C33" s="6" t="s">
        <v>8</v>
      </c>
      <c r="D33" s="6" t="s">
        <v>10</v>
      </c>
    </row>
    <row r="34" spans="1:4" x14ac:dyDescent="0.35">
      <c r="A34" s="5">
        <v>3</v>
      </c>
      <c r="B34" s="7">
        <v>0.123</v>
      </c>
      <c r="C34" s="7">
        <f>B34-B22</f>
        <v>5.5999999999999994E-2</v>
      </c>
      <c r="D34" s="7">
        <f t="shared" ref="D34:D83" si="1">(55.319*C34*C34)+(71.018*C34)+(0.3955)</f>
        <v>4.5459883840000002</v>
      </c>
    </row>
    <row r="35" spans="1:4" x14ac:dyDescent="0.35">
      <c r="A35" s="5">
        <v>4</v>
      </c>
      <c r="B35" s="7">
        <v>0.13700000000000001</v>
      </c>
      <c r="C35" s="7">
        <f>B35-B22</f>
        <v>7.0000000000000007E-2</v>
      </c>
      <c r="D35" s="7">
        <f t="shared" si="1"/>
        <v>5.6378231000000012</v>
      </c>
    </row>
    <row r="36" spans="1:4" x14ac:dyDescent="0.35">
      <c r="A36" s="5">
        <v>6</v>
      </c>
      <c r="B36" s="7">
        <v>0.184</v>
      </c>
      <c r="C36" s="7">
        <f>B36-B22</f>
        <v>0.11699999999999999</v>
      </c>
      <c r="D36" s="7">
        <f t="shared" si="1"/>
        <v>9.4618677909999995</v>
      </c>
    </row>
    <row r="37" spans="1:4" x14ac:dyDescent="0.35">
      <c r="A37" s="5">
        <v>7</v>
      </c>
      <c r="B37" s="7">
        <v>0.11600000000000001</v>
      </c>
      <c r="C37" s="7">
        <f>B37-B22</f>
        <v>4.9000000000000002E-2</v>
      </c>
      <c r="D37" s="7">
        <f t="shared" si="1"/>
        <v>4.0082029190000004</v>
      </c>
    </row>
    <row r="38" spans="1:4" x14ac:dyDescent="0.35">
      <c r="A38" s="5">
        <v>9</v>
      </c>
      <c r="B38" s="7">
        <v>0.13</v>
      </c>
      <c r="C38" s="7">
        <f>B38-B22</f>
        <v>6.3E-2</v>
      </c>
      <c r="D38" s="7">
        <f t="shared" si="1"/>
        <v>5.0891951110000004</v>
      </c>
    </row>
    <row r="39" spans="1:4" x14ac:dyDescent="0.35">
      <c r="A39" s="5" t="s">
        <v>20</v>
      </c>
      <c r="B39" s="7">
        <v>0.16300000000000001</v>
      </c>
      <c r="C39" s="7">
        <f>B39-B22</f>
        <v>9.6000000000000002E-2</v>
      </c>
      <c r="D39" s="7">
        <f t="shared" si="1"/>
        <v>7.7230479040000004</v>
      </c>
    </row>
    <row r="40" spans="1:4" x14ac:dyDescent="0.35">
      <c r="A40" s="5" t="s">
        <v>21</v>
      </c>
      <c r="B40" s="7">
        <v>0.27900000000000003</v>
      </c>
      <c r="C40" s="7">
        <f>B40-B22</f>
        <v>0.21200000000000002</v>
      </c>
      <c r="D40" s="7">
        <f t="shared" si="1"/>
        <v>17.937573136000001</v>
      </c>
    </row>
    <row r="41" spans="1:4" x14ac:dyDescent="0.35">
      <c r="A41" s="5" t="s">
        <v>22</v>
      </c>
      <c r="B41" s="7">
        <v>8.7999999999999995E-2</v>
      </c>
      <c r="C41" s="7">
        <f>B41-B22</f>
        <v>2.0999999999999991E-2</v>
      </c>
      <c r="D41" s="7">
        <f t="shared" si="1"/>
        <v>1.9112736789999993</v>
      </c>
    </row>
    <row r="42" spans="1:4" x14ac:dyDescent="0.35">
      <c r="A42" s="5" t="s">
        <v>23</v>
      </c>
      <c r="B42" s="7">
        <v>0.114</v>
      </c>
      <c r="C42" s="7">
        <f>B42-B22</f>
        <v>4.7E-2</v>
      </c>
      <c r="D42" s="7">
        <f t="shared" si="1"/>
        <v>3.8555456710000002</v>
      </c>
    </row>
    <row r="43" spans="1:4" x14ac:dyDescent="0.35">
      <c r="A43" s="5" t="s">
        <v>24</v>
      </c>
      <c r="B43" s="7">
        <v>0.107</v>
      </c>
      <c r="C43" s="7">
        <f>B43-B22</f>
        <v>3.9999999999999994E-2</v>
      </c>
      <c r="D43" s="7">
        <f t="shared" si="1"/>
        <v>3.3247304</v>
      </c>
    </row>
    <row r="44" spans="1:4" x14ac:dyDescent="0.35">
      <c r="A44" s="5" t="s">
        <v>25</v>
      </c>
      <c r="B44" s="7">
        <v>0.114</v>
      </c>
      <c r="C44" s="7">
        <f>B44-B22</f>
        <v>4.7E-2</v>
      </c>
      <c r="D44" s="7">
        <f t="shared" si="1"/>
        <v>3.8555456710000002</v>
      </c>
    </row>
    <row r="45" spans="1:4" x14ac:dyDescent="0.35">
      <c r="A45" s="5" t="s">
        <v>26</v>
      </c>
      <c r="B45" s="7">
        <v>8.1000000000000003E-2</v>
      </c>
      <c r="C45" s="7">
        <f>B45-B22</f>
        <v>1.3999999999999999E-2</v>
      </c>
      <c r="D45" s="7">
        <f t="shared" si="1"/>
        <v>1.400594524</v>
      </c>
    </row>
    <row r="46" spans="1:4" x14ac:dyDescent="0.35">
      <c r="A46" s="5" t="s">
        <v>27</v>
      </c>
      <c r="B46" s="7">
        <v>7.0000000000000007E-2</v>
      </c>
      <c r="C46" s="7">
        <f>B46-B22</f>
        <v>3.0000000000000027E-3</v>
      </c>
      <c r="D46" s="7">
        <f t="shared" si="1"/>
        <v>0.60905187100000024</v>
      </c>
    </row>
    <row r="47" spans="1:4" x14ac:dyDescent="0.35">
      <c r="A47" s="5" t="s">
        <v>28</v>
      </c>
      <c r="B47" s="7">
        <v>0.124</v>
      </c>
      <c r="C47" s="7">
        <f>B47-B22</f>
        <v>5.6999999999999995E-2</v>
      </c>
      <c r="D47" s="7">
        <f t="shared" si="1"/>
        <v>4.6232574309999999</v>
      </c>
    </row>
    <row r="48" spans="1:4" x14ac:dyDescent="0.35">
      <c r="A48" s="5" t="s">
        <v>29</v>
      </c>
      <c r="B48" s="7">
        <v>0.115</v>
      </c>
      <c r="C48" s="7">
        <f>B48-B22</f>
        <v>4.8000000000000001E-2</v>
      </c>
      <c r="D48" s="7">
        <f t="shared" si="1"/>
        <v>3.9318189760000002</v>
      </c>
    </row>
    <row r="49" spans="1:4" x14ac:dyDescent="0.35">
      <c r="A49" s="5" t="s">
        <v>30</v>
      </c>
      <c r="B49" s="7">
        <v>0.17300000000000001</v>
      </c>
      <c r="C49" s="7">
        <f>B49-B22</f>
        <v>0.10600000000000001</v>
      </c>
      <c r="D49" s="7">
        <f t="shared" si="1"/>
        <v>8.5449722840000017</v>
      </c>
    </row>
    <row r="50" spans="1:4" x14ac:dyDescent="0.35">
      <c r="A50" s="5" t="s">
        <v>31</v>
      </c>
      <c r="B50" s="7">
        <v>0.11700000000000001</v>
      </c>
      <c r="C50" s="7">
        <f>B50-B22</f>
        <v>0.05</v>
      </c>
      <c r="D50" s="7">
        <f t="shared" si="1"/>
        <v>4.0846975000000008</v>
      </c>
    </row>
    <row r="51" spans="1:4" x14ac:dyDescent="0.35">
      <c r="A51" s="5" t="s">
        <v>32</v>
      </c>
      <c r="B51" s="7">
        <v>0.17400000000000002</v>
      </c>
      <c r="C51" s="7">
        <f>B51-B22</f>
        <v>0.10700000000000001</v>
      </c>
      <c r="D51" s="7">
        <f t="shared" si="1"/>
        <v>8.6277732310000008</v>
      </c>
    </row>
    <row r="52" spans="1:4" x14ac:dyDescent="0.35">
      <c r="A52" s="5" t="s">
        <v>33</v>
      </c>
      <c r="B52" s="7">
        <v>0.14000000000000001</v>
      </c>
      <c r="C52" s="7">
        <f>B52-B22</f>
        <v>7.3000000000000009E-2</v>
      </c>
      <c r="D52" s="7">
        <f t="shared" si="1"/>
        <v>5.8746089510000008</v>
      </c>
    </row>
    <row r="53" spans="1:4" x14ac:dyDescent="0.35">
      <c r="A53" s="5" t="s">
        <v>34</v>
      </c>
      <c r="B53" s="7">
        <v>0.16900000000000001</v>
      </c>
      <c r="C53" s="7">
        <f>B53-B22</f>
        <v>0.10200000000000001</v>
      </c>
      <c r="D53" s="7">
        <f t="shared" si="1"/>
        <v>8.2148748760000014</v>
      </c>
    </row>
    <row r="54" spans="1:4" x14ac:dyDescent="0.35">
      <c r="A54" s="5" t="s">
        <v>35</v>
      </c>
      <c r="B54" s="7">
        <v>9.8000000000000004E-2</v>
      </c>
      <c r="C54" s="7">
        <f>B54-B22</f>
        <v>3.1E-2</v>
      </c>
      <c r="D54" s="7">
        <f t="shared" si="1"/>
        <v>2.6502195589999999</v>
      </c>
    </row>
    <row r="55" spans="1:4" x14ac:dyDescent="0.35">
      <c r="A55" s="5" t="s">
        <v>36</v>
      </c>
      <c r="B55" s="7">
        <v>0.109</v>
      </c>
      <c r="C55" s="7">
        <f>B55-B22</f>
        <v>4.1999999999999996E-2</v>
      </c>
      <c r="D55" s="7">
        <f t="shared" si="1"/>
        <v>3.4758387159999997</v>
      </c>
    </row>
    <row r="56" spans="1:4" x14ac:dyDescent="0.35">
      <c r="A56" s="5" t="s">
        <v>37</v>
      </c>
      <c r="B56" s="7">
        <v>8.6000000000000007E-2</v>
      </c>
      <c r="C56" s="7">
        <f>B56-B22</f>
        <v>1.9000000000000003E-2</v>
      </c>
      <c r="D56" s="7">
        <f t="shared" si="1"/>
        <v>1.7648121590000003</v>
      </c>
    </row>
    <row r="57" spans="1:4" x14ac:dyDescent="0.35">
      <c r="A57" s="5" t="s">
        <v>38</v>
      </c>
      <c r="B57" s="7">
        <v>7.8E-2</v>
      </c>
      <c r="C57" s="7">
        <f>B57-B22</f>
        <v>1.0999999999999996E-2</v>
      </c>
      <c r="D57" s="7">
        <f t="shared" si="1"/>
        <v>1.1833915989999997</v>
      </c>
    </row>
    <row r="58" spans="1:4" x14ac:dyDescent="0.35">
      <c r="A58" s="5" t="s">
        <v>39</v>
      </c>
      <c r="B58" s="7">
        <v>9.1999999999999998E-2</v>
      </c>
      <c r="C58" s="7">
        <f>B58-B22</f>
        <v>2.4999999999999994E-2</v>
      </c>
      <c r="D58" s="7">
        <f t="shared" si="1"/>
        <v>2.2055243749999995</v>
      </c>
    </row>
    <row r="59" spans="1:4" x14ac:dyDescent="0.35">
      <c r="A59" s="5" t="s">
        <v>40</v>
      </c>
      <c r="B59" s="7">
        <v>0.114</v>
      </c>
      <c r="C59" s="7">
        <f>B59-B22</f>
        <v>4.7E-2</v>
      </c>
      <c r="D59" s="7">
        <f t="shared" si="1"/>
        <v>3.8555456710000002</v>
      </c>
    </row>
    <row r="60" spans="1:4" x14ac:dyDescent="0.35">
      <c r="A60" s="5" t="s">
        <v>41</v>
      </c>
      <c r="B60" s="7">
        <v>0.122</v>
      </c>
      <c r="C60" s="7">
        <f>B60-B22</f>
        <v>5.4999999999999993E-2</v>
      </c>
      <c r="D60" s="7">
        <f t="shared" si="1"/>
        <v>4.4688299749999993</v>
      </c>
    </row>
    <row r="61" spans="1:4" x14ac:dyDescent="0.35">
      <c r="A61" s="5" t="s">
        <v>42</v>
      </c>
      <c r="B61" s="7">
        <v>0.161</v>
      </c>
      <c r="C61" s="7">
        <f>B61-B22</f>
        <v>9.4E-2</v>
      </c>
      <c r="D61" s="7">
        <f t="shared" si="1"/>
        <v>7.5599906839999997</v>
      </c>
    </row>
    <row r="62" spans="1:4" x14ac:dyDescent="0.35">
      <c r="A62" s="5" t="s">
        <v>43</v>
      </c>
      <c r="B62" s="7">
        <v>0.13</v>
      </c>
      <c r="C62" s="7">
        <f>B62-B22</f>
        <v>6.3E-2</v>
      </c>
      <c r="D62" s="7">
        <f t="shared" si="1"/>
        <v>5.0891951110000004</v>
      </c>
    </row>
    <row r="63" spans="1:4" x14ac:dyDescent="0.35">
      <c r="A63" s="5" t="s">
        <v>44</v>
      </c>
      <c r="B63" s="7">
        <v>0.112</v>
      </c>
      <c r="C63" s="7">
        <f>B63-B22</f>
        <v>4.4999999999999998E-2</v>
      </c>
      <c r="D63" s="7">
        <f t="shared" si="1"/>
        <v>3.7033309750000001</v>
      </c>
    </row>
    <row r="64" spans="1:4" x14ac:dyDescent="0.35">
      <c r="A64" s="5" t="s">
        <v>45</v>
      </c>
      <c r="B64" s="7">
        <v>0.158</v>
      </c>
      <c r="C64" s="7">
        <f>B64-B22</f>
        <v>9.0999999999999998E-2</v>
      </c>
      <c r="D64" s="7">
        <f t="shared" si="1"/>
        <v>7.3162346390000002</v>
      </c>
    </row>
    <row r="65" spans="1:4" x14ac:dyDescent="0.35">
      <c r="A65" s="5" t="s">
        <v>46</v>
      </c>
      <c r="B65" s="7">
        <v>0.122</v>
      </c>
      <c r="C65" s="7">
        <f>B65-B22</f>
        <v>5.4999999999999993E-2</v>
      </c>
      <c r="D65" s="7">
        <f t="shared" si="1"/>
        <v>4.4688299749999993</v>
      </c>
    </row>
    <row r="66" spans="1:4" x14ac:dyDescent="0.35">
      <c r="A66" s="5" t="s">
        <v>47</v>
      </c>
      <c r="B66" s="7">
        <v>0.128</v>
      </c>
      <c r="C66" s="7">
        <f>B66-B22</f>
        <v>6.0999999999999999E-2</v>
      </c>
      <c r="D66" s="7">
        <f t="shared" si="1"/>
        <v>4.9334399990000009</v>
      </c>
    </row>
    <row r="67" spans="1:4" x14ac:dyDescent="0.35">
      <c r="A67" s="5" t="s">
        <v>48</v>
      </c>
      <c r="B67" s="7">
        <v>8.7999999999999995E-2</v>
      </c>
      <c r="C67" s="7">
        <f>B67-B22</f>
        <v>2.0999999999999991E-2</v>
      </c>
      <c r="D67" s="7">
        <f t="shared" si="1"/>
        <v>1.9112736789999993</v>
      </c>
    </row>
    <row r="68" spans="1:4" x14ac:dyDescent="0.35">
      <c r="A68" s="5" t="s">
        <v>49</v>
      </c>
      <c r="B68" s="7">
        <v>9.7000000000000003E-2</v>
      </c>
      <c r="C68" s="7">
        <f>B68-B22</f>
        <v>0.03</v>
      </c>
      <c r="D68" s="7">
        <f t="shared" si="1"/>
        <v>2.5758271000000001</v>
      </c>
    </row>
    <row r="69" spans="1:4" x14ac:dyDescent="0.35">
      <c r="A69" s="5" t="s">
        <v>50</v>
      </c>
      <c r="B69" s="7">
        <v>9.4E-2</v>
      </c>
      <c r="C69" s="7">
        <f>B69-B22</f>
        <v>2.6999999999999996E-2</v>
      </c>
      <c r="D69" s="7">
        <f t="shared" si="1"/>
        <v>2.3533135509999998</v>
      </c>
    </row>
    <row r="70" spans="1:4" x14ac:dyDescent="0.35">
      <c r="A70" s="5" t="s">
        <v>51</v>
      </c>
      <c r="B70" s="7">
        <v>8.8999999999999996E-2</v>
      </c>
      <c r="C70" s="7">
        <f>B70-B22</f>
        <v>2.1999999999999992E-2</v>
      </c>
      <c r="D70" s="7">
        <f t="shared" si="1"/>
        <v>1.9846703959999994</v>
      </c>
    </row>
    <row r="71" spans="1:4" x14ac:dyDescent="0.35">
      <c r="A71" s="5" t="s">
        <v>52</v>
      </c>
      <c r="B71" s="7">
        <v>0.39200000000000002</v>
      </c>
      <c r="C71" s="7">
        <f>B71-B22</f>
        <v>0.32500000000000001</v>
      </c>
      <c r="D71" s="7">
        <f t="shared" si="1"/>
        <v>29.319419375000003</v>
      </c>
    </row>
    <row r="72" spans="1:4" x14ac:dyDescent="0.35">
      <c r="A72" s="5" t="s">
        <v>53</v>
      </c>
      <c r="B72" s="7">
        <v>0.16800000000000001</v>
      </c>
      <c r="C72" s="7">
        <f>B72-B22</f>
        <v>0.10100000000000001</v>
      </c>
      <c r="D72" s="7">
        <f t="shared" si="1"/>
        <v>8.1326271190000003</v>
      </c>
    </row>
    <row r="73" spans="1:4" x14ac:dyDescent="0.35">
      <c r="A73" s="5" t="s">
        <v>54</v>
      </c>
      <c r="B73" s="7">
        <v>0.10200000000000001</v>
      </c>
      <c r="C73" s="7">
        <f>B73-B22</f>
        <v>3.5000000000000003E-2</v>
      </c>
      <c r="D73" s="7">
        <f t="shared" si="1"/>
        <v>2.9488957750000004</v>
      </c>
    </row>
    <row r="74" spans="1:4" x14ac:dyDescent="0.35">
      <c r="A74" s="5" t="s">
        <v>55</v>
      </c>
      <c r="B74" s="7">
        <v>0.14699999999999999</v>
      </c>
      <c r="C74" s="7">
        <f>B74-B22</f>
        <v>7.9999999999999988E-2</v>
      </c>
      <c r="D74" s="7">
        <f t="shared" si="1"/>
        <v>6.4309815999999991</v>
      </c>
    </row>
    <row r="75" spans="1:4" x14ac:dyDescent="0.35">
      <c r="A75" s="5" t="s">
        <v>56</v>
      </c>
      <c r="B75" s="7">
        <v>0.108</v>
      </c>
      <c r="C75" s="7">
        <f>B75-B22</f>
        <v>4.0999999999999995E-2</v>
      </c>
      <c r="D75" s="7">
        <f t="shared" si="1"/>
        <v>3.4002292389999997</v>
      </c>
    </row>
    <row r="76" spans="1:4" x14ac:dyDescent="0.35">
      <c r="A76" s="5" t="s">
        <v>57</v>
      </c>
      <c r="B76" s="7">
        <v>0.122</v>
      </c>
      <c r="C76" s="7">
        <f>B76-B22</f>
        <v>5.4999999999999993E-2</v>
      </c>
      <c r="D76" s="7">
        <f t="shared" si="1"/>
        <v>4.4688299749999993</v>
      </c>
    </row>
    <row r="77" spans="1:4" x14ac:dyDescent="0.35">
      <c r="A77" s="5" t="s">
        <v>58</v>
      </c>
      <c r="B77" s="7">
        <v>0.105</v>
      </c>
      <c r="C77" s="7">
        <f>B77-B22</f>
        <v>3.7999999999999992E-2</v>
      </c>
      <c r="D77" s="7">
        <f t="shared" si="1"/>
        <v>3.1740646359999998</v>
      </c>
    </row>
    <row r="78" spans="1:4" x14ac:dyDescent="0.35">
      <c r="A78" s="5" t="s">
        <v>59</v>
      </c>
      <c r="B78" s="7">
        <v>9.4E-2</v>
      </c>
      <c r="C78" s="7">
        <f>B78-B22</f>
        <v>2.6999999999999996E-2</v>
      </c>
      <c r="D78" s="7">
        <f t="shared" si="1"/>
        <v>2.3533135509999998</v>
      </c>
    </row>
    <row r="79" spans="1:4" x14ac:dyDescent="0.35">
      <c r="A79" s="5" t="s">
        <v>60</v>
      </c>
      <c r="B79" s="7">
        <v>8.4000000000000005E-2</v>
      </c>
      <c r="C79" s="7">
        <f>B79-B22</f>
        <v>1.7000000000000001E-2</v>
      </c>
      <c r="D79" s="7">
        <f t="shared" si="1"/>
        <v>1.618793191</v>
      </c>
    </row>
    <row r="80" spans="1:4" x14ac:dyDescent="0.35">
      <c r="A80" s="5" t="s">
        <v>61</v>
      </c>
      <c r="B80" s="7">
        <v>7.5999999999999998E-2</v>
      </c>
      <c r="C80" s="7">
        <f>B80-B22</f>
        <v>8.9999999999999941E-3</v>
      </c>
      <c r="D80" s="7">
        <f t="shared" si="1"/>
        <v>1.0391428389999995</v>
      </c>
    </row>
    <row r="81" spans="1:4" x14ac:dyDescent="0.35">
      <c r="A81" s="5" t="s">
        <v>62</v>
      </c>
      <c r="B81" s="7">
        <v>7.4999999999999997E-2</v>
      </c>
      <c r="C81" s="7">
        <f>B81-B22</f>
        <v>7.9999999999999932E-3</v>
      </c>
      <c r="D81" s="7">
        <f t="shared" si="1"/>
        <v>0.9671844159999996</v>
      </c>
    </row>
    <row r="82" spans="1:4" x14ac:dyDescent="0.35">
      <c r="A82" s="5" t="s">
        <v>63</v>
      </c>
      <c r="B82" s="7">
        <v>8.5000000000000006E-2</v>
      </c>
      <c r="C82" s="7">
        <f>B82-B22</f>
        <v>1.8000000000000002E-2</v>
      </c>
      <c r="D82" s="7">
        <f t="shared" si="1"/>
        <v>1.6917473560000003</v>
      </c>
    </row>
    <row r="83" spans="1:4" x14ac:dyDescent="0.35">
      <c r="A83" s="5" t="s">
        <v>64</v>
      </c>
      <c r="B83" s="7">
        <v>0.1</v>
      </c>
      <c r="C83" s="7">
        <f>B83-B22</f>
        <v>3.3000000000000002E-2</v>
      </c>
      <c r="D83" s="7">
        <f t="shared" si="1"/>
        <v>2.7993363910000002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83"/>
  <sheetViews>
    <sheetView workbookViewId="0">
      <selection activeCell="G35" sqref="G35"/>
    </sheetView>
  </sheetViews>
  <sheetFormatPr defaultRowHeight="14.5" x14ac:dyDescent="0.35"/>
  <cols>
    <col min="2" max="2" width="11.26953125" customWidth="1"/>
    <col min="3" max="3" width="10.54296875" customWidth="1"/>
    <col min="4" max="4" width="10.81640625" customWidth="1"/>
  </cols>
  <sheetData>
    <row r="2" spans="1:8" x14ac:dyDescent="0.35">
      <c r="A2">
        <v>2.44</v>
      </c>
      <c r="B2">
        <v>0.161</v>
      </c>
      <c r="C2">
        <v>0.157</v>
      </c>
      <c r="D2">
        <v>0.214</v>
      </c>
      <c r="E2">
        <v>0.16600000000000001</v>
      </c>
      <c r="F2">
        <v>0.16300000000000001</v>
      </c>
      <c r="G2">
        <v>0.16700000000000001</v>
      </c>
      <c r="H2">
        <v>0.16800000000000001</v>
      </c>
    </row>
    <row r="3" spans="1:8" x14ac:dyDescent="0.35">
      <c r="A3">
        <v>1.4510000000000001</v>
      </c>
      <c r="B3">
        <v>0.16300000000000001</v>
      </c>
      <c r="C3">
        <v>0.155</v>
      </c>
      <c r="D3">
        <v>0.218</v>
      </c>
      <c r="E3">
        <v>0.24099999999999999</v>
      </c>
      <c r="F3">
        <v>0.152</v>
      </c>
      <c r="G3">
        <v>0.188</v>
      </c>
      <c r="H3">
        <v>0.161</v>
      </c>
    </row>
    <row r="4" spans="1:8" x14ac:dyDescent="0.35">
      <c r="A4">
        <v>0.98399999999999999</v>
      </c>
      <c r="B4">
        <v>0.17100000000000001</v>
      </c>
      <c r="C4">
        <v>0.192</v>
      </c>
      <c r="D4">
        <v>0.159</v>
      </c>
      <c r="E4">
        <v>0.17799999999999999</v>
      </c>
      <c r="F4">
        <v>0.157</v>
      </c>
      <c r="G4">
        <v>0.184</v>
      </c>
    </row>
    <row r="5" spans="1:8" x14ac:dyDescent="0.35">
      <c r="A5">
        <v>0.51800000000000002</v>
      </c>
      <c r="B5">
        <v>0.16300000000000001</v>
      </c>
      <c r="C5">
        <v>0.153</v>
      </c>
      <c r="D5">
        <v>0.16500000000000001</v>
      </c>
      <c r="E5">
        <v>0.16700000000000001</v>
      </c>
      <c r="F5">
        <v>0.161</v>
      </c>
      <c r="G5">
        <v>0.151</v>
      </c>
    </row>
    <row r="6" spans="1:8" x14ac:dyDescent="0.35">
      <c r="A6">
        <v>0.254</v>
      </c>
      <c r="B6">
        <v>0.158</v>
      </c>
      <c r="C6">
        <v>0.158</v>
      </c>
      <c r="D6">
        <v>0.157</v>
      </c>
      <c r="E6">
        <v>0.16400000000000001</v>
      </c>
      <c r="F6">
        <v>0.16200000000000001</v>
      </c>
      <c r="G6">
        <v>0.16600000000000001</v>
      </c>
    </row>
    <row r="7" spans="1:8" x14ac:dyDescent="0.35">
      <c r="A7">
        <v>0.16400000000000001</v>
      </c>
      <c r="B7">
        <v>0.24099999999999999</v>
      </c>
      <c r="C7">
        <v>0.16700000000000001</v>
      </c>
      <c r="D7">
        <v>0.152</v>
      </c>
      <c r="E7">
        <v>0.17199999999999999</v>
      </c>
      <c r="F7">
        <v>0.157</v>
      </c>
      <c r="G7">
        <v>0.155</v>
      </c>
    </row>
    <row r="8" spans="1:8" x14ac:dyDescent="0.35">
      <c r="A8">
        <v>0.10300000000000001</v>
      </c>
      <c r="B8">
        <v>0.182</v>
      </c>
      <c r="C8">
        <v>0.161</v>
      </c>
      <c r="D8">
        <v>0.17199999999999999</v>
      </c>
      <c r="E8">
        <v>0.16400000000000001</v>
      </c>
      <c r="F8">
        <v>0.17899999999999999</v>
      </c>
      <c r="G8">
        <v>0.15</v>
      </c>
    </row>
    <row r="9" spans="1:8" x14ac:dyDescent="0.35">
      <c r="A9">
        <v>5.3999999999999999E-2</v>
      </c>
      <c r="B9">
        <v>0.17299999999999999</v>
      </c>
      <c r="C9">
        <v>0.17199999999999999</v>
      </c>
      <c r="D9">
        <v>0.22600000000000001</v>
      </c>
      <c r="E9">
        <v>0.107</v>
      </c>
      <c r="F9">
        <v>0.157</v>
      </c>
      <c r="G9">
        <v>0.14699999999999999</v>
      </c>
    </row>
    <row r="12" spans="1:8" x14ac:dyDescent="0.35">
      <c r="A12" t="s">
        <v>65</v>
      </c>
    </row>
    <row r="14" spans="1:8" x14ac:dyDescent="0.35">
      <c r="B14" s="1" t="s">
        <v>66</v>
      </c>
      <c r="C14" s="1" t="s">
        <v>8</v>
      </c>
      <c r="D14" s="1" t="s">
        <v>9</v>
      </c>
      <c r="E14" s="1" t="s">
        <v>10</v>
      </c>
    </row>
    <row r="15" spans="1:8" x14ac:dyDescent="0.35">
      <c r="A15" t="s">
        <v>18</v>
      </c>
      <c r="B15">
        <v>2.44</v>
      </c>
      <c r="C15">
        <f>B15-B22</f>
        <v>2.3860000000000001</v>
      </c>
      <c r="D15">
        <v>500</v>
      </c>
      <c r="E15">
        <f>(42.871*C15*C15)+(109.62*C15)+(2.2139)</f>
        <v>507.83165151600014</v>
      </c>
    </row>
    <row r="16" spans="1:8" x14ac:dyDescent="0.35">
      <c r="A16" t="s">
        <v>19</v>
      </c>
      <c r="B16">
        <v>1.4510000000000001</v>
      </c>
      <c r="C16">
        <f>B16-B22</f>
        <v>1.397</v>
      </c>
      <c r="D16">
        <v>250</v>
      </c>
      <c r="E16">
        <f t="shared" ref="E16:E22" si="0">(42.871*C16*C16)+(109.62*C16)+(2.2139)</f>
        <v>239.02046943899998</v>
      </c>
    </row>
    <row r="17" spans="1:12" x14ac:dyDescent="0.35">
      <c r="A17" t="s">
        <v>11</v>
      </c>
      <c r="B17">
        <v>0.98399999999999999</v>
      </c>
      <c r="C17">
        <f>B17-B22</f>
        <v>0.92999999999999994</v>
      </c>
      <c r="D17">
        <v>125</v>
      </c>
      <c r="E17">
        <f t="shared" si="0"/>
        <v>141.23962789999999</v>
      </c>
    </row>
    <row r="18" spans="1:12" x14ac:dyDescent="0.35">
      <c r="A18" t="s">
        <v>12</v>
      </c>
      <c r="B18">
        <v>0.51800000000000002</v>
      </c>
      <c r="C18">
        <f>B18-B22</f>
        <v>0.46400000000000002</v>
      </c>
      <c r="D18">
        <v>62.5</v>
      </c>
      <c r="E18">
        <f t="shared" si="0"/>
        <v>62.307534816000008</v>
      </c>
    </row>
    <row r="19" spans="1:12" x14ac:dyDescent="0.35">
      <c r="A19" t="s">
        <v>13</v>
      </c>
      <c r="B19">
        <v>0.254</v>
      </c>
      <c r="C19">
        <f>B19-B22</f>
        <v>0.2</v>
      </c>
      <c r="D19">
        <v>31.25</v>
      </c>
      <c r="E19">
        <f t="shared" si="0"/>
        <v>25.852740000000001</v>
      </c>
    </row>
    <row r="20" spans="1:12" x14ac:dyDescent="0.35">
      <c r="A20" t="s">
        <v>14</v>
      </c>
      <c r="B20">
        <v>0.16400000000000001</v>
      </c>
      <c r="C20">
        <f>B20-B22</f>
        <v>0.11000000000000001</v>
      </c>
      <c r="D20">
        <v>15.63</v>
      </c>
      <c r="E20">
        <f t="shared" si="0"/>
        <v>14.790839100000003</v>
      </c>
    </row>
    <row r="21" spans="1:12" x14ac:dyDescent="0.35">
      <c r="A21" t="s">
        <v>15</v>
      </c>
      <c r="B21">
        <v>0.10300000000000001</v>
      </c>
      <c r="C21">
        <f>B21-B22</f>
        <v>4.9000000000000009E-2</v>
      </c>
      <c r="D21">
        <v>7.81</v>
      </c>
      <c r="E21">
        <f t="shared" si="0"/>
        <v>7.6882132710000022</v>
      </c>
    </row>
    <row r="22" spans="1:12" x14ac:dyDescent="0.35">
      <c r="A22" t="s">
        <v>16</v>
      </c>
      <c r="B22">
        <v>5.3999999999999999E-2</v>
      </c>
      <c r="C22">
        <f>B22-B22</f>
        <v>0</v>
      </c>
      <c r="D22">
        <v>0</v>
      </c>
      <c r="E22">
        <f t="shared" si="0"/>
        <v>2.2139000000000002</v>
      </c>
    </row>
    <row r="29" spans="1:12" x14ac:dyDescent="0.35">
      <c r="I29" s="4"/>
      <c r="J29" s="4" t="s">
        <v>67</v>
      </c>
      <c r="K29" s="4"/>
      <c r="L29" s="4"/>
    </row>
    <row r="33" spans="1:4" x14ac:dyDescent="0.35">
      <c r="A33" s="6" t="s">
        <v>4</v>
      </c>
      <c r="B33" s="6" t="s">
        <v>7</v>
      </c>
      <c r="C33" s="6" t="s">
        <v>8</v>
      </c>
      <c r="D33" s="6" t="s">
        <v>10</v>
      </c>
    </row>
    <row r="34" spans="1:4" x14ac:dyDescent="0.35">
      <c r="A34" s="5">
        <v>3</v>
      </c>
      <c r="B34" s="7">
        <v>0.161</v>
      </c>
      <c r="C34" s="7">
        <f>B34-B22</f>
        <v>0.10700000000000001</v>
      </c>
      <c r="D34" s="7">
        <f t="shared" ref="D34:D83" si="1">(42.871*C34*C34)+(109.62*C34)+(2.2139)</f>
        <v>14.434070079000003</v>
      </c>
    </row>
    <row r="35" spans="1:4" x14ac:dyDescent="0.35">
      <c r="A35" s="5">
        <v>4</v>
      </c>
      <c r="B35" s="7">
        <v>0.16300000000000001</v>
      </c>
      <c r="C35" s="7">
        <f>B35-B22</f>
        <v>0.10900000000000001</v>
      </c>
      <c r="D35" s="7">
        <f t="shared" si="1"/>
        <v>14.671830351000002</v>
      </c>
    </row>
    <row r="36" spans="1:4" x14ac:dyDescent="0.35">
      <c r="A36" s="5">
        <v>6</v>
      </c>
      <c r="B36" s="7">
        <v>0.17100000000000001</v>
      </c>
      <c r="C36" s="7">
        <f>B36-B22</f>
        <v>0.11700000000000002</v>
      </c>
      <c r="D36" s="7">
        <f t="shared" si="1"/>
        <v>15.626301119000003</v>
      </c>
    </row>
    <row r="37" spans="1:4" x14ac:dyDescent="0.35">
      <c r="A37" s="5">
        <v>7</v>
      </c>
      <c r="B37" s="7">
        <v>0.16300000000000001</v>
      </c>
      <c r="C37" s="7">
        <f>B37-B22</f>
        <v>0.10900000000000001</v>
      </c>
      <c r="D37" s="7">
        <f t="shared" si="1"/>
        <v>14.671830351000002</v>
      </c>
    </row>
    <row r="38" spans="1:4" x14ac:dyDescent="0.35">
      <c r="A38" s="5">
        <v>9</v>
      </c>
      <c r="B38" s="7">
        <v>0.158</v>
      </c>
      <c r="C38" s="7">
        <f>B38-B22</f>
        <v>0.10400000000000001</v>
      </c>
      <c r="D38" s="7">
        <f t="shared" si="1"/>
        <v>14.078072736000003</v>
      </c>
    </row>
    <row r="39" spans="1:4" x14ac:dyDescent="0.35">
      <c r="A39" s="5" t="s">
        <v>20</v>
      </c>
      <c r="B39" s="7">
        <v>0.24099999999999999</v>
      </c>
      <c r="C39" s="7">
        <f>B39-B22</f>
        <v>0.187</v>
      </c>
      <c r="D39" s="7">
        <f t="shared" si="1"/>
        <v>24.211995998999999</v>
      </c>
    </row>
    <row r="40" spans="1:4" x14ac:dyDescent="0.35">
      <c r="A40" s="5" t="s">
        <v>21</v>
      </c>
      <c r="B40" s="7">
        <v>0.182</v>
      </c>
      <c r="C40" s="7">
        <f>B40-B22</f>
        <v>0.128</v>
      </c>
      <c r="D40" s="7">
        <f t="shared" si="1"/>
        <v>16.947658464</v>
      </c>
    </row>
    <row r="41" spans="1:4" x14ac:dyDescent="0.35">
      <c r="A41" s="5" t="s">
        <v>22</v>
      </c>
      <c r="B41" s="7">
        <v>0.17299999999999999</v>
      </c>
      <c r="C41" s="7">
        <f>B41-B22</f>
        <v>0.11899999999999999</v>
      </c>
      <c r="D41" s="7">
        <f t="shared" si="1"/>
        <v>15.865776231</v>
      </c>
    </row>
    <row r="42" spans="1:4" x14ac:dyDescent="0.35">
      <c r="A42" s="5" t="s">
        <v>23</v>
      </c>
      <c r="B42" s="7">
        <v>0.157</v>
      </c>
      <c r="C42" s="7">
        <f>B42-B22</f>
        <v>0.10300000000000001</v>
      </c>
      <c r="D42" s="7">
        <f t="shared" si="1"/>
        <v>13.959578439000003</v>
      </c>
    </row>
    <row r="43" spans="1:4" x14ac:dyDescent="0.35">
      <c r="A43" s="5" t="s">
        <v>24</v>
      </c>
      <c r="B43" s="7">
        <v>0.155</v>
      </c>
      <c r="C43" s="7">
        <f>B43-B22</f>
        <v>0.10100000000000001</v>
      </c>
      <c r="D43" s="7">
        <f t="shared" si="1"/>
        <v>13.722847071000002</v>
      </c>
    </row>
    <row r="44" spans="1:4" x14ac:dyDescent="0.35">
      <c r="A44" s="5" t="s">
        <v>25</v>
      </c>
      <c r="B44" s="7">
        <v>0.192</v>
      </c>
      <c r="C44" s="7">
        <f>B44-B22</f>
        <v>0.13800000000000001</v>
      </c>
      <c r="D44" s="7">
        <f t="shared" si="1"/>
        <v>18.157895324000002</v>
      </c>
    </row>
    <row r="45" spans="1:4" x14ac:dyDescent="0.35">
      <c r="A45" s="5" t="s">
        <v>26</v>
      </c>
      <c r="B45" s="7">
        <v>0.153</v>
      </c>
      <c r="C45" s="7">
        <f>B45-B22</f>
        <v>9.9000000000000005E-2</v>
      </c>
      <c r="D45" s="7">
        <f t="shared" si="1"/>
        <v>13.486458671000001</v>
      </c>
    </row>
    <row r="46" spans="1:4" x14ac:dyDescent="0.35">
      <c r="A46" s="5" t="s">
        <v>27</v>
      </c>
      <c r="B46" s="7">
        <v>0.158</v>
      </c>
      <c r="C46" s="7">
        <f>B46-B22</f>
        <v>0.10400000000000001</v>
      </c>
      <c r="D46" s="7">
        <f t="shared" si="1"/>
        <v>14.078072736000003</v>
      </c>
    </row>
    <row r="47" spans="1:4" x14ac:dyDescent="0.35">
      <c r="A47" s="5" t="s">
        <v>28</v>
      </c>
      <c r="B47" s="7">
        <v>0.16700000000000001</v>
      </c>
      <c r="C47" s="7">
        <f>B47-B22</f>
        <v>0.11300000000000002</v>
      </c>
      <c r="D47" s="7">
        <f t="shared" si="1"/>
        <v>15.148379799000002</v>
      </c>
    </row>
    <row r="48" spans="1:4" x14ac:dyDescent="0.35">
      <c r="A48" s="5" t="s">
        <v>29</v>
      </c>
      <c r="B48" s="7">
        <v>0.161</v>
      </c>
      <c r="C48" s="7">
        <f>B48-B22</f>
        <v>0.10700000000000001</v>
      </c>
      <c r="D48" s="7">
        <f t="shared" si="1"/>
        <v>14.434070079000003</v>
      </c>
    </row>
    <row r="49" spans="1:4" x14ac:dyDescent="0.35">
      <c r="A49" s="5" t="s">
        <v>30</v>
      </c>
      <c r="B49" s="7">
        <v>0.17199999999999999</v>
      </c>
      <c r="C49" s="7">
        <f>B49-B22</f>
        <v>0.11799999999999999</v>
      </c>
      <c r="D49" s="7">
        <f t="shared" si="1"/>
        <v>15.745995804</v>
      </c>
    </row>
    <row r="50" spans="1:4" x14ac:dyDescent="0.35">
      <c r="A50" s="5" t="s">
        <v>31</v>
      </c>
      <c r="B50" s="7">
        <v>0.214</v>
      </c>
      <c r="C50" s="7">
        <f>B50-B22</f>
        <v>0.16</v>
      </c>
      <c r="D50" s="7">
        <f t="shared" si="1"/>
        <v>20.8505976</v>
      </c>
    </row>
    <row r="51" spans="1:4" x14ac:dyDescent="0.35">
      <c r="A51" s="5" t="s">
        <v>32</v>
      </c>
      <c r="B51" s="7">
        <v>0.218</v>
      </c>
      <c r="C51" s="7">
        <f>B51-B22</f>
        <v>0.16400000000000001</v>
      </c>
      <c r="D51" s="7">
        <f t="shared" si="1"/>
        <v>21.344638416000002</v>
      </c>
    </row>
    <row r="52" spans="1:4" x14ac:dyDescent="0.35">
      <c r="A52" s="5" t="s">
        <v>33</v>
      </c>
      <c r="B52" s="7">
        <v>0.159</v>
      </c>
      <c r="C52" s="7">
        <f>B52-B22</f>
        <v>0.10500000000000001</v>
      </c>
      <c r="D52" s="7">
        <f t="shared" si="1"/>
        <v>14.196652775000002</v>
      </c>
    </row>
    <row r="53" spans="1:4" x14ac:dyDescent="0.35">
      <c r="A53" s="5" t="s">
        <v>34</v>
      </c>
      <c r="B53" s="7">
        <v>0.16500000000000001</v>
      </c>
      <c r="C53" s="7">
        <f>B53-B22</f>
        <v>0.11100000000000002</v>
      </c>
      <c r="D53" s="7">
        <f t="shared" si="1"/>
        <v>14.909933591000003</v>
      </c>
    </row>
    <row r="54" spans="1:4" x14ac:dyDescent="0.35">
      <c r="A54" s="5" t="s">
        <v>35</v>
      </c>
      <c r="B54" s="7">
        <v>0.157</v>
      </c>
      <c r="C54" s="7">
        <f>B54-B22</f>
        <v>0.10300000000000001</v>
      </c>
      <c r="D54" s="7">
        <f t="shared" si="1"/>
        <v>13.959578439000003</v>
      </c>
    </row>
    <row r="55" spans="1:4" x14ac:dyDescent="0.35">
      <c r="A55" s="5" t="s">
        <v>36</v>
      </c>
      <c r="B55" s="7">
        <v>0.152</v>
      </c>
      <c r="C55" s="7">
        <f>B55-B22</f>
        <v>9.8000000000000004E-2</v>
      </c>
      <c r="D55" s="7">
        <f t="shared" si="1"/>
        <v>13.368393084000001</v>
      </c>
    </row>
    <row r="56" spans="1:4" x14ac:dyDescent="0.35">
      <c r="A56" s="5" t="s">
        <v>37</v>
      </c>
      <c r="B56" s="7">
        <v>0.17199999999999999</v>
      </c>
      <c r="C56" s="7">
        <f>B56-B22</f>
        <v>0.11799999999999999</v>
      </c>
      <c r="D56" s="7">
        <f t="shared" si="1"/>
        <v>15.745995804</v>
      </c>
    </row>
    <row r="57" spans="1:4" x14ac:dyDescent="0.35">
      <c r="A57" s="5" t="s">
        <v>38</v>
      </c>
      <c r="B57" s="7">
        <v>0.22600000000000001</v>
      </c>
      <c r="C57" s="7">
        <f>B57-B22</f>
        <v>0.17200000000000001</v>
      </c>
      <c r="D57" s="7">
        <f t="shared" si="1"/>
        <v>22.336835664000002</v>
      </c>
    </row>
    <row r="58" spans="1:4" x14ac:dyDescent="0.35">
      <c r="A58" s="5" t="s">
        <v>39</v>
      </c>
      <c r="B58" s="7">
        <v>0.16600000000000001</v>
      </c>
      <c r="C58" s="7">
        <f>B58-B22</f>
        <v>0.11200000000000002</v>
      </c>
      <c r="D58" s="7">
        <f t="shared" si="1"/>
        <v>15.029113824000003</v>
      </c>
    </row>
    <row r="59" spans="1:4" x14ac:dyDescent="0.35">
      <c r="A59" s="5" t="s">
        <v>40</v>
      </c>
      <c r="B59" s="7">
        <v>0.24099999999999999</v>
      </c>
      <c r="C59" s="7">
        <f>B59-B22</f>
        <v>0.187</v>
      </c>
      <c r="D59" s="7">
        <f t="shared" si="1"/>
        <v>24.211995998999999</v>
      </c>
    </row>
    <row r="60" spans="1:4" x14ac:dyDescent="0.35">
      <c r="A60" s="5" t="s">
        <v>41</v>
      </c>
      <c r="B60" s="7">
        <v>0.17799999999999999</v>
      </c>
      <c r="C60" s="7">
        <f>B60-B22</f>
        <v>0.124</v>
      </c>
      <c r="D60" s="7">
        <f t="shared" si="1"/>
        <v>16.465964496000002</v>
      </c>
    </row>
    <row r="61" spans="1:4" x14ac:dyDescent="0.35">
      <c r="A61" s="5" t="s">
        <v>42</v>
      </c>
      <c r="B61" s="7">
        <v>0.16700000000000001</v>
      </c>
      <c r="C61" s="7">
        <f>B61-B22</f>
        <v>0.11300000000000002</v>
      </c>
      <c r="D61" s="7">
        <f t="shared" si="1"/>
        <v>15.148379799000002</v>
      </c>
    </row>
    <row r="62" spans="1:4" x14ac:dyDescent="0.35">
      <c r="A62" s="5" t="s">
        <v>43</v>
      </c>
      <c r="B62" s="7">
        <v>0.16400000000000001</v>
      </c>
      <c r="C62" s="7">
        <f>B62-B22</f>
        <v>0.11000000000000001</v>
      </c>
      <c r="D62" s="7">
        <f t="shared" si="1"/>
        <v>14.790839100000003</v>
      </c>
    </row>
    <row r="63" spans="1:4" x14ac:dyDescent="0.35">
      <c r="A63" s="5" t="s">
        <v>44</v>
      </c>
      <c r="B63" s="7">
        <v>0.17199999999999999</v>
      </c>
      <c r="C63" s="7">
        <f>B63-B22</f>
        <v>0.11799999999999999</v>
      </c>
      <c r="D63" s="7">
        <f t="shared" si="1"/>
        <v>15.745995804</v>
      </c>
    </row>
    <row r="64" spans="1:4" x14ac:dyDescent="0.35">
      <c r="A64" s="5" t="s">
        <v>45</v>
      </c>
      <c r="B64" s="7">
        <v>0.16400000000000001</v>
      </c>
      <c r="C64" s="7">
        <f>B64-B22</f>
        <v>0.11000000000000001</v>
      </c>
      <c r="D64" s="7">
        <f t="shared" si="1"/>
        <v>14.790839100000003</v>
      </c>
    </row>
    <row r="65" spans="1:4" x14ac:dyDescent="0.35">
      <c r="A65" s="5" t="s">
        <v>46</v>
      </c>
      <c r="B65" s="7">
        <v>0.107</v>
      </c>
      <c r="C65" s="7">
        <f>B65-B22</f>
        <v>5.2999999999999999E-2</v>
      </c>
      <c r="D65" s="7">
        <f t="shared" si="1"/>
        <v>8.1441846390000006</v>
      </c>
    </row>
    <row r="66" spans="1:4" x14ac:dyDescent="0.35">
      <c r="A66" s="5" t="s">
        <v>47</v>
      </c>
      <c r="B66" s="7">
        <v>0.16300000000000001</v>
      </c>
      <c r="C66" s="7">
        <f>B66-B22</f>
        <v>0.10900000000000001</v>
      </c>
      <c r="D66" s="7">
        <f t="shared" si="1"/>
        <v>14.671830351000002</v>
      </c>
    </row>
    <row r="67" spans="1:4" x14ac:dyDescent="0.35">
      <c r="A67" s="5" t="s">
        <v>48</v>
      </c>
      <c r="B67" s="7">
        <v>0.152</v>
      </c>
      <c r="C67" s="7">
        <f>B67-B22</f>
        <v>9.8000000000000004E-2</v>
      </c>
      <c r="D67" s="7">
        <f t="shared" si="1"/>
        <v>13.368393084000001</v>
      </c>
    </row>
    <row r="68" spans="1:4" x14ac:dyDescent="0.35">
      <c r="A68" s="5" t="s">
        <v>49</v>
      </c>
      <c r="B68" s="7">
        <v>0.157</v>
      </c>
      <c r="C68" s="7">
        <f>B68-B22</f>
        <v>0.10300000000000001</v>
      </c>
      <c r="D68" s="7">
        <f t="shared" si="1"/>
        <v>13.959578439000003</v>
      </c>
    </row>
    <row r="69" spans="1:4" x14ac:dyDescent="0.35">
      <c r="A69" s="5" t="s">
        <v>50</v>
      </c>
      <c r="B69" s="7">
        <v>0.161</v>
      </c>
      <c r="C69" s="7">
        <f>B69-B22</f>
        <v>0.10700000000000001</v>
      </c>
      <c r="D69" s="7">
        <f t="shared" si="1"/>
        <v>14.434070079000003</v>
      </c>
    </row>
    <row r="70" spans="1:4" x14ac:dyDescent="0.35">
      <c r="A70" s="5" t="s">
        <v>51</v>
      </c>
      <c r="B70" s="7">
        <v>0.16200000000000001</v>
      </c>
      <c r="C70" s="7">
        <f>B70-B22</f>
        <v>0.10800000000000001</v>
      </c>
      <c r="D70" s="7">
        <f t="shared" si="1"/>
        <v>14.552907344000003</v>
      </c>
    </row>
    <row r="71" spans="1:4" x14ac:dyDescent="0.35">
      <c r="A71" s="5" t="s">
        <v>52</v>
      </c>
      <c r="B71" s="7">
        <v>0.157</v>
      </c>
      <c r="C71" s="7">
        <f>B71-B22</f>
        <v>0.10300000000000001</v>
      </c>
      <c r="D71" s="7">
        <f t="shared" si="1"/>
        <v>13.959578439000003</v>
      </c>
    </row>
    <row r="72" spans="1:4" x14ac:dyDescent="0.35">
      <c r="A72" s="5" t="s">
        <v>53</v>
      </c>
      <c r="B72" s="7">
        <v>0.17899999999999999</v>
      </c>
      <c r="C72" s="7">
        <f>B72-B22</f>
        <v>0.125</v>
      </c>
      <c r="D72" s="7">
        <f t="shared" si="1"/>
        <v>16.586259375000001</v>
      </c>
    </row>
    <row r="73" spans="1:4" x14ac:dyDescent="0.35">
      <c r="A73" s="5" t="s">
        <v>54</v>
      </c>
      <c r="B73" s="7">
        <v>0.157</v>
      </c>
      <c r="C73" s="7">
        <f>B73-B22</f>
        <v>0.10300000000000001</v>
      </c>
      <c r="D73" s="7">
        <f t="shared" si="1"/>
        <v>13.959578439000003</v>
      </c>
    </row>
    <row r="74" spans="1:4" x14ac:dyDescent="0.35">
      <c r="A74" s="5" t="s">
        <v>55</v>
      </c>
      <c r="B74" s="7">
        <v>0.16700000000000001</v>
      </c>
      <c r="C74" s="7">
        <f>B74-B22</f>
        <v>0.11300000000000002</v>
      </c>
      <c r="D74" s="7">
        <f t="shared" si="1"/>
        <v>15.148379799000002</v>
      </c>
    </row>
    <row r="75" spans="1:4" x14ac:dyDescent="0.35">
      <c r="A75" s="5" t="s">
        <v>56</v>
      </c>
      <c r="B75" s="7">
        <v>0.188</v>
      </c>
      <c r="C75" s="7">
        <f>B75-B22</f>
        <v>0.13400000000000001</v>
      </c>
      <c r="D75" s="7">
        <f t="shared" si="1"/>
        <v>17.672771676000004</v>
      </c>
    </row>
    <row r="76" spans="1:4" x14ac:dyDescent="0.35">
      <c r="A76" s="5" t="s">
        <v>57</v>
      </c>
      <c r="B76" s="7">
        <v>0.184</v>
      </c>
      <c r="C76" s="7">
        <f>B76-B22</f>
        <v>0.13</v>
      </c>
      <c r="D76" s="7">
        <f t="shared" si="1"/>
        <v>17.189019900000002</v>
      </c>
    </row>
    <row r="77" spans="1:4" x14ac:dyDescent="0.35">
      <c r="A77" s="5" t="s">
        <v>58</v>
      </c>
      <c r="B77" s="7">
        <v>0.151</v>
      </c>
      <c r="C77" s="7">
        <f>B77-B22</f>
        <v>9.7000000000000003E-2</v>
      </c>
      <c r="D77" s="7">
        <f t="shared" si="1"/>
        <v>13.250413239000002</v>
      </c>
    </row>
    <row r="78" spans="1:4" x14ac:dyDescent="0.35">
      <c r="A78" s="5" t="s">
        <v>59</v>
      </c>
      <c r="B78" s="7">
        <v>0.16600000000000001</v>
      </c>
      <c r="C78" s="7">
        <f>B78-B22</f>
        <v>0.11200000000000002</v>
      </c>
      <c r="D78" s="7">
        <f t="shared" si="1"/>
        <v>15.029113824000003</v>
      </c>
    </row>
    <row r="79" spans="1:4" x14ac:dyDescent="0.35">
      <c r="A79" s="5" t="s">
        <v>60</v>
      </c>
      <c r="B79" s="7">
        <v>0.155</v>
      </c>
      <c r="C79" s="7">
        <f>B79-B22</f>
        <v>0.10100000000000001</v>
      </c>
      <c r="D79" s="7">
        <f t="shared" si="1"/>
        <v>13.722847071000002</v>
      </c>
    </row>
    <row r="80" spans="1:4" x14ac:dyDescent="0.35">
      <c r="A80" s="5" t="s">
        <v>61</v>
      </c>
      <c r="B80" s="7">
        <v>0.15</v>
      </c>
      <c r="C80" s="7">
        <f>B80-B22</f>
        <v>9.6000000000000002E-2</v>
      </c>
      <c r="D80" s="7">
        <f t="shared" si="1"/>
        <v>13.132519136000003</v>
      </c>
    </row>
    <row r="81" spans="1:4" x14ac:dyDescent="0.35">
      <c r="A81" s="5" t="s">
        <v>62</v>
      </c>
      <c r="B81" s="7">
        <v>0.14699999999999999</v>
      </c>
      <c r="C81" s="7">
        <f>B81-B22</f>
        <v>9.2999999999999999E-2</v>
      </c>
      <c r="D81" s="7">
        <f t="shared" si="1"/>
        <v>12.779351279000002</v>
      </c>
    </row>
    <row r="82" spans="1:4" x14ac:dyDescent="0.35">
      <c r="A82" s="5" t="s">
        <v>63</v>
      </c>
      <c r="B82" s="7">
        <v>0.16800000000000001</v>
      </c>
      <c r="C82" s="7">
        <f>B82-B22</f>
        <v>0.11400000000000002</v>
      </c>
      <c r="D82" s="7">
        <f t="shared" si="1"/>
        <v>15.267731516000003</v>
      </c>
    </row>
    <row r="83" spans="1:4" x14ac:dyDescent="0.35">
      <c r="A83" s="5" t="s">
        <v>64</v>
      </c>
      <c r="B83" s="7">
        <v>0.161</v>
      </c>
      <c r="C83" s="7">
        <f>B83-B22</f>
        <v>0.10700000000000001</v>
      </c>
      <c r="D83" s="7">
        <f t="shared" si="1"/>
        <v>14.434070079000003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TAS-TOS</vt:lpstr>
      <vt:lpstr>MDA</vt:lpstr>
      <vt:lpstr>IL-6</vt:lpstr>
      <vt:lpstr>TNFA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2021-02-02T14:07:38Z</dcterms:modified>
</cp:coreProperties>
</file>