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ga Tıp\20.09.2021\"/>
    </mc:Choice>
  </mc:AlternateContent>
  <xr:revisionPtr revIDLastSave="0" documentId="8_{DB4195B3-8BA0-405B-B515-577F8DC3D8B1}" xr6:coauthVersionLast="47" xr6:coauthVersionMax="47" xr10:uidLastSave="{00000000-0000-0000-0000-000000000000}"/>
  <bookViews>
    <workbookView xWindow="-110" yWindow="-110" windowWidth="21820" windowHeight="14020" firstSheet="1" activeTab="5" xr2:uid="{00000000-000D-0000-FFFF-FFFF00000000}"/>
  </bookViews>
  <sheets>
    <sheet name="57 NUMUNE -BİYOKİMYA" sheetId="1" r:id="rId1"/>
    <sheet name="57 NUMUNE-ELİSA INSULIN" sheetId="4" r:id="rId2"/>
    <sheet name="24 saat K. Bağlanan 58 numune" sheetId="5" r:id="rId3"/>
    <sheet name="Sperma" sheetId="6" r:id="rId4"/>
    <sheet name="97 Numune " sheetId="7" r:id="rId5"/>
    <sheet name="Materyal- Metod" sheetId="3" r:id="rId6"/>
  </sheets>
  <externalReferences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2" i="5"/>
  <c r="D91" i="4"/>
  <c r="E91" i="4"/>
  <c r="D90" i="4"/>
  <c r="E90" i="4"/>
  <c r="D89" i="4"/>
  <c r="E89" i="4"/>
  <c r="D88" i="4"/>
  <c r="E88" i="4"/>
  <c r="D87" i="4"/>
  <c r="E87" i="4"/>
  <c r="D86" i="4"/>
  <c r="E86" i="4"/>
  <c r="D85" i="4"/>
  <c r="E85" i="4"/>
  <c r="D84" i="4"/>
  <c r="E84" i="4"/>
  <c r="D83" i="4"/>
  <c r="E83" i="4"/>
  <c r="D82" i="4"/>
  <c r="E82" i="4"/>
  <c r="D81" i="4"/>
  <c r="E81" i="4"/>
  <c r="D80" i="4"/>
  <c r="E80" i="4"/>
  <c r="D79" i="4"/>
  <c r="E79" i="4"/>
  <c r="D78" i="4"/>
  <c r="E78" i="4"/>
  <c r="D77" i="4"/>
  <c r="E77" i="4"/>
  <c r="D76" i="4"/>
  <c r="E76" i="4"/>
  <c r="D75" i="4"/>
  <c r="E75" i="4"/>
  <c r="D74" i="4"/>
  <c r="E74" i="4"/>
  <c r="D73" i="4"/>
  <c r="E73" i="4"/>
  <c r="D72" i="4"/>
  <c r="E72" i="4"/>
  <c r="D71" i="4"/>
  <c r="E71" i="4"/>
  <c r="D70" i="4"/>
  <c r="E70" i="4"/>
  <c r="D69" i="4"/>
  <c r="E69" i="4"/>
  <c r="D68" i="4"/>
  <c r="E68" i="4"/>
  <c r="D67" i="4"/>
  <c r="E67" i="4"/>
  <c r="D66" i="4"/>
  <c r="E66" i="4"/>
  <c r="D65" i="4"/>
  <c r="E65" i="4"/>
  <c r="D64" i="4"/>
  <c r="E64" i="4"/>
  <c r="D63" i="4"/>
  <c r="E63" i="4"/>
  <c r="D62" i="4"/>
  <c r="E62" i="4"/>
  <c r="D61" i="4"/>
  <c r="E61" i="4"/>
  <c r="D60" i="4"/>
  <c r="E60" i="4"/>
  <c r="D59" i="4"/>
  <c r="E59" i="4"/>
  <c r="D58" i="4"/>
  <c r="E58" i="4"/>
  <c r="D57" i="4"/>
  <c r="E57" i="4"/>
  <c r="D56" i="4"/>
  <c r="E56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D41" i="4"/>
  <c r="E41" i="4"/>
  <c r="D40" i="4"/>
  <c r="E40" i="4"/>
  <c r="D39" i="4"/>
  <c r="E39" i="4"/>
  <c r="D38" i="4"/>
  <c r="E38" i="4"/>
  <c r="D37" i="4"/>
  <c r="E37" i="4"/>
  <c r="D36" i="4"/>
  <c r="E36" i="4"/>
  <c r="D35" i="4"/>
  <c r="E35" i="4"/>
  <c r="C23" i="4"/>
  <c r="C22" i="4"/>
  <c r="E22" i="4"/>
  <c r="C21" i="4"/>
  <c r="E21" i="4"/>
  <c r="C20" i="4"/>
  <c r="E20" i="4"/>
  <c r="C19" i="4"/>
  <c r="E19" i="4"/>
  <c r="C18" i="4"/>
  <c r="E18" i="4"/>
  <c r="C17" i="4"/>
  <c r="E17" i="4"/>
</calcChain>
</file>

<file path=xl/sharedStrings.xml><?xml version="1.0" encoding="utf-8"?>
<sst xmlns="http://schemas.openxmlformats.org/spreadsheetml/2006/main" count="583" uniqueCount="353">
  <si>
    <t>Numune Adı</t>
  </si>
  <si>
    <t>OSI</t>
  </si>
  <si>
    <t>TAS(mmol/L)</t>
  </si>
  <si>
    <t>TOS (µmol/L)</t>
  </si>
  <si>
    <t>CHOL (mg/dl)</t>
  </si>
  <si>
    <t>TG (mg/dl)</t>
  </si>
  <si>
    <t>GLU (mg/dl)</t>
  </si>
  <si>
    <t>NOT</t>
  </si>
  <si>
    <t>lipemi</t>
  </si>
  <si>
    <t>hemolizli</t>
  </si>
  <si>
    <t>KİT ADI</t>
  </si>
  <si>
    <t>TÜR</t>
  </si>
  <si>
    <t>MARKA</t>
  </si>
  <si>
    <t>Yöntem</t>
  </si>
  <si>
    <t>Universal</t>
  </si>
  <si>
    <t>REL ASSAY</t>
  </si>
  <si>
    <t>Kolorimetrik</t>
  </si>
  <si>
    <t>CHOL: Total Cholesterol</t>
  </si>
  <si>
    <t>TG: Triglycerides</t>
  </si>
  <si>
    <t>TAS(Total Antioxidant Status)</t>
  </si>
  <si>
    <t>TOS(Total Oxidant Status)</t>
  </si>
  <si>
    <t>Centrifuge: HETTICH Mıcro 200-R</t>
  </si>
  <si>
    <t>PON-1: Paraoxanase-1</t>
  </si>
  <si>
    <t>GLU: Glucose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</si>
  <si>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</si>
  <si>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</si>
  <si>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</si>
  <si>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</si>
  <si>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</si>
  <si>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</si>
  <si>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</si>
  <si>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</si>
  <si>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t>• Sample and addition of R1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</si>
  <si>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</si>
  <si>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</si>
  <si>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</si>
  <si>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</si>
  <si>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</si>
  <si>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</si>
  <si>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</si>
  <si>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</si>
  <si>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</si>
  <si>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</si>
  <si>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</si>
  <si>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</si>
  <si>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</si>
  <si>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</si>
  <si>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</si>
  <si>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</si>
  <si>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</si>
  <si>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</si>
  <si>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</si>
  <si>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</si>
  <si>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</si>
  <si>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</si>
  <si>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</si>
  <si>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</si>
  <si>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</si>
  <si>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</si>
  <si>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</si>
  <si>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</si>
  <si>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</si>
  <si>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</si>
  <si>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</si>
  <si>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</si>
  <si>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</si>
  <si>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</si>
  <si>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</si>
  <si>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</si>
  <si>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</si>
  <si>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</si>
  <si>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</si>
  <si>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</si>
  <si>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</si>
  <si>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</si>
  <si>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</si>
  <si>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</si>
  <si>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</si>
  <si>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</si>
  <si>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</si>
  <si>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</si>
  <si>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</si>
  <si>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</si>
  <si>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</si>
  <si>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</si>
  <si>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t>CREA (mg/dl)</t>
  </si>
  <si>
    <t>ZN (ug/dl)</t>
  </si>
  <si>
    <t>Ca (mg/dl)</t>
  </si>
  <si>
    <t>P (mg/dl)</t>
  </si>
  <si>
    <t>FE(ug/dl)</t>
  </si>
  <si>
    <t>TP (g/dl)</t>
  </si>
  <si>
    <t>ALB (g/dl)</t>
  </si>
  <si>
    <t>UA (mg/dl)</t>
  </si>
  <si>
    <t>Mg(mEq/l)</t>
  </si>
  <si>
    <t>2A-1</t>
  </si>
  <si>
    <t>2A-2</t>
  </si>
  <si>
    <t>2A-3</t>
  </si>
  <si>
    <t>2A-4</t>
  </si>
  <si>
    <t>2A-5</t>
  </si>
  <si>
    <t>2A-6</t>
  </si>
  <si>
    <t>2B-1</t>
  </si>
  <si>
    <t>2B-2</t>
  </si>
  <si>
    <t>2B-3</t>
  </si>
  <si>
    <t>2B-4</t>
  </si>
  <si>
    <t>2B-5</t>
  </si>
  <si>
    <t>2B-6</t>
  </si>
  <si>
    <t>2C-1</t>
  </si>
  <si>
    <t>2C-2</t>
  </si>
  <si>
    <t>2C-3</t>
  </si>
  <si>
    <t>2C-4</t>
  </si>
  <si>
    <t>2C-5</t>
  </si>
  <si>
    <t>2C-6</t>
  </si>
  <si>
    <t>3HA-1</t>
  </si>
  <si>
    <t>3HA-2</t>
  </si>
  <si>
    <t>3HA-3</t>
  </si>
  <si>
    <t>3HA-4</t>
  </si>
  <si>
    <t>3HA-5</t>
  </si>
  <si>
    <t>3HA-6</t>
  </si>
  <si>
    <t>3HB-1</t>
  </si>
  <si>
    <t>3HB-2</t>
  </si>
  <si>
    <t>3HB-3</t>
  </si>
  <si>
    <t>3HB-4</t>
  </si>
  <si>
    <t>3HB-5</t>
  </si>
  <si>
    <t>3HB-6</t>
  </si>
  <si>
    <t>3H-4</t>
  </si>
  <si>
    <t>3HC-2</t>
  </si>
  <si>
    <t>3HC-3</t>
  </si>
  <si>
    <t>3HC-4</t>
  </si>
  <si>
    <t>3HC-5</t>
  </si>
  <si>
    <t>3HC-6</t>
  </si>
  <si>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</si>
  <si>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</si>
  <si>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</si>
  <si>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</si>
  <si>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</si>
  <si>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</si>
  <si>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</si>
  <si>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</si>
  <si>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</si>
  <si>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</si>
  <si>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</si>
  <si>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</si>
  <si>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r>
      <t>concentratıon 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 xml:space="preserve"> lU/ml)</t>
    </r>
  </si>
  <si>
    <t>Numune</t>
  </si>
  <si>
    <t>absorbans</t>
  </si>
  <si>
    <t>3HC-1</t>
  </si>
  <si>
    <t>Y.N</t>
  </si>
  <si>
    <t>2F-1</t>
  </si>
  <si>
    <t>2F-2</t>
  </si>
  <si>
    <t>2F-3</t>
  </si>
  <si>
    <t>2Y-1</t>
  </si>
  <si>
    <t>2Y-2</t>
  </si>
  <si>
    <t>2Y-5</t>
  </si>
  <si>
    <t>2Y-4</t>
  </si>
  <si>
    <t>2C3-1</t>
  </si>
  <si>
    <t>2E.2</t>
  </si>
  <si>
    <t>2E.3</t>
  </si>
  <si>
    <t>2E.4</t>
  </si>
  <si>
    <t>2E.5</t>
  </si>
  <si>
    <t>2D-10</t>
  </si>
  <si>
    <t>2D-11</t>
  </si>
  <si>
    <t>2D-12</t>
  </si>
  <si>
    <t>2D-13</t>
  </si>
  <si>
    <t>2D-14</t>
  </si>
  <si>
    <t>2D-15</t>
  </si>
  <si>
    <t>2D-16</t>
  </si>
  <si>
    <t>5D-1</t>
  </si>
  <si>
    <t>5D-2</t>
  </si>
  <si>
    <t>5D-3</t>
  </si>
  <si>
    <t>5E.1</t>
  </si>
  <si>
    <t>4H7</t>
  </si>
  <si>
    <t>4HA-1</t>
  </si>
  <si>
    <t>4HA-2</t>
  </si>
  <si>
    <t>4HA-3</t>
  </si>
  <si>
    <t>4HA-4</t>
  </si>
  <si>
    <t>4HA-5</t>
  </si>
  <si>
    <t>4HA-6</t>
  </si>
  <si>
    <t>4HA-7</t>
  </si>
  <si>
    <t>4HA-8</t>
  </si>
  <si>
    <t>4B8</t>
  </si>
  <si>
    <t>4HB-1</t>
  </si>
  <si>
    <t>4HB-4</t>
  </si>
  <si>
    <t>4HB-5</t>
  </si>
  <si>
    <t>4HB-6</t>
  </si>
  <si>
    <t>4HB-7</t>
  </si>
  <si>
    <t>4HC-1</t>
  </si>
  <si>
    <t>4HC-3</t>
  </si>
  <si>
    <t>4HC-4</t>
  </si>
  <si>
    <t>4HC-5</t>
  </si>
  <si>
    <t>4HC-6</t>
  </si>
  <si>
    <t>4HC-8</t>
  </si>
  <si>
    <t>4HD-2</t>
  </si>
  <si>
    <t>4HD-3</t>
  </si>
  <si>
    <t>4HD-4</t>
  </si>
  <si>
    <t>4HD-5</t>
  </si>
  <si>
    <t>4HD-6</t>
  </si>
  <si>
    <t>4HD-7</t>
  </si>
  <si>
    <t>4HD-8</t>
  </si>
  <si>
    <t>4HE-1</t>
  </si>
  <si>
    <t>4HE-3</t>
  </si>
  <si>
    <t>4HE-4</t>
  </si>
  <si>
    <t>4HE-6</t>
  </si>
  <si>
    <t>4HE-7</t>
  </si>
  <si>
    <t>yüksek hemolizli</t>
  </si>
  <si>
    <t>ALB  (g/dl)</t>
  </si>
  <si>
    <t>SD-6</t>
  </si>
  <si>
    <t>**Y.N: Yetersiz numune</t>
  </si>
  <si>
    <t>SC-6</t>
  </si>
  <si>
    <t>SC-2</t>
  </si>
  <si>
    <t>SE-3</t>
  </si>
  <si>
    <t>SD-7</t>
  </si>
  <si>
    <t>SE-8</t>
  </si>
  <si>
    <t>SE-6</t>
  </si>
  <si>
    <t>SD-5</t>
  </si>
  <si>
    <t>SE-4</t>
  </si>
  <si>
    <t>SE-7</t>
  </si>
  <si>
    <t>SC-1</t>
  </si>
  <si>
    <t>SC-8</t>
  </si>
  <si>
    <t>SD-2</t>
  </si>
  <si>
    <t>SC-3</t>
  </si>
  <si>
    <t>SC-7</t>
  </si>
  <si>
    <t>SD-3</t>
  </si>
  <si>
    <t>SE-1</t>
  </si>
  <si>
    <t>SE-5</t>
  </si>
  <si>
    <t>SD-4</t>
  </si>
  <si>
    <t>SC-4</t>
  </si>
  <si>
    <t>+</t>
  </si>
  <si>
    <t>SB-5</t>
  </si>
  <si>
    <t>SB-7</t>
  </si>
  <si>
    <t>SB-2</t>
  </si>
  <si>
    <t>SB-1</t>
  </si>
  <si>
    <t>SB-8</t>
  </si>
  <si>
    <t>SB-4</t>
  </si>
  <si>
    <t>SA-5</t>
  </si>
  <si>
    <t>SA-8</t>
  </si>
  <si>
    <t>SA-2</t>
  </si>
  <si>
    <t>SA-7</t>
  </si>
  <si>
    <t>SA-1</t>
  </si>
  <si>
    <t>SA-3</t>
  </si>
  <si>
    <t>SA-6</t>
  </si>
  <si>
    <t>ALB: Albumin</t>
  </si>
  <si>
    <t>TP: Total protein</t>
  </si>
  <si>
    <t>MINDRAY BS-400 Tam Otomatik Analizör</t>
  </si>
  <si>
    <t>Demir</t>
  </si>
  <si>
    <t xml:space="preserve">Fosfor </t>
  </si>
  <si>
    <t>Magnesium</t>
  </si>
  <si>
    <t>Çinko</t>
  </si>
  <si>
    <t>Calcium</t>
  </si>
  <si>
    <t>CREA: Creatinine</t>
  </si>
  <si>
    <t>UA: Uric Acid</t>
  </si>
  <si>
    <r>
      <rPr>
        <b/>
        <sz val="12"/>
        <color theme="1"/>
        <rFont val="Times New Roman"/>
        <family val="1"/>
        <charset val="162"/>
      </rPr>
      <t xml:space="preserve">Calcium </t>
    </r>
    <r>
      <rPr>
        <sz val="12"/>
        <color theme="1"/>
        <rFont val="Times New Roman"/>
        <family val="1"/>
        <charset val="162"/>
      </rPr>
      <t xml:space="preserve">       mg/dl</t>
    </r>
  </si>
  <si>
    <t>Calcium in the sample reacts with arsenazo III forming a coloured complex that</t>
  </si>
  <si>
    <t>can be measured by spectrophotometry.</t>
  </si>
  <si>
    <r>
      <rPr>
        <b/>
        <sz val="12"/>
        <color theme="1"/>
        <rFont val="Times New Roman"/>
        <family val="1"/>
        <charset val="162"/>
      </rPr>
      <t xml:space="preserve">Iron (FE) </t>
    </r>
    <r>
      <rPr>
        <sz val="12"/>
        <color theme="1"/>
        <rFont val="Times New Roman"/>
        <family val="1"/>
        <charset val="162"/>
      </rPr>
      <t xml:space="preserve">  (μg/dl)</t>
    </r>
  </si>
  <si>
    <t>Colorimetric assay pH &lt; 2,0 Transferrin-Fe-complex apotransferrin + Fe3+ ascorbate Fe3+ Fe2+ FerroZine® + Fe2+ colored complex Under acidic conditions,</t>
  </si>
  <si>
    <t xml:space="preserve"> iron is liberated from transferrin. Lipemic samples are clarified by the detergent. Ascorbate reduces the released Fe3+ ions to Fe'2+ ions which react with</t>
  </si>
  <si>
    <t xml:space="preserve"> FerroZine to form a colored complex. The color intensity is directly proportional to the iron concentration and can be measured photometrically.</t>
  </si>
  <si>
    <r>
      <rPr>
        <b/>
        <sz val="12"/>
        <color theme="1"/>
        <rFont val="Times New Roman"/>
        <family val="1"/>
        <charset val="162"/>
      </rPr>
      <t xml:space="preserve">Magnesium   </t>
    </r>
    <r>
      <rPr>
        <sz val="12"/>
        <color theme="1"/>
        <rFont val="Times New Roman"/>
        <family val="1"/>
        <charset val="162"/>
      </rPr>
      <t xml:space="preserve">     mEq/l</t>
    </r>
  </si>
  <si>
    <t>Colorimetric endpoint method</t>
  </si>
  <si>
    <t>Sample and addition Reagent start of reaction:</t>
  </si>
  <si>
    <t>In alkaline solution, magnesium forms a purple complex with xylidyl blue, a</t>
  </si>
  <si>
    <t>diazonium salt. The magnesium concentration is measured photometrically via the decrease in the xylidyl blue absorbance.</t>
  </si>
  <si>
    <r>
      <rPr>
        <b/>
        <sz val="12"/>
        <color theme="1"/>
        <rFont val="Times New Roman"/>
        <family val="1"/>
        <charset val="162"/>
      </rPr>
      <t>Phosphorus</t>
    </r>
    <r>
      <rPr>
        <sz val="12"/>
        <color theme="1"/>
        <rFont val="Times New Roman"/>
        <family val="1"/>
        <charset val="162"/>
      </rPr>
      <t xml:space="preserve">             mg/dl</t>
    </r>
  </si>
  <si>
    <t xml:space="preserve">Inorganic phosphate forms an ammonium phosphomolybdate complex having the formula(NH4)3[PO4(MoO3)12] with ammonium molybdate in the presence of sulfuric acid. </t>
  </si>
  <si>
    <t>The complex is determined photometrically in the ultraviolet region (340 nm).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</si>
  <si>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</si>
  <si>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</si>
  <si>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</si>
  <si>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</si>
  <si>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</si>
  <si>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</si>
  <si>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</si>
  <si>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</si>
  <si>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</si>
  <si>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</si>
  <si>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</si>
  <si>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</si>
  <si>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</si>
  <si>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</si>
  <si>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</si>
  <si>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</si>
  <si>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</si>
  <si>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</si>
  <si>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</si>
  <si>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</si>
  <si>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</si>
  <si>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</si>
  <si>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</si>
  <si>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</si>
  <si>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</si>
  <si>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</si>
  <si>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</si>
  <si>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</si>
  <si>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t>** Serumlar kanatlı hayvandan olduğu için paraoxanase testi çalışılamadı.</t>
  </si>
  <si>
    <t>3hb6</t>
  </si>
  <si>
    <t>3hc2</t>
  </si>
  <si>
    <t>3ha3</t>
  </si>
  <si>
    <t>2b41</t>
  </si>
  <si>
    <t>2b42</t>
  </si>
  <si>
    <t>2c43</t>
  </si>
  <si>
    <t>3ha6</t>
  </si>
  <si>
    <t>2hb4</t>
  </si>
  <si>
    <t>2c32</t>
  </si>
  <si>
    <t>2b43</t>
  </si>
  <si>
    <t>3hb5</t>
  </si>
  <si>
    <t>3tc1</t>
  </si>
  <si>
    <t>2c33</t>
  </si>
  <si>
    <t>3hb1</t>
  </si>
  <si>
    <t>3b42</t>
  </si>
  <si>
    <t>3ta5</t>
  </si>
  <si>
    <t>3ha4</t>
  </si>
  <si>
    <t>3ta1</t>
  </si>
  <si>
    <t>3hc4</t>
  </si>
  <si>
    <t>3hb2</t>
  </si>
  <si>
    <t>3hc5</t>
  </si>
  <si>
    <t>2a23</t>
  </si>
  <si>
    <t>3ha1</t>
  </si>
  <si>
    <t>3hc1</t>
  </si>
  <si>
    <t>3tb5</t>
  </si>
  <si>
    <t>2a13</t>
  </si>
  <si>
    <t>2a22</t>
  </si>
  <si>
    <t>3tc4</t>
  </si>
  <si>
    <t>3ta4</t>
  </si>
  <si>
    <t>3hb3</t>
  </si>
  <si>
    <t>3tc</t>
  </si>
  <si>
    <t>3hc3</t>
  </si>
  <si>
    <t>2a21</t>
  </si>
  <si>
    <t>3hb4</t>
  </si>
  <si>
    <t>3tb6</t>
  </si>
  <si>
    <t>3hc6</t>
  </si>
  <si>
    <t>2b13</t>
  </si>
  <si>
    <t>3hc7</t>
  </si>
  <si>
    <t>3tc3</t>
  </si>
  <si>
    <t>3tb1</t>
  </si>
  <si>
    <t>3tb2</t>
  </si>
  <si>
    <t>3ta2</t>
  </si>
  <si>
    <t>3tb3</t>
  </si>
  <si>
    <t>isimsiz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</si>
  <si>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</si>
  <si>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Glukoz</t>
  </si>
  <si>
    <t>Crea</t>
  </si>
  <si>
    <t>Chol</t>
  </si>
  <si>
    <t>TG</t>
  </si>
  <si>
    <t>ALB</t>
  </si>
  <si>
    <t>Fe</t>
  </si>
  <si>
    <t>P</t>
  </si>
  <si>
    <t>Ca</t>
  </si>
  <si>
    <t>UA</t>
  </si>
  <si>
    <t>TP</t>
  </si>
  <si>
    <t>Mg</t>
  </si>
  <si>
    <t>Zn</t>
  </si>
  <si>
    <t>Y.N.</t>
  </si>
  <si>
    <t>numune 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</si>
</sst>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  <font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/>
    <xf numFmtId="0" fontId="1" fillId="6" borderId="3" xfId="0" applyFont="1" applyFill="1" applyBorder="1"/>
    <xf numFmtId="0" fontId="1" fillId="4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1" fillId="7" borderId="0" xfId="0" applyFont="1" applyFill="1" applyBorder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2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1" fontId="1" fillId="4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8" fillId="0" borderId="0" xfId="0" applyFont="1"/>
    <xf numFmtId="11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Chıcken 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[1]ınsulin!$C$16:$C$22</c:f>
              <c:numCache>
                <c:formatCode>General</c:formatCode>
                <c:ptCount val="7"/>
                <c:pt idx="0">
                  <c:v>2.5250000000000004</c:v>
                </c:pt>
                <c:pt idx="1">
                  <c:v>1.635</c:v>
                </c:pt>
                <c:pt idx="2">
                  <c:v>0.85600000000000009</c:v>
                </c:pt>
                <c:pt idx="3">
                  <c:v>0.378</c:v>
                </c:pt>
                <c:pt idx="4">
                  <c:v>0.13100000000000001</c:v>
                </c:pt>
                <c:pt idx="5">
                  <c:v>5.2999999999999992E-2</c:v>
                </c:pt>
                <c:pt idx="6">
                  <c:v>0</c:v>
                </c:pt>
              </c:numCache>
            </c:numRef>
          </c:xVal>
          <c:yVal>
            <c:numRef>
              <c:f>[1]ınsulin!$D$16:$D$22</c:f>
              <c:numCache>
                <c:formatCode>General</c:formatCode>
                <c:ptCount val="7"/>
                <c:pt idx="0">
                  <c:v>96</c:v>
                </c:pt>
                <c:pt idx="1">
                  <c:v>48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5-4245-BDCD-7C9F6144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6704"/>
        <c:axId val="588337120"/>
      </c:scatterChart>
      <c:valAx>
        <c:axId val="5883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337120"/>
        <c:crosses val="autoZero"/>
        <c:crossBetween val="midCat"/>
      </c:valAx>
      <c:valAx>
        <c:axId val="588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3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95250</xdr:rowOff>
    </xdr:from>
    <xdr:to>
      <xdr:col>15</xdr:col>
      <xdr:colOff>76200</xdr:colOff>
      <xdr:row>26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18</xdr:row>
      <xdr:rowOff>160020</xdr:rowOff>
    </xdr:from>
    <xdr:to>
      <xdr:col>3</xdr:col>
      <xdr:colOff>152123</xdr:colOff>
      <xdr:row>40</xdr:row>
      <xdr:rowOff>114300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3703320"/>
          <a:ext cx="4526003" cy="3977640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19</xdr:row>
      <xdr:rowOff>22860</xdr:rowOff>
    </xdr:from>
    <xdr:to>
      <xdr:col>10</xdr:col>
      <xdr:colOff>188141</xdr:colOff>
      <xdr:row>40</xdr:row>
      <xdr:rowOff>138430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600" y="3731260"/>
          <a:ext cx="4893491" cy="398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279400</xdr:colOff>
      <xdr:row>18</xdr:row>
      <xdr:rowOff>181720</xdr:rowOff>
    </xdr:from>
    <xdr:to>
      <xdr:col>17</xdr:col>
      <xdr:colOff>157883</xdr:colOff>
      <xdr:row>41</xdr:row>
      <xdr:rowOff>6350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3705970"/>
          <a:ext cx="4145683" cy="406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123218</xdr:rowOff>
    </xdr:from>
    <xdr:to>
      <xdr:col>3</xdr:col>
      <xdr:colOff>426720</xdr:colOff>
      <xdr:row>51</xdr:row>
      <xdr:rowOff>115571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9878"/>
          <a:ext cx="4808220" cy="200403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51</xdr:row>
      <xdr:rowOff>106684</xdr:rowOff>
    </xdr:from>
    <xdr:to>
      <xdr:col>3</xdr:col>
      <xdr:colOff>381000</xdr:colOff>
      <xdr:row>73</xdr:row>
      <xdr:rowOff>129540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9685024"/>
          <a:ext cx="4716780" cy="4046216"/>
        </a:xfrm>
        <a:prstGeom prst="rect">
          <a:avLst/>
        </a:prstGeom>
      </xdr:spPr>
    </xdr:pic>
    <xdr:clientData/>
  </xdr:twoCellAnchor>
  <xdr:twoCellAnchor editAs="oneCell">
    <xdr:from>
      <xdr:col>3</xdr:col>
      <xdr:colOff>546100</xdr:colOff>
      <xdr:row>40</xdr:row>
      <xdr:rowOff>48442</xdr:rowOff>
    </xdr:from>
    <xdr:to>
      <xdr:col>16</xdr:col>
      <xdr:colOff>381000</xdr:colOff>
      <xdr:row>67</xdr:row>
      <xdr:rowOff>125359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7623992"/>
          <a:ext cx="8407400" cy="5048967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73</xdr:row>
      <xdr:rowOff>159918</xdr:rowOff>
    </xdr:from>
    <xdr:to>
      <xdr:col>9</xdr:col>
      <xdr:colOff>149860</xdr:colOff>
      <xdr:row>113</xdr:row>
      <xdr:rowOff>45720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3812418"/>
          <a:ext cx="8855710" cy="72772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Antep-17.09.2021-ch&#305;cken%20&#305;nsulin%20el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ınsulin"/>
      <sheetName val="Materyal-metod"/>
    </sheetNames>
    <sheetDataSet>
      <sheetData sheetId="0">
        <row r="16">
          <cell r="C16">
            <v>2.5250000000000004</v>
          </cell>
          <cell r="D16">
            <v>96</v>
          </cell>
        </row>
        <row r="17">
          <cell r="C17">
            <v>1.635</v>
          </cell>
          <cell r="D17">
            <v>48</v>
          </cell>
        </row>
        <row r="18">
          <cell r="C18">
            <v>0.85600000000000009</v>
          </cell>
          <cell r="D18">
            <v>24</v>
          </cell>
        </row>
        <row r="19">
          <cell r="C19">
            <v>0.378</v>
          </cell>
          <cell r="D19">
            <v>12</v>
          </cell>
        </row>
        <row r="20">
          <cell r="C20">
            <v>0.13100000000000001</v>
          </cell>
          <cell r="D20">
            <v>6</v>
          </cell>
        </row>
        <row r="21">
          <cell r="C21">
            <v>5.2999999999999992E-2</v>
          </cell>
          <cell r="D21">
            <v>3</v>
          </cell>
        </row>
        <row r="22">
          <cell r="C22">
            <v>0</v>
          </cell>
          <cell r="D2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workbookViewId="0">
      <selection activeCell="Q13" sqref="Q13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11.90625" style="1" customWidth="1"/>
    <col min="6" max="6" width="12.54296875" style="1" customWidth="1"/>
    <col min="7" max="7" width="12.81640625" style="1" customWidth="1"/>
    <col min="8" max="8" width="12" style="1" customWidth="1"/>
    <col min="9" max="9" width="12.08984375" style="1" customWidth="1"/>
    <col min="10" max="10" width="12.6328125" style="1" customWidth="1"/>
    <col min="11" max="11" width="13.08984375" style="1" customWidth="1"/>
    <col min="12" max="12" width="11.36328125" customWidth="1"/>
    <col min="13" max="13" width="11.08984375" customWidth="1"/>
    <col min="14" max="14" width="12.54296875" customWidth="1"/>
  </cols>
  <sheetData>
    <row r="1" spans="1:14" x14ac:dyDescent="0.35">
      <c r="A1" s="3" t="s">
        <v>0</v>
      </c>
      <c r="B1" s="2" t="s">
        <v>85</v>
      </c>
      <c r="C1" s="4" t="s">
        <v>4</v>
      </c>
      <c r="D1" s="3" t="s">
        <v>6</v>
      </c>
      <c r="E1" s="4" t="s">
        <v>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35" t="s">
        <v>7</v>
      </c>
    </row>
    <row r="2" spans="1:14" x14ac:dyDescent="0.35">
      <c r="A2" s="6" t="s">
        <v>94</v>
      </c>
      <c r="B2" s="5">
        <v>1.48</v>
      </c>
      <c r="C2" s="5">
        <v>68</v>
      </c>
      <c r="D2" s="5">
        <v>246</v>
      </c>
      <c r="E2" s="5">
        <v>335</v>
      </c>
      <c r="F2" s="5">
        <v>314</v>
      </c>
      <c r="G2" s="8">
        <v>17.8</v>
      </c>
      <c r="H2" s="5">
        <v>6.38</v>
      </c>
      <c r="I2" s="5">
        <v>602</v>
      </c>
      <c r="J2" s="5">
        <v>5.38</v>
      </c>
      <c r="K2" s="5">
        <v>2.23</v>
      </c>
      <c r="L2" s="5">
        <v>8.5399999999999991</v>
      </c>
      <c r="M2" s="5">
        <v>4.51</v>
      </c>
      <c r="N2" s="9" t="s">
        <v>8</v>
      </c>
    </row>
    <row r="3" spans="1:14" x14ac:dyDescent="0.35">
      <c r="A3" s="6" t="s">
        <v>94</v>
      </c>
      <c r="B3" s="5" t="s">
        <v>146</v>
      </c>
      <c r="C3" s="5">
        <v>114</v>
      </c>
      <c r="D3" s="5">
        <v>253</v>
      </c>
      <c r="E3" s="5">
        <v>340</v>
      </c>
      <c r="F3" s="5">
        <v>7</v>
      </c>
      <c r="G3" s="8">
        <v>18.7</v>
      </c>
      <c r="H3" s="5">
        <v>6.66</v>
      </c>
      <c r="I3" s="5">
        <v>639</v>
      </c>
      <c r="J3" s="5" t="s">
        <v>146</v>
      </c>
      <c r="K3" s="5">
        <v>2.42</v>
      </c>
      <c r="L3" s="5">
        <v>8.0299999999999994</v>
      </c>
      <c r="M3" s="5" t="s">
        <v>146</v>
      </c>
      <c r="N3" s="9"/>
    </row>
    <row r="4" spans="1:14" x14ac:dyDescent="0.35">
      <c r="A4" s="6" t="s">
        <v>95</v>
      </c>
      <c r="B4" s="5">
        <v>1.65</v>
      </c>
      <c r="C4" s="5">
        <v>45</v>
      </c>
      <c r="D4" s="5">
        <v>235</v>
      </c>
      <c r="E4" s="5">
        <v>337</v>
      </c>
      <c r="F4" s="5">
        <v>272</v>
      </c>
      <c r="G4" s="8">
        <v>17.100000000000001</v>
      </c>
      <c r="H4" s="5">
        <v>5.08</v>
      </c>
      <c r="I4" s="5">
        <v>499</v>
      </c>
      <c r="J4" s="5">
        <v>5.05</v>
      </c>
      <c r="K4" s="5">
        <v>2.33</v>
      </c>
      <c r="L4" s="5">
        <v>4.3600000000000003</v>
      </c>
      <c r="M4" s="5">
        <v>0.32</v>
      </c>
      <c r="N4" s="9"/>
    </row>
    <row r="5" spans="1:14" x14ac:dyDescent="0.35">
      <c r="A5" s="6" t="s">
        <v>95</v>
      </c>
      <c r="B5" s="5">
        <v>1.69</v>
      </c>
      <c r="C5" s="5">
        <v>45</v>
      </c>
      <c r="D5" s="5">
        <v>233</v>
      </c>
      <c r="E5" s="5">
        <v>341</v>
      </c>
      <c r="F5" s="5">
        <v>325</v>
      </c>
      <c r="G5" s="8">
        <v>17.2</v>
      </c>
      <c r="H5" s="5">
        <v>5.27</v>
      </c>
      <c r="I5" s="5">
        <v>490</v>
      </c>
      <c r="J5" s="5">
        <v>5.13</v>
      </c>
      <c r="K5" s="5">
        <v>2.34</v>
      </c>
      <c r="L5" s="5">
        <v>4.83</v>
      </c>
      <c r="M5" s="5">
        <v>2.99</v>
      </c>
      <c r="N5" s="9"/>
    </row>
    <row r="6" spans="1:14" x14ac:dyDescent="0.35">
      <c r="A6" s="6" t="s">
        <v>96</v>
      </c>
      <c r="B6" s="5">
        <v>1.47</v>
      </c>
      <c r="C6" s="5">
        <v>34</v>
      </c>
      <c r="D6" s="5">
        <v>232</v>
      </c>
      <c r="E6" s="5">
        <v>346</v>
      </c>
      <c r="F6" s="5">
        <v>304</v>
      </c>
      <c r="G6" s="8">
        <v>17.2</v>
      </c>
      <c r="H6" s="5">
        <v>5.97</v>
      </c>
      <c r="I6" s="5">
        <v>448</v>
      </c>
      <c r="J6" s="5">
        <v>4.3</v>
      </c>
      <c r="K6" s="5">
        <v>2.14</v>
      </c>
      <c r="L6" s="5">
        <v>4.63</v>
      </c>
      <c r="M6" s="5">
        <v>4.6900000000000004</v>
      </c>
      <c r="N6" s="9"/>
    </row>
    <row r="7" spans="1:14" x14ac:dyDescent="0.35">
      <c r="A7" s="6" t="s">
        <v>96</v>
      </c>
      <c r="B7" s="5">
        <v>1.46</v>
      </c>
      <c r="C7" s="5">
        <v>34</v>
      </c>
      <c r="D7" s="5">
        <v>239</v>
      </c>
      <c r="E7" s="5">
        <v>342</v>
      </c>
      <c r="F7" s="5">
        <v>313</v>
      </c>
      <c r="G7" s="8">
        <v>17.3</v>
      </c>
      <c r="H7" s="5">
        <v>5.4</v>
      </c>
      <c r="I7" s="5">
        <v>464</v>
      </c>
      <c r="J7" s="5">
        <v>4.25</v>
      </c>
      <c r="K7" s="5">
        <v>2.0699999999999998</v>
      </c>
      <c r="L7" s="5">
        <v>4.47</v>
      </c>
      <c r="M7" s="5">
        <v>4.12</v>
      </c>
      <c r="N7" s="9"/>
    </row>
    <row r="8" spans="1:14" x14ac:dyDescent="0.35">
      <c r="A8" s="6" t="s">
        <v>96</v>
      </c>
      <c r="B8" s="5">
        <v>1.41</v>
      </c>
      <c r="C8" s="5">
        <v>33</v>
      </c>
      <c r="D8" s="5">
        <v>230</v>
      </c>
      <c r="E8" s="5">
        <v>344</v>
      </c>
      <c r="F8" s="5">
        <v>298</v>
      </c>
      <c r="G8" s="8">
        <v>17.2</v>
      </c>
      <c r="H8" s="5">
        <v>5.2</v>
      </c>
      <c r="I8" s="5">
        <v>458</v>
      </c>
      <c r="J8" s="5">
        <v>4.26</v>
      </c>
      <c r="K8" s="5">
        <v>2.0299999999999998</v>
      </c>
      <c r="L8" s="5">
        <v>4.5999999999999996</v>
      </c>
      <c r="M8" s="5">
        <v>4.5199999999999996</v>
      </c>
      <c r="N8" s="9"/>
    </row>
    <row r="9" spans="1:14" x14ac:dyDescent="0.35">
      <c r="A9" s="6" t="s">
        <v>97</v>
      </c>
      <c r="B9" s="5">
        <v>1.44</v>
      </c>
      <c r="C9" s="5">
        <v>77</v>
      </c>
      <c r="D9" s="5">
        <v>237</v>
      </c>
      <c r="E9" s="5">
        <v>359</v>
      </c>
      <c r="F9" s="5">
        <v>289</v>
      </c>
      <c r="G9" s="8">
        <v>18.2</v>
      </c>
      <c r="H9" s="5">
        <v>11.11</v>
      </c>
      <c r="I9" s="5">
        <v>480</v>
      </c>
      <c r="J9" s="5">
        <v>5.33</v>
      </c>
      <c r="K9" s="5">
        <v>2.4</v>
      </c>
      <c r="L9" s="5">
        <v>9.92</v>
      </c>
      <c r="M9" s="5">
        <v>4.7300000000000004</v>
      </c>
      <c r="N9" s="9" t="s">
        <v>8</v>
      </c>
    </row>
    <row r="10" spans="1:14" x14ac:dyDescent="0.35">
      <c r="A10" s="6" t="s">
        <v>97</v>
      </c>
      <c r="B10" s="5">
        <v>1.45</v>
      </c>
      <c r="C10" s="5">
        <v>78</v>
      </c>
      <c r="D10" s="5">
        <v>228</v>
      </c>
      <c r="E10" s="5">
        <v>349</v>
      </c>
      <c r="F10" s="5">
        <v>282</v>
      </c>
      <c r="G10" s="8">
        <v>18.399999999999999</v>
      </c>
      <c r="H10" s="5">
        <v>6.04</v>
      </c>
      <c r="I10" s="5">
        <v>476</v>
      </c>
      <c r="J10" s="5">
        <v>6.52</v>
      </c>
      <c r="K10" s="5">
        <v>2.48</v>
      </c>
      <c r="L10" s="5">
        <v>9.26</v>
      </c>
      <c r="M10" s="5">
        <v>5.17</v>
      </c>
      <c r="N10" s="9"/>
    </row>
    <row r="11" spans="1:14" x14ac:dyDescent="0.35">
      <c r="A11" s="6" t="s">
        <v>98</v>
      </c>
      <c r="B11" s="5">
        <v>1.49</v>
      </c>
      <c r="C11" s="5">
        <v>50</v>
      </c>
      <c r="D11" s="5">
        <v>219</v>
      </c>
      <c r="E11" s="5">
        <v>336</v>
      </c>
      <c r="F11" s="5">
        <v>410</v>
      </c>
      <c r="G11" s="8">
        <v>17.899999999999999</v>
      </c>
      <c r="H11" s="5">
        <v>6.43</v>
      </c>
      <c r="I11" s="5">
        <v>608</v>
      </c>
      <c r="J11" s="5">
        <v>4.8499999999999996</v>
      </c>
      <c r="K11" s="5">
        <v>2.29</v>
      </c>
      <c r="L11" s="5">
        <v>6.56</v>
      </c>
      <c r="M11" s="5">
        <v>4.87</v>
      </c>
      <c r="N11" s="9"/>
    </row>
    <row r="12" spans="1:14" x14ac:dyDescent="0.35">
      <c r="A12" s="6" t="s">
        <v>98</v>
      </c>
      <c r="B12" s="5">
        <v>1.39</v>
      </c>
      <c r="C12" s="5">
        <v>49</v>
      </c>
      <c r="D12" s="5">
        <v>207</v>
      </c>
      <c r="E12" s="5">
        <v>336</v>
      </c>
      <c r="F12" s="5">
        <v>386</v>
      </c>
      <c r="G12" s="8">
        <v>18.899999999999999</v>
      </c>
      <c r="H12" s="5">
        <v>6.61</v>
      </c>
      <c r="I12" s="5">
        <v>620</v>
      </c>
      <c r="J12" s="5">
        <v>4.7699999999999996</v>
      </c>
      <c r="K12" s="5">
        <v>2.34</v>
      </c>
      <c r="L12" s="5">
        <v>6.34</v>
      </c>
      <c r="M12" s="5">
        <v>0.24</v>
      </c>
      <c r="N12" s="9"/>
    </row>
    <row r="13" spans="1:14" x14ac:dyDescent="0.35">
      <c r="A13" s="6" t="s">
        <v>99</v>
      </c>
      <c r="B13" s="5">
        <v>1.44</v>
      </c>
      <c r="C13" s="5">
        <v>67</v>
      </c>
      <c r="D13" s="5">
        <v>240</v>
      </c>
      <c r="E13" s="5">
        <v>348</v>
      </c>
      <c r="F13" s="5">
        <v>485</v>
      </c>
      <c r="G13" s="8">
        <v>19.2</v>
      </c>
      <c r="H13" s="5">
        <v>7.1</v>
      </c>
      <c r="I13" s="5">
        <v>544</v>
      </c>
      <c r="J13" s="5">
        <v>5.5</v>
      </c>
      <c r="K13" s="5">
        <v>2.36</v>
      </c>
      <c r="L13" s="5">
        <v>7.99</v>
      </c>
      <c r="M13" s="5">
        <v>4.71</v>
      </c>
      <c r="N13" s="9" t="s">
        <v>8</v>
      </c>
    </row>
    <row r="14" spans="1:14" x14ac:dyDescent="0.35">
      <c r="A14" s="6" t="s">
        <v>99</v>
      </c>
      <c r="B14" s="5">
        <v>1.34</v>
      </c>
      <c r="C14" s="5">
        <v>133</v>
      </c>
      <c r="D14" s="5">
        <v>239</v>
      </c>
      <c r="E14" s="5">
        <v>352</v>
      </c>
      <c r="F14" s="5">
        <v>356</v>
      </c>
      <c r="G14" s="8">
        <v>18.7</v>
      </c>
      <c r="H14" s="5">
        <v>7.78</v>
      </c>
      <c r="I14" s="5">
        <v>551</v>
      </c>
      <c r="J14" s="5">
        <v>5.53</v>
      </c>
      <c r="K14" s="5">
        <v>2.4900000000000002</v>
      </c>
      <c r="L14" s="5">
        <v>7.89</v>
      </c>
      <c r="M14" s="5">
        <v>4.68</v>
      </c>
      <c r="N14" s="9" t="s">
        <v>8</v>
      </c>
    </row>
    <row r="15" spans="1:14" x14ac:dyDescent="0.35">
      <c r="A15" s="6" t="s">
        <v>100</v>
      </c>
      <c r="B15" s="5">
        <v>1.36</v>
      </c>
      <c r="C15" s="5">
        <v>130</v>
      </c>
      <c r="D15" s="5">
        <v>213</v>
      </c>
      <c r="E15" s="5">
        <v>337</v>
      </c>
      <c r="F15" s="5">
        <v>401</v>
      </c>
      <c r="G15" s="8">
        <v>18.100000000000001</v>
      </c>
      <c r="H15" s="5">
        <v>7.77</v>
      </c>
      <c r="I15" s="5">
        <v>590</v>
      </c>
      <c r="J15" s="5">
        <v>5.3</v>
      </c>
      <c r="K15" s="5">
        <v>2.31</v>
      </c>
      <c r="L15" s="5">
        <v>10.66</v>
      </c>
      <c r="M15" s="5">
        <v>5.28</v>
      </c>
      <c r="N15" s="9" t="s">
        <v>8</v>
      </c>
    </row>
    <row r="16" spans="1:14" x14ac:dyDescent="0.35">
      <c r="A16" s="6" t="s">
        <v>100</v>
      </c>
      <c r="B16" s="5">
        <v>1.37</v>
      </c>
      <c r="C16" s="5">
        <v>53</v>
      </c>
      <c r="D16" s="5">
        <v>218</v>
      </c>
      <c r="E16" s="5">
        <v>340</v>
      </c>
      <c r="F16" s="5">
        <v>276</v>
      </c>
      <c r="G16" s="8">
        <v>18</v>
      </c>
      <c r="H16" s="5">
        <v>7.89</v>
      </c>
      <c r="I16" s="5">
        <v>595</v>
      </c>
      <c r="J16" s="5">
        <v>5.35</v>
      </c>
      <c r="K16" s="5">
        <v>2.33</v>
      </c>
      <c r="L16" s="5">
        <v>10.93</v>
      </c>
      <c r="M16" s="5">
        <v>5.01</v>
      </c>
      <c r="N16" s="9"/>
    </row>
    <row r="17" spans="1:14" x14ac:dyDescent="0.35">
      <c r="A17" s="6" t="s">
        <v>101</v>
      </c>
      <c r="B17" s="5">
        <v>1.6</v>
      </c>
      <c r="C17" s="5">
        <v>39</v>
      </c>
      <c r="D17" s="5">
        <v>246</v>
      </c>
      <c r="E17" s="5">
        <v>341</v>
      </c>
      <c r="F17" s="5">
        <v>247</v>
      </c>
      <c r="G17" s="8">
        <v>17.7</v>
      </c>
      <c r="H17" s="5">
        <v>7.38</v>
      </c>
      <c r="I17" s="5">
        <v>543</v>
      </c>
      <c r="J17" s="5">
        <v>5.05</v>
      </c>
      <c r="K17" s="5">
        <v>2.2599999999999998</v>
      </c>
      <c r="L17" s="5">
        <v>6.55</v>
      </c>
      <c r="M17" s="5">
        <v>4.95</v>
      </c>
      <c r="N17" s="9"/>
    </row>
    <row r="18" spans="1:14" x14ac:dyDescent="0.35">
      <c r="A18" s="6" t="s">
        <v>101</v>
      </c>
      <c r="B18" s="5">
        <v>1.4</v>
      </c>
      <c r="C18" s="5">
        <v>38</v>
      </c>
      <c r="D18" s="5">
        <v>250</v>
      </c>
      <c r="E18" s="5">
        <v>343</v>
      </c>
      <c r="F18" s="5">
        <v>228</v>
      </c>
      <c r="G18" s="8">
        <v>17.600000000000001</v>
      </c>
      <c r="H18" s="5">
        <v>7.37</v>
      </c>
      <c r="I18" s="5">
        <v>534</v>
      </c>
      <c r="J18" s="5">
        <v>5.04</v>
      </c>
      <c r="K18" s="5">
        <v>2.12</v>
      </c>
      <c r="L18" s="5">
        <v>6.4</v>
      </c>
      <c r="M18" s="5">
        <v>4.29</v>
      </c>
      <c r="N18" s="9"/>
    </row>
    <row r="19" spans="1:14" x14ac:dyDescent="0.35">
      <c r="A19" s="6" t="s">
        <v>102</v>
      </c>
      <c r="B19" s="5">
        <v>1.56</v>
      </c>
      <c r="C19" s="5">
        <v>52</v>
      </c>
      <c r="D19" s="5">
        <v>234</v>
      </c>
      <c r="E19" s="5">
        <v>341</v>
      </c>
      <c r="F19" s="5">
        <v>420</v>
      </c>
      <c r="G19" s="8">
        <v>18.399999999999999</v>
      </c>
      <c r="H19" s="5">
        <v>7.06</v>
      </c>
      <c r="I19" s="5">
        <v>643</v>
      </c>
      <c r="J19" s="5">
        <v>5.72</v>
      </c>
      <c r="K19" s="5">
        <v>2.76</v>
      </c>
      <c r="L19" s="5">
        <v>7.37</v>
      </c>
      <c r="M19" s="5">
        <v>5.24</v>
      </c>
      <c r="N19" s="9"/>
    </row>
    <row r="20" spans="1:14" x14ac:dyDescent="0.35">
      <c r="A20" s="6" t="s">
        <v>102</v>
      </c>
      <c r="B20" s="5">
        <v>1.68</v>
      </c>
      <c r="C20" s="5">
        <v>52</v>
      </c>
      <c r="D20" s="5">
        <v>238</v>
      </c>
      <c r="E20" s="5">
        <v>341</v>
      </c>
      <c r="F20" s="5">
        <v>387</v>
      </c>
      <c r="G20" s="8">
        <v>18.399999999999999</v>
      </c>
      <c r="H20" s="5">
        <v>7.25</v>
      </c>
      <c r="I20" s="5">
        <v>650</v>
      </c>
      <c r="J20" s="5">
        <v>5.87</v>
      </c>
      <c r="K20" s="5">
        <v>2.92</v>
      </c>
      <c r="L20" s="5">
        <v>7.49</v>
      </c>
      <c r="M20" s="5">
        <v>5.26</v>
      </c>
      <c r="N20" s="9"/>
    </row>
    <row r="21" spans="1:14" x14ac:dyDescent="0.35">
      <c r="A21" s="6" t="s">
        <v>103</v>
      </c>
      <c r="B21" s="5">
        <v>1.39</v>
      </c>
      <c r="C21" s="5">
        <v>126</v>
      </c>
      <c r="D21" s="5">
        <v>236</v>
      </c>
      <c r="E21" s="5">
        <v>549</v>
      </c>
      <c r="F21" s="5">
        <v>562</v>
      </c>
      <c r="G21" s="8">
        <v>20.6</v>
      </c>
      <c r="H21" s="5">
        <v>11.48</v>
      </c>
      <c r="I21" s="5">
        <v>824</v>
      </c>
      <c r="J21" s="5">
        <v>7.16</v>
      </c>
      <c r="K21" s="5">
        <v>3.04</v>
      </c>
      <c r="L21" s="5">
        <v>38.67</v>
      </c>
      <c r="M21" s="5">
        <v>6.1</v>
      </c>
      <c r="N21" s="9" t="s">
        <v>8</v>
      </c>
    </row>
    <row r="22" spans="1:14" x14ac:dyDescent="0.35">
      <c r="A22" s="6" t="s">
        <v>103</v>
      </c>
      <c r="B22" s="5">
        <v>1.36</v>
      </c>
      <c r="C22" s="5">
        <v>126</v>
      </c>
      <c r="D22" s="5">
        <v>240</v>
      </c>
      <c r="E22" s="5">
        <v>564</v>
      </c>
      <c r="F22" s="5">
        <v>341</v>
      </c>
      <c r="G22" s="8">
        <v>20.6</v>
      </c>
      <c r="H22" s="5">
        <v>11.87</v>
      </c>
      <c r="I22" s="5">
        <v>821</v>
      </c>
      <c r="J22" s="5">
        <v>7.09</v>
      </c>
      <c r="K22" s="5">
        <v>3.07</v>
      </c>
      <c r="L22" s="5">
        <v>41.18</v>
      </c>
      <c r="M22" s="5">
        <v>6.09</v>
      </c>
      <c r="N22" s="9" t="s">
        <v>8</v>
      </c>
    </row>
    <row r="23" spans="1:14" x14ac:dyDescent="0.35">
      <c r="A23" s="6" t="s">
        <v>104</v>
      </c>
      <c r="B23" s="5">
        <v>1.28</v>
      </c>
      <c r="C23" s="5">
        <v>99</v>
      </c>
      <c r="D23" s="5">
        <v>207</v>
      </c>
      <c r="E23" s="5">
        <v>389</v>
      </c>
      <c r="F23" s="5">
        <v>426</v>
      </c>
      <c r="G23" s="8">
        <v>18.8</v>
      </c>
      <c r="H23" s="5">
        <v>8.5</v>
      </c>
      <c r="I23" s="5">
        <v>743</v>
      </c>
      <c r="J23" s="5">
        <v>6.36</v>
      </c>
      <c r="K23" s="5">
        <v>2.83</v>
      </c>
      <c r="L23" s="5">
        <v>30.26</v>
      </c>
      <c r="M23" s="5">
        <v>5.27</v>
      </c>
      <c r="N23" s="9" t="s">
        <v>8</v>
      </c>
    </row>
    <row r="24" spans="1:14" x14ac:dyDescent="0.35">
      <c r="A24" s="6" t="s">
        <v>104</v>
      </c>
      <c r="B24" s="5">
        <v>1.32</v>
      </c>
      <c r="C24" s="5">
        <v>98</v>
      </c>
      <c r="D24" s="5">
        <v>205</v>
      </c>
      <c r="E24" s="5">
        <v>386</v>
      </c>
      <c r="F24" s="5">
        <v>513</v>
      </c>
      <c r="G24" s="8">
        <v>19</v>
      </c>
      <c r="H24" s="5">
        <v>8.42</v>
      </c>
      <c r="I24" s="5">
        <v>754</v>
      </c>
      <c r="J24" s="5">
        <v>6.44</v>
      </c>
      <c r="K24" s="5">
        <v>2.8</v>
      </c>
      <c r="L24" s="5">
        <v>16.36</v>
      </c>
      <c r="M24" s="5">
        <v>5.47</v>
      </c>
      <c r="N24" s="9" t="s">
        <v>8</v>
      </c>
    </row>
    <row r="25" spans="1:14" x14ac:dyDescent="0.35">
      <c r="A25" s="6" t="s">
        <v>105</v>
      </c>
      <c r="B25" s="5">
        <v>1.35</v>
      </c>
      <c r="C25" s="5">
        <v>119</v>
      </c>
      <c r="D25" s="5">
        <v>215</v>
      </c>
      <c r="E25" s="5">
        <v>499</v>
      </c>
      <c r="F25" s="5">
        <v>416</v>
      </c>
      <c r="G25" s="8">
        <v>10.6</v>
      </c>
      <c r="H25" s="5">
        <v>11.14</v>
      </c>
      <c r="I25" s="5">
        <v>944</v>
      </c>
      <c r="J25" s="5">
        <v>7.05</v>
      </c>
      <c r="K25" s="5">
        <v>3.69</v>
      </c>
      <c r="L25" s="5">
        <v>32.450000000000003</v>
      </c>
      <c r="M25" s="5">
        <v>5.56</v>
      </c>
      <c r="N25" s="9" t="s">
        <v>8</v>
      </c>
    </row>
    <row r="26" spans="1:14" x14ac:dyDescent="0.35">
      <c r="A26" s="6" t="s">
        <v>105</v>
      </c>
      <c r="B26" s="5">
        <v>1.35</v>
      </c>
      <c r="C26" s="5">
        <v>119</v>
      </c>
      <c r="D26" s="5">
        <v>218</v>
      </c>
      <c r="E26" s="5">
        <v>511</v>
      </c>
      <c r="F26" s="5">
        <v>305</v>
      </c>
      <c r="G26" s="8">
        <v>20.5</v>
      </c>
      <c r="H26" s="5">
        <v>11.08</v>
      </c>
      <c r="I26" s="5">
        <v>955</v>
      </c>
      <c r="J26" s="5">
        <v>7.08</v>
      </c>
      <c r="K26" s="5">
        <v>3.58</v>
      </c>
      <c r="L26" s="5">
        <v>32.880000000000003</v>
      </c>
      <c r="M26" s="5">
        <v>5.81</v>
      </c>
      <c r="N26" s="9" t="s">
        <v>8</v>
      </c>
    </row>
    <row r="27" spans="1:14" x14ac:dyDescent="0.35">
      <c r="A27" s="6" t="s">
        <v>106</v>
      </c>
      <c r="B27" s="5">
        <v>1.64</v>
      </c>
      <c r="C27" s="5">
        <v>72</v>
      </c>
      <c r="D27" s="5">
        <v>235</v>
      </c>
      <c r="E27" s="5">
        <v>348</v>
      </c>
      <c r="F27" s="5">
        <v>363</v>
      </c>
      <c r="G27" s="8">
        <v>19.7</v>
      </c>
      <c r="H27" s="5">
        <v>8.0500000000000007</v>
      </c>
      <c r="I27" s="5">
        <v>615</v>
      </c>
      <c r="J27" s="5">
        <v>7.12</v>
      </c>
      <c r="K27" s="5">
        <v>2.98</v>
      </c>
      <c r="L27" s="5">
        <v>20.72</v>
      </c>
      <c r="M27" s="5">
        <v>5.08</v>
      </c>
      <c r="N27" s="9" t="s">
        <v>8</v>
      </c>
    </row>
    <row r="28" spans="1:14" x14ac:dyDescent="0.35">
      <c r="A28" s="6" t="s">
        <v>106</v>
      </c>
      <c r="B28" s="5">
        <v>1.44</v>
      </c>
      <c r="C28" s="5">
        <v>54</v>
      </c>
      <c r="D28" s="5">
        <v>218</v>
      </c>
      <c r="E28" s="5">
        <v>342</v>
      </c>
      <c r="F28" s="5">
        <v>273</v>
      </c>
      <c r="G28" s="8">
        <v>17.7</v>
      </c>
      <c r="H28" s="5">
        <v>7.95</v>
      </c>
      <c r="I28" s="5">
        <v>598</v>
      </c>
      <c r="J28" s="5">
        <v>5.48</v>
      </c>
      <c r="K28" s="5">
        <v>2.34</v>
      </c>
      <c r="L28" s="5">
        <v>10.01</v>
      </c>
      <c r="M28" s="5">
        <v>5.14</v>
      </c>
      <c r="N28" s="9" t="s">
        <v>8</v>
      </c>
    </row>
    <row r="29" spans="1:14" x14ac:dyDescent="0.35">
      <c r="A29" s="6" t="s">
        <v>107</v>
      </c>
      <c r="B29" s="5">
        <v>0.9</v>
      </c>
      <c r="C29" s="5">
        <v>54</v>
      </c>
      <c r="D29" s="5">
        <v>133</v>
      </c>
      <c r="E29" s="5">
        <v>347</v>
      </c>
      <c r="F29" s="5">
        <v>621</v>
      </c>
      <c r="G29" s="8">
        <v>16.100000000000001</v>
      </c>
      <c r="H29" s="5">
        <v>6.73</v>
      </c>
      <c r="I29" s="5">
        <v>534</v>
      </c>
      <c r="J29" s="5">
        <v>4.45</v>
      </c>
      <c r="K29" s="5">
        <v>2.99</v>
      </c>
      <c r="L29" s="5">
        <v>17.04</v>
      </c>
      <c r="M29" s="5">
        <v>4.21</v>
      </c>
      <c r="N29" s="9" t="s">
        <v>8</v>
      </c>
    </row>
    <row r="30" spans="1:14" x14ac:dyDescent="0.35">
      <c r="A30" s="6" t="s">
        <v>107</v>
      </c>
      <c r="B30" s="5">
        <v>1.61</v>
      </c>
      <c r="C30" s="5">
        <v>92</v>
      </c>
      <c r="D30" s="5">
        <v>224</v>
      </c>
      <c r="E30" s="5">
        <v>436</v>
      </c>
      <c r="F30" s="5">
        <v>418</v>
      </c>
      <c r="G30" s="8">
        <v>20.3</v>
      </c>
      <c r="H30" s="5">
        <v>10.4</v>
      </c>
      <c r="I30" s="5">
        <v>910</v>
      </c>
      <c r="J30" s="5">
        <v>7.35</v>
      </c>
      <c r="K30" s="5">
        <v>3.37</v>
      </c>
      <c r="L30" s="5">
        <v>29.35</v>
      </c>
      <c r="M30" s="5">
        <v>5.61</v>
      </c>
      <c r="N30" s="9" t="s">
        <v>8</v>
      </c>
    </row>
    <row r="31" spans="1:14" x14ac:dyDescent="0.35">
      <c r="A31" s="6" t="s">
        <v>108</v>
      </c>
      <c r="B31" s="5">
        <v>1.3</v>
      </c>
      <c r="C31" s="5">
        <v>38</v>
      </c>
      <c r="D31" s="5">
        <v>231</v>
      </c>
      <c r="E31" s="5">
        <v>330</v>
      </c>
      <c r="F31" s="5">
        <v>264</v>
      </c>
      <c r="G31" s="8">
        <v>17.100000000000001</v>
      </c>
      <c r="H31" s="5">
        <v>5.61</v>
      </c>
      <c r="I31" s="5">
        <v>458</v>
      </c>
      <c r="J31" s="5">
        <v>4.5599999999999996</v>
      </c>
      <c r="K31" s="5">
        <v>2.11</v>
      </c>
      <c r="L31" s="5">
        <v>3.83</v>
      </c>
      <c r="M31" s="5">
        <v>4.67</v>
      </c>
      <c r="N31" s="9"/>
    </row>
    <row r="32" spans="1:14" x14ac:dyDescent="0.35">
      <c r="A32" s="6" t="s">
        <v>108</v>
      </c>
      <c r="B32" s="5">
        <v>1.34</v>
      </c>
      <c r="C32" s="5">
        <v>39</v>
      </c>
      <c r="D32" s="5">
        <v>233</v>
      </c>
      <c r="E32" s="5">
        <v>331</v>
      </c>
      <c r="F32" s="5">
        <v>256</v>
      </c>
      <c r="G32" s="8">
        <v>17.2</v>
      </c>
      <c r="H32" s="5">
        <v>5.59</v>
      </c>
      <c r="I32" s="5">
        <v>471</v>
      </c>
      <c r="J32" s="5">
        <v>4.54</v>
      </c>
      <c r="K32" s="5">
        <v>2.12</v>
      </c>
      <c r="L32" s="5">
        <v>3.91</v>
      </c>
      <c r="M32" s="5">
        <v>4.59</v>
      </c>
      <c r="N32" s="9"/>
    </row>
    <row r="33" spans="1:14" x14ac:dyDescent="0.35">
      <c r="A33" s="6" t="s">
        <v>109</v>
      </c>
      <c r="B33" s="5">
        <v>1.19</v>
      </c>
      <c r="C33" s="5">
        <v>124</v>
      </c>
      <c r="D33" s="5">
        <v>225</v>
      </c>
      <c r="E33" s="5">
        <v>550</v>
      </c>
      <c r="F33" s="5">
        <v>325</v>
      </c>
      <c r="G33" s="8">
        <v>20.2</v>
      </c>
      <c r="H33" s="5">
        <v>10.53</v>
      </c>
      <c r="I33" s="5">
        <v>820</v>
      </c>
      <c r="J33" s="5">
        <v>5.98</v>
      </c>
      <c r="K33" s="5">
        <v>2.57</v>
      </c>
      <c r="L33" s="5">
        <v>17.829999999999998</v>
      </c>
      <c r="M33" s="5">
        <v>5.81</v>
      </c>
      <c r="N33" s="9" t="s">
        <v>8</v>
      </c>
    </row>
    <row r="34" spans="1:14" x14ac:dyDescent="0.35">
      <c r="A34" s="6" t="s">
        <v>109</v>
      </c>
      <c r="B34" s="5">
        <v>1.1499999999999999</v>
      </c>
      <c r="C34" s="5">
        <v>127</v>
      </c>
      <c r="D34" s="5">
        <v>227</v>
      </c>
      <c r="E34" s="5">
        <v>560</v>
      </c>
      <c r="F34" s="5">
        <v>402</v>
      </c>
      <c r="G34" s="8">
        <v>20</v>
      </c>
      <c r="H34" s="5">
        <v>10.76</v>
      </c>
      <c r="I34" s="5">
        <v>830</v>
      </c>
      <c r="J34" s="5">
        <v>6.04</v>
      </c>
      <c r="K34" s="5">
        <v>2.61</v>
      </c>
      <c r="L34" s="5">
        <v>17.579999999999998</v>
      </c>
      <c r="M34" s="5">
        <v>5.78</v>
      </c>
      <c r="N34" s="9" t="s">
        <v>8</v>
      </c>
    </row>
    <row r="35" spans="1:14" x14ac:dyDescent="0.35">
      <c r="A35" s="6" t="s">
        <v>110</v>
      </c>
      <c r="B35" s="5">
        <v>1.35</v>
      </c>
      <c r="C35" s="5">
        <v>81</v>
      </c>
      <c r="D35" s="5">
        <v>227</v>
      </c>
      <c r="E35" s="5">
        <v>400</v>
      </c>
      <c r="F35" s="5">
        <v>336</v>
      </c>
      <c r="G35" s="8">
        <v>18.7</v>
      </c>
      <c r="H35" s="5">
        <v>8.02</v>
      </c>
      <c r="I35" s="5">
        <v>486</v>
      </c>
      <c r="J35" s="5">
        <v>5.86</v>
      </c>
      <c r="K35" s="5">
        <v>2.57</v>
      </c>
      <c r="L35" s="5">
        <v>17</v>
      </c>
      <c r="M35" s="5">
        <v>6.02</v>
      </c>
      <c r="N35" s="9" t="s">
        <v>8</v>
      </c>
    </row>
    <row r="36" spans="1:14" x14ac:dyDescent="0.35">
      <c r="A36" s="6" t="s">
        <v>110</v>
      </c>
      <c r="B36" s="5">
        <v>1.36</v>
      </c>
      <c r="C36" s="5">
        <v>81</v>
      </c>
      <c r="D36" s="5">
        <v>234</v>
      </c>
      <c r="E36" s="5">
        <v>393</v>
      </c>
      <c r="F36" s="5">
        <v>275</v>
      </c>
      <c r="G36" s="8">
        <v>18.7</v>
      </c>
      <c r="H36" s="5">
        <v>7.95</v>
      </c>
      <c r="I36" s="5">
        <v>498</v>
      </c>
      <c r="J36" s="5">
        <v>5.82</v>
      </c>
      <c r="K36" s="5">
        <v>2.63</v>
      </c>
      <c r="L36" s="5">
        <v>14.97</v>
      </c>
      <c r="M36" s="5">
        <v>5.35</v>
      </c>
      <c r="N36" s="9" t="s">
        <v>8</v>
      </c>
    </row>
    <row r="37" spans="1:14" x14ac:dyDescent="0.35">
      <c r="A37" s="6" t="s">
        <v>111</v>
      </c>
      <c r="B37" s="5">
        <v>1.5</v>
      </c>
      <c r="C37" s="5">
        <v>106</v>
      </c>
      <c r="D37" s="5">
        <v>228</v>
      </c>
      <c r="E37" s="5">
        <v>469</v>
      </c>
      <c r="F37" s="5">
        <v>353</v>
      </c>
      <c r="G37" s="8">
        <v>20.3</v>
      </c>
      <c r="H37" s="5">
        <v>10.69</v>
      </c>
      <c r="I37" s="5">
        <v>751</v>
      </c>
      <c r="J37" s="5">
        <v>7.47</v>
      </c>
      <c r="K37" s="5">
        <v>2.83</v>
      </c>
      <c r="L37" s="5">
        <v>13.17</v>
      </c>
      <c r="M37" s="5">
        <v>5.92</v>
      </c>
      <c r="N37" s="9" t="s">
        <v>8</v>
      </c>
    </row>
    <row r="38" spans="1:14" x14ac:dyDescent="0.35">
      <c r="A38" s="6" t="s">
        <v>111</v>
      </c>
      <c r="B38" s="5">
        <v>1.5</v>
      </c>
      <c r="C38" s="5">
        <v>106</v>
      </c>
      <c r="D38" s="5">
        <v>234</v>
      </c>
      <c r="E38" s="5">
        <v>452</v>
      </c>
      <c r="F38" s="5">
        <v>343</v>
      </c>
      <c r="G38" s="8">
        <v>20.2</v>
      </c>
      <c r="H38" s="5">
        <v>10.53</v>
      </c>
      <c r="I38" s="5">
        <v>736</v>
      </c>
      <c r="J38" s="5">
        <v>7.59</v>
      </c>
      <c r="K38" s="5">
        <v>2.78</v>
      </c>
      <c r="L38" s="5">
        <v>15.54</v>
      </c>
      <c r="M38" s="5">
        <v>5.91</v>
      </c>
      <c r="N38" s="9" t="s">
        <v>8</v>
      </c>
    </row>
    <row r="39" spans="1:14" x14ac:dyDescent="0.35">
      <c r="A39" s="6" t="s">
        <v>112</v>
      </c>
      <c r="B39" s="8">
        <v>1.32</v>
      </c>
      <c r="C39" s="5">
        <v>41</v>
      </c>
      <c r="D39" s="5">
        <v>276</v>
      </c>
      <c r="E39" s="5">
        <v>16</v>
      </c>
      <c r="F39" s="5">
        <v>409</v>
      </c>
      <c r="G39" s="8">
        <v>9.6</v>
      </c>
      <c r="H39" s="5">
        <v>5.39</v>
      </c>
      <c r="I39" s="5">
        <v>83</v>
      </c>
      <c r="J39" s="5">
        <v>3.22</v>
      </c>
      <c r="K39" s="5">
        <v>1.42</v>
      </c>
      <c r="L39" s="5">
        <v>3.42</v>
      </c>
      <c r="M39" s="5">
        <v>3.47</v>
      </c>
      <c r="N39" s="9"/>
    </row>
    <row r="40" spans="1:14" x14ac:dyDescent="0.35">
      <c r="A40" s="6" t="s">
        <v>113</v>
      </c>
      <c r="B40" s="5">
        <v>1.34</v>
      </c>
      <c r="C40" s="5">
        <v>46</v>
      </c>
      <c r="D40" s="5">
        <v>254</v>
      </c>
      <c r="E40" s="5">
        <v>40</v>
      </c>
      <c r="F40" s="5">
        <v>161</v>
      </c>
      <c r="G40" s="8">
        <v>9.6999999999999993</v>
      </c>
      <c r="H40" s="5">
        <v>5.54</v>
      </c>
      <c r="I40" s="5">
        <v>128</v>
      </c>
      <c r="J40" s="5">
        <v>3.8</v>
      </c>
      <c r="K40" s="5">
        <v>1.75</v>
      </c>
      <c r="L40" s="5">
        <v>2.29</v>
      </c>
      <c r="M40" s="5">
        <v>3.83</v>
      </c>
      <c r="N40" s="9"/>
    </row>
    <row r="41" spans="1:14" x14ac:dyDescent="0.35">
      <c r="A41" s="6" t="s">
        <v>114</v>
      </c>
      <c r="B41" s="5">
        <v>1.38</v>
      </c>
      <c r="C41" s="5">
        <v>50</v>
      </c>
      <c r="D41" s="5">
        <v>267</v>
      </c>
      <c r="E41" s="5">
        <v>21</v>
      </c>
      <c r="F41" s="5">
        <v>123</v>
      </c>
      <c r="G41" s="8">
        <v>10.3</v>
      </c>
      <c r="H41" s="5">
        <v>6.23</v>
      </c>
      <c r="I41" s="5">
        <v>149</v>
      </c>
      <c r="J41" s="5">
        <v>3.77</v>
      </c>
      <c r="K41" s="5">
        <v>1.71</v>
      </c>
      <c r="L41" s="5">
        <v>3.32</v>
      </c>
      <c r="M41" s="5">
        <v>4.05</v>
      </c>
      <c r="N41" s="9" t="s">
        <v>9</v>
      </c>
    </row>
    <row r="42" spans="1:14" x14ac:dyDescent="0.35">
      <c r="A42" s="6" t="s">
        <v>115</v>
      </c>
      <c r="B42" s="5">
        <v>1.52</v>
      </c>
      <c r="C42" s="5">
        <v>44</v>
      </c>
      <c r="D42" s="5">
        <v>242</v>
      </c>
      <c r="E42" s="5">
        <v>19</v>
      </c>
      <c r="F42" s="5">
        <v>72</v>
      </c>
      <c r="G42" s="8">
        <v>9.9</v>
      </c>
      <c r="H42" s="5">
        <v>5.99</v>
      </c>
      <c r="I42" s="5">
        <v>88</v>
      </c>
      <c r="J42" s="5">
        <v>3.43</v>
      </c>
      <c r="K42" s="5">
        <v>1.63</v>
      </c>
      <c r="L42" s="5">
        <v>3.82</v>
      </c>
      <c r="M42" s="5">
        <v>4.0999999999999996</v>
      </c>
      <c r="N42" s="9"/>
    </row>
    <row r="43" spans="1:14" x14ac:dyDescent="0.35">
      <c r="A43" s="6" t="s">
        <v>116</v>
      </c>
      <c r="B43" s="5">
        <v>1.5</v>
      </c>
      <c r="C43" s="5">
        <v>64</v>
      </c>
      <c r="D43" s="5">
        <v>247</v>
      </c>
      <c r="E43" s="5">
        <v>17</v>
      </c>
      <c r="F43" s="5">
        <v>70</v>
      </c>
      <c r="G43" s="8">
        <v>10.5</v>
      </c>
      <c r="H43" s="23">
        <v>5.63</v>
      </c>
      <c r="I43" s="23">
        <v>37</v>
      </c>
      <c r="J43" s="5">
        <v>4.42</v>
      </c>
      <c r="K43" s="23">
        <v>1.8</v>
      </c>
      <c r="L43" s="5">
        <v>4.38</v>
      </c>
      <c r="M43" s="5">
        <v>3.61</v>
      </c>
      <c r="N43" s="9"/>
    </row>
    <row r="44" spans="1:14" x14ac:dyDescent="0.35">
      <c r="A44" s="6" t="s">
        <v>117</v>
      </c>
      <c r="B44" s="5">
        <v>1.35</v>
      </c>
      <c r="C44" s="5">
        <v>38</v>
      </c>
      <c r="D44" s="5">
        <v>254</v>
      </c>
      <c r="E44" s="5">
        <v>26</v>
      </c>
      <c r="F44" s="23">
        <v>399</v>
      </c>
      <c r="G44" s="34">
        <v>9.3000000000000007</v>
      </c>
      <c r="H44" s="5">
        <v>5.9</v>
      </c>
      <c r="I44" s="5">
        <v>103</v>
      </c>
      <c r="J44" s="23">
        <v>3.7</v>
      </c>
      <c r="K44" s="5">
        <v>1.7</v>
      </c>
      <c r="L44" s="23">
        <v>4.07</v>
      </c>
      <c r="M44" s="5">
        <v>4.58</v>
      </c>
      <c r="N44" s="9"/>
    </row>
    <row r="45" spans="1:14" x14ac:dyDescent="0.35">
      <c r="A45" s="6" t="s">
        <v>118</v>
      </c>
      <c r="B45" s="5">
        <v>1.38</v>
      </c>
      <c r="C45" s="5">
        <v>71</v>
      </c>
      <c r="D45" s="5">
        <v>251</v>
      </c>
      <c r="E45" s="5">
        <v>12</v>
      </c>
      <c r="F45" s="5">
        <v>40</v>
      </c>
      <c r="G45" s="8">
        <v>10.1</v>
      </c>
      <c r="H45" s="5">
        <v>5.13</v>
      </c>
      <c r="I45" s="5">
        <v>149</v>
      </c>
      <c r="J45" s="5">
        <v>3.8</v>
      </c>
      <c r="K45" s="5">
        <v>1.79</v>
      </c>
      <c r="L45" s="5">
        <v>7.86</v>
      </c>
      <c r="M45" s="5">
        <v>3.79</v>
      </c>
      <c r="N45" s="9"/>
    </row>
    <row r="46" spans="1:14" x14ac:dyDescent="0.35">
      <c r="A46" s="6" t="s">
        <v>118</v>
      </c>
      <c r="B46" s="5">
        <v>1.4</v>
      </c>
      <c r="C46" s="5">
        <v>72</v>
      </c>
      <c r="D46" s="5">
        <v>253</v>
      </c>
      <c r="E46" s="5">
        <v>12</v>
      </c>
      <c r="F46" s="5">
        <v>25</v>
      </c>
      <c r="G46" s="5">
        <v>10.3</v>
      </c>
      <c r="H46" s="5">
        <v>5.12</v>
      </c>
      <c r="I46" s="5">
        <v>153</v>
      </c>
      <c r="J46" s="5">
        <v>3.82</v>
      </c>
      <c r="K46" s="5">
        <v>1.79</v>
      </c>
      <c r="L46" s="5">
        <v>7.65</v>
      </c>
      <c r="M46" s="5">
        <v>4.45</v>
      </c>
      <c r="N46" s="9"/>
    </row>
    <row r="47" spans="1:14" x14ac:dyDescent="0.35">
      <c r="A47" s="6" t="s">
        <v>119</v>
      </c>
      <c r="B47" s="5">
        <v>1.4</v>
      </c>
      <c r="C47" s="5">
        <v>43</v>
      </c>
      <c r="D47" s="5">
        <v>259</v>
      </c>
      <c r="E47" s="5">
        <v>18</v>
      </c>
      <c r="F47" s="5">
        <v>49</v>
      </c>
      <c r="G47" s="5">
        <v>10.3</v>
      </c>
      <c r="H47" s="5">
        <v>5.2</v>
      </c>
      <c r="I47" s="5">
        <v>90</v>
      </c>
      <c r="J47" s="5">
        <v>3.72</v>
      </c>
      <c r="K47" s="5">
        <v>1.75</v>
      </c>
      <c r="L47" s="5">
        <v>3.35</v>
      </c>
      <c r="M47" s="5">
        <v>4.13</v>
      </c>
      <c r="N47" s="9"/>
    </row>
    <row r="48" spans="1:14" x14ac:dyDescent="0.35">
      <c r="A48" s="6" t="s">
        <v>120</v>
      </c>
      <c r="B48" s="5">
        <v>1.55</v>
      </c>
      <c r="C48" s="5">
        <v>51</v>
      </c>
      <c r="D48" s="5">
        <v>264</v>
      </c>
      <c r="E48" s="5">
        <v>14</v>
      </c>
      <c r="F48" s="5">
        <v>66</v>
      </c>
      <c r="G48" s="5">
        <v>10.4</v>
      </c>
      <c r="H48" s="5">
        <v>5.71</v>
      </c>
      <c r="I48" s="5">
        <v>127</v>
      </c>
      <c r="J48" s="5">
        <v>4.07</v>
      </c>
      <c r="K48" s="5">
        <v>1.86</v>
      </c>
      <c r="L48" s="5">
        <v>5.65</v>
      </c>
      <c r="M48" s="5">
        <v>4.45</v>
      </c>
      <c r="N48" s="9"/>
    </row>
    <row r="49" spans="1:14" x14ac:dyDescent="0.35">
      <c r="A49" s="6" t="s">
        <v>121</v>
      </c>
      <c r="B49" s="5">
        <v>1.41</v>
      </c>
      <c r="C49" s="5">
        <v>48</v>
      </c>
      <c r="D49" s="5">
        <v>279</v>
      </c>
      <c r="E49" s="5">
        <v>14</v>
      </c>
      <c r="F49" s="5">
        <v>835</v>
      </c>
      <c r="G49" s="5">
        <v>10.6</v>
      </c>
      <c r="H49" s="5">
        <v>5.66</v>
      </c>
      <c r="I49" s="5">
        <v>109</v>
      </c>
      <c r="J49" s="5">
        <v>3.5</v>
      </c>
      <c r="K49" s="5">
        <v>1.64</v>
      </c>
      <c r="L49" s="5">
        <v>3.39</v>
      </c>
      <c r="M49" s="5">
        <v>4</v>
      </c>
      <c r="N49" s="9"/>
    </row>
    <row r="50" spans="1:14" x14ac:dyDescent="0.35">
      <c r="A50" s="6" t="s">
        <v>122</v>
      </c>
      <c r="B50" s="8">
        <v>1.28</v>
      </c>
      <c r="C50" s="5">
        <v>40</v>
      </c>
      <c r="D50" s="5">
        <v>264</v>
      </c>
      <c r="E50" s="5">
        <v>17</v>
      </c>
      <c r="F50" s="5">
        <v>41</v>
      </c>
      <c r="G50" s="5">
        <v>9.9</v>
      </c>
      <c r="H50" s="5">
        <v>5.22</v>
      </c>
      <c r="I50" s="5">
        <v>118</v>
      </c>
      <c r="J50" s="5">
        <v>3.33</v>
      </c>
      <c r="K50" s="5">
        <v>1.45</v>
      </c>
      <c r="L50" s="5">
        <v>2.38</v>
      </c>
      <c r="M50" s="5">
        <v>3.82</v>
      </c>
      <c r="N50" s="9"/>
    </row>
    <row r="51" spans="1:14" x14ac:dyDescent="0.35">
      <c r="A51" s="6" t="s">
        <v>123</v>
      </c>
      <c r="B51" s="5">
        <v>1.68</v>
      </c>
      <c r="C51" s="5">
        <v>60</v>
      </c>
      <c r="D51" s="5">
        <v>291</v>
      </c>
      <c r="E51" s="5">
        <v>56</v>
      </c>
      <c r="F51" s="5">
        <v>175</v>
      </c>
      <c r="G51" s="5">
        <v>12.3</v>
      </c>
      <c r="H51" s="5">
        <v>6.53</v>
      </c>
      <c r="I51" s="5">
        <v>144</v>
      </c>
      <c r="J51" s="5">
        <v>4.4000000000000004</v>
      </c>
      <c r="K51" s="5">
        <v>2.14</v>
      </c>
      <c r="L51" s="5">
        <v>3.59</v>
      </c>
      <c r="M51" s="5">
        <v>4.8499999999999996</v>
      </c>
      <c r="N51" s="9"/>
    </row>
    <row r="52" spans="1:14" x14ac:dyDescent="0.35">
      <c r="A52" s="6" t="s">
        <v>124</v>
      </c>
      <c r="B52" s="5">
        <v>1.53</v>
      </c>
      <c r="C52" s="5">
        <v>50</v>
      </c>
      <c r="D52" s="5">
        <v>265</v>
      </c>
      <c r="E52" s="5">
        <v>21</v>
      </c>
      <c r="F52" s="5">
        <v>24</v>
      </c>
      <c r="G52" s="5">
        <v>10.4</v>
      </c>
      <c r="H52" s="5">
        <v>5.34</v>
      </c>
      <c r="I52" s="5">
        <v>103</v>
      </c>
      <c r="J52" s="5">
        <v>3.7</v>
      </c>
      <c r="K52" s="5">
        <v>1.78</v>
      </c>
      <c r="L52" s="5">
        <v>2.44</v>
      </c>
      <c r="M52" s="5">
        <v>3.92</v>
      </c>
      <c r="N52" s="9"/>
    </row>
    <row r="53" spans="1:14" x14ac:dyDescent="0.35">
      <c r="A53" s="6" t="s">
        <v>125</v>
      </c>
      <c r="B53" s="5">
        <v>1.3</v>
      </c>
      <c r="C53" s="5">
        <v>36</v>
      </c>
      <c r="D53" s="5">
        <v>262</v>
      </c>
      <c r="E53" s="5">
        <v>21</v>
      </c>
      <c r="F53" s="5">
        <v>71</v>
      </c>
      <c r="G53" s="5">
        <v>9.1</v>
      </c>
      <c r="H53" s="5">
        <v>5.65</v>
      </c>
      <c r="I53" s="5">
        <v>109</v>
      </c>
      <c r="J53" s="5">
        <v>3.07</v>
      </c>
      <c r="K53" s="5">
        <v>1.42</v>
      </c>
      <c r="L53" s="5">
        <v>2.86</v>
      </c>
      <c r="M53" s="5">
        <v>4.3499999999999996</v>
      </c>
      <c r="N53" s="9"/>
    </row>
    <row r="54" spans="1:14" x14ac:dyDescent="0.35">
      <c r="A54" s="6" t="s">
        <v>126</v>
      </c>
      <c r="B54" s="5">
        <v>1.34</v>
      </c>
      <c r="C54" s="5">
        <v>36</v>
      </c>
      <c r="D54" s="5">
        <v>244</v>
      </c>
      <c r="E54" s="5">
        <v>19</v>
      </c>
      <c r="F54" s="5">
        <v>398</v>
      </c>
      <c r="G54" s="5">
        <v>10.199999999999999</v>
      </c>
      <c r="H54" s="5">
        <v>5.84</v>
      </c>
      <c r="I54" s="5">
        <v>125</v>
      </c>
      <c r="J54" s="5">
        <v>3.59</v>
      </c>
      <c r="K54" s="5">
        <v>1.63</v>
      </c>
      <c r="L54" s="5">
        <v>2.65</v>
      </c>
      <c r="M54" s="5">
        <v>3.53</v>
      </c>
      <c r="N54" s="9"/>
    </row>
    <row r="55" spans="1:14" x14ac:dyDescent="0.35">
      <c r="A55" s="6" t="s">
        <v>127</v>
      </c>
      <c r="B55" s="5">
        <v>1.46</v>
      </c>
      <c r="C55" s="5">
        <v>60</v>
      </c>
      <c r="D55" s="5">
        <v>268</v>
      </c>
      <c r="E55" s="5">
        <v>17</v>
      </c>
      <c r="F55" s="5">
        <v>85</v>
      </c>
      <c r="G55" s="5">
        <v>10.4</v>
      </c>
      <c r="H55" s="5">
        <v>5.5</v>
      </c>
      <c r="I55" s="5">
        <v>96</v>
      </c>
      <c r="J55" s="5">
        <v>3.87</v>
      </c>
      <c r="K55" s="5">
        <v>1.75</v>
      </c>
      <c r="L55" s="5">
        <v>3.75</v>
      </c>
      <c r="M55" s="5">
        <v>4.4000000000000004</v>
      </c>
      <c r="N55" s="9"/>
    </row>
    <row r="56" spans="1:14" x14ac:dyDescent="0.35">
      <c r="A56" s="6" t="s">
        <v>128</v>
      </c>
      <c r="B56" s="5">
        <v>1.17</v>
      </c>
      <c r="C56" s="5">
        <v>43</v>
      </c>
      <c r="D56" s="5">
        <v>263</v>
      </c>
      <c r="E56" s="5">
        <v>18</v>
      </c>
      <c r="F56" s="5">
        <v>34</v>
      </c>
      <c r="G56" s="5">
        <v>9.9</v>
      </c>
      <c r="H56" s="5">
        <v>5.55</v>
      </c>
      <c r="I56" s="5">
        <v>115</v>
      </c>
      <c r="J56" s="5">
        <v>3.08</v>
      </c>
      <c r="K56" s="5">
        <v>1.43</v>
      </c>
      <c r="L56" s="5">
        <v>3.27</v>
      </c>
      <c r="M56" s="5">
        <v>4.07</v>
      </c>
      <c r="N56" s="9"/>
    </row>
    <row r="57" spans="1:14" x14ac:dyDescent="0.35">
      <c r="A57" s="6" t="s">
        <v>128</v>
      </c>
      <c r="B57" s="5">
        <v>1.18</v>
      </c>
      <c r="C57" s="5">
        <v>43</v>
      </c>
      <c r="D57" s="5">
        <v>264</v>
      </c>
      <c r="E57" s="5">
        <v>19</v>
      </c>
      <c r="F57" s="5">
        <v>37</v>
      </c>
      <c r="G57" s="5">
        <v>9</v>
      </c>
      <c r="H57" s="5">
        <v>5.46</v>
      </c>
      <c r="I57" s="5">
        <v>119</v>
      </c>
      <c r="J57" s="5">
        <v>3.08</v>
      </c>
      <c r="K57" s="5">
        <v>1.43</v>
      </c>
      <c r="L57" s="5">
        <v>3.34</v>
      </c>
      <c r="M57" s="5">
        <v>3.77</v>
      </c>
      <c r="N57" s="9"/>
    </row>
    <row r="58" spans="1:14" x14ac:dyDescent="0.35">
      <c r="A58" s="6" t="s">
        <v>129</v>
      </c>
      <c r="B58" s="5">
        <v>1.6</v>
      </c>
      <c r="C58" s="5">
        <v>45</v>
      </c>
      <c r="D58" s="5">
        <v>259</v>
      </c>
      <c r="E58" s="5">
        <v>16</v>
      </c>
      <c r="F58" s="5">
        <v>28</v>
      </c>
      <c r="G58" s="5">
        <v>10.3</v>
      </c>
      <c r="H58" s="5">
        <v>5.88</v>
      </c>
      <c r="I58" s="5">
        <v>70</v>
      </c>
      <c r="J58" s="5">
        <v>3.35</v>
      </c>
      <c r="K58" s="5">
        <v>1.55</v>
      </c>
      <c r="L58" s="5">
        <v>4.29</v>
      </c>
      <c r="M58" s="5">
        <v>4.08</v>
      </c>
      <c r="N58" s="9"/>
    </row>
    <row r="59" spans="1:14" x14ac:dyDescent="0.35">
      <c r="B59"/>
      <c r="C59"/>
      <c r="D59"/>
      <c r="E59"/>
      <c r="F59"/>
      <c r="G59"/>
      <c r="I59"/>
      <c r="K59"/>
    </row>
    <row r="103" spans="7:11" x14ac:dyDescent="0.35">
      <c r="G103"/>
      <c r="H103"/>
      <c r="I103"/>
      <c r="J103"/>
      <c r="K10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91"/>
  <sheetViews>
    <sheetView workbookViewId="0">
      <selection activeCell="U10" sqref="U10"/>
    </sheetView>
  </sheetViews>
  <sheetFormatPr defaultRowHeight="14.5" x14ac:dyDescent="0.35"/>
  <cols>
    <col min="1" max="1" width="14.81640625" customWidth="1"/>
    <col min="3" max="3" width="11.6328125" customWidth="1"/>
    <col min="5" max="5" width="10.90625" customWidth="1"/>
  </cols>
  <sheetData>
    <row r="3" spans="1:9" x14ac:dyDescent="0.35">
      <c r="A3" s="24">
        <v>2.5950000000000002</v>
      </c>
      <c r="B3" s="25">
        <v>0.317</v>
      </c>
      <c r="C3" s="25">
        <v>0.39700000000000002</v>
      </c>
      <c r="D3" s="25">
        <v>0.374</v>
      </c>
      <c r="E3" s="25">
        <v>0.39</v>
      </c>
      <c r="F3" s="25">
        <v>0.52900000000000003</v>
      </c>
      <c r="G3" s="25">
        <v>0.45</v>
      </c>
      <c r="H3" s="25">
        <v>0.48299999999999998</v>
      </c>
      <c r="I3" s="25">
        <v>0.437</v>
      </c>
    </row>
    <row r="4" spans="1:9" x14ac:dyDescent="0.35">
      <c r="A4" s="24">
        <v>1.7050000000000001</v>
      </c>
      <c r="B4" s="25">
        <v>0.44500000000000001</v>
      </c>
      <c r="C4" s="25">
        <v>0.41600000000000004</v>
      </c>
      <c r="D4" s="25">
        <v>0.44600000000000001</v>
      </c>
      <c r="E4" s="25">
        <v>0.51200000000000001</v>
      </c>
      <c r="F4" s="25">
        <v>0.47800000000000004</v>
      </c>
      <c r="G4" s="25">
        <v>0.42799999999999999</v>
      </c>
      <c r="H4" s="25">
        <v>0.48699999999999999</v>
      </c>
    </row>
    <row r="5" spans="1:9" x14ac:dyDescent="0.35">
      <c r="A5" s="24">
        <v>0.92600000000000005</v>
      </c>
      <c r="B5" s="25">
        <v>0.46300000000000002</v>
      </c>
      <c r="C5" s="25">
        <v>0.42399999999999999</v>
      </c>
      <c r="D5" s="25">
        <v>0.44800000000000001</v>
      </c>
      <c r="E5" s="25">
        <v>0.53200000000000003</v>
      </c>
      <c r="F5" s="25">
        <v>0.44800000000000001</v>
      </c>
      <c r="G5" s="25">
        <v>0.39700000000000002</v>
      </c>
      <c r="H5" s="25">
        <v>0.87</v>
      </c>
    </row>
    <row r="6" spans="1:9" x14ac:dyDescent="0.35">
      <c r="A6" s="24">
        <v>0.44800000000000001</v>
      </c>
      <c r="B6" s="25">
        <v>0.48499999999999999</v>
      </c>
      <c r="C6" s="25">
        <v>0.46200000000000002</v>
      </c>
      <c r="D6" s="25">
        <v>0.36399999999999999</v>
      </c>
      <c r="E6" s="25">
        <v>0.45400000000000001</v>
      </c>
      <c r="F6" s="25">
        <v>0.53400000000000003</v>
      </c>
      <c r="G6" s="25">
        <v>0.44600000000000001</v>
      </c>
      <c r="H6" s="25">
        <v>0.39100000000000001</v>
      </c>
    </row>
    <row r="7" spans="1:9" x14ac:dyDescent="0.35">
      <c r="A7" s="24">
        <v>0.20100000000000001</v>
      </c>
      <c r="B7" s="25">
        <v>0.39400000000000002</v>
      </c>
      <c r="C7" s="25">
        <v>0.42299999999999999</v>
      </c>
      <c r="D7" s="25">
        <v>0.41699999999999998</v>
      </c>
      <c r="E7" s="25">
        <v>0.42</v>
      </c>
      <c r="F7" s="25">
        <v>0.46900000000000003</v>
      </c>
      <c r="G7" s="25">
        <v>0.443</v>
      </c>
      <c r="H7" s="25">
        <v>0.40600000000000003</v>
      </c>
    </row>
    <row r="8" spans="1:9" x14ac:dyDescent="0.35">
      <c r="A8" s="26">
        <v>0.123</v>
      </c>
      <c r="B8" s="25">
        <v>0.36499999999999999</v>
      </c>
      <c r="C8" s="25">
        <v>0.56000000000000005</v>
      </c>
      <c r="D8" s="25">
        <v>0.36099999999999999</v>
      </c>
      <c r="E8" s="25">
        <v>0.47300000000000003</v>
      </c>
      <c r="F8" s="25">
        <v>0.503</v>
      </c>
      <c r="G8" s="25">
        <v>0.52300000000000002</v>
      </c>
      <c r="H8" s="25">
        <v>0.35399999999999998</v>
      </c>
    </row>
    <row r="9" spans="1:9" x14ac:dyDescent="0.35">
      <c r="A9" s="27">
        <v>7.0000000000000007E-2</v>
      </c>
      <c r="B9" s="25">
        <v>0.46400000000000002</v>
      </c>
      <c r="C9" s="25">
        <v>0.36499999999999999</v>
      </c>
      <c r="D9" s="25">
        <v>0.51700000000000002</v>
      </c>
      <c r="E9" s="25">
        <v>0.56000000000000005</v>
      </c>
      <c r="F9" s="25">
        <v>0.36099999999999999</v>
      </c>
      <c r="G9" s="25">
        <v>0.47300000000000003</v>
      </c>
      <c r="H9" s="25">
        <v>0.46900000000000003</v>
      </c>
    </row>
    <row r="10" spans="1:9" x14ac:dyDescent="0.35">
      <c r="B10" s="25">
        <v>0.30399999999999999</v>
      </c>
      <c r="C10" s="25">
        <v>0.42799999999999999</v>
      </c>
      <c r="D10" s="25">
        <v>0.44500000000000001</v>
      </c>
      <c r="E10" s="25">
        <v>0.55800000000000005</v>
      </c>
      <c r="F10" s="25">
        <v>0.54700000000000004</v>
      </c>
      <c r="G10" s="25">
        <v>0.39500000000000002</v>
      </c>
      <c r="H10" s="25">
        <v>0.503</v>
      </c>
    </row>
    <row r="13" spans="1:9" x14ac:dyDescent="0.35">
      <c r="A13" t="s">
        <v>130</v>
      </c>
    </row>
    <row r="16" spans="1:9" x14ac:dyDescent="0.35">
      <c r="B16" s="2" t="s">
        <v>131</v>
      </c>
      <c r="C16" s="2" t="s">
        <v>132</v>
      </c>
      <c r="D16" s="2" t="s">
        <v>133</v>
      </c>
      <c r="E16" s="2" t="s">
        <v>134</v>
      </c>
    </row>
    <row r="17" spans="1:13" x14ac:dyDescent="0.35">
      <c r="A17" t="s">
        <v>135</v>
      </c>
      <c r="B17" s="24">
        <v>2.5950000000000002</v>
      </c>
      <c r="C17" s="28">
        <f>B17-B23</f>
        <v>2.5250000000000004</v>
      </c>
      <c r="D17" s="28">
        <v>96</v>
      </c>
      <c r="E17" s="29">
        <f>(7.9464*C17*C17)+(16.58*C17)+(2.4996)</f>
        <v>95.027366500000014</v>
      </c>
    </row>
    <row r="18" spans="1:13" x14ac:dyDescent="0.35">
      <c r="A18" t="s">
        <v>136</v>
      </c>
      <c r="B18" s="24">
        <v>1.7050000000000001</v>
      </c>
      <c r="C18" s="28">
        <f>B18-B23</f>
        <v>1.635</v>
      </c>
      <c r="D18" s="28">
        <v>48</v>
      </c>
      <c r="E18" s="29">
        <f t="shared" ref="E18:E22" si="0">(7.9464*C18*C18)+(16.58*C18)+(2.4996)</f>
        <v>50.850415139999996</v>
      </c>
    </row>
    <row r="19" spans="1:13" x14ac:dyDescent="0.35">
      <c r="A19" t="s">
        <v>137</v>
      </c>
      <c r="B19" s="24">
        <v>0.92600000000000005</v>
      </c>
      <c r="C19" s="28">
        <f>B19-B23</f>
        <v>0.85600000000000009</v>
      </c>
      <c r="D19" s="28">
        <v>24</v>
      </c>
      <c r="E19" s="29">
        <f t="shared" si="0"/>
        <v>22.514693350400002</v>
      </c>
    </row>
    <row r="20" spans="1:13" x14ac:dyDescent="0.35">
      <c r="A20" t="s">
        <v>138</v>
      </c>
      <c r="B20" s="24">
        <v>0.44800000000000001</v>
      </c>
      <c r="C20" s="28">
        <f>B20-B23</f>
        <v>0.378</v>
      </c>
      <c r="D20" s="28">
        <v>12</v>
      </c>
      <c r="E20" s="29">
        <f t="shared" si="0"/>
        <v>9.902253417599999</v>
      </c>
    </row>
    <row r="21" spans="1:13" x14ac:dyDescent="0.35">
      <c r="A21" t="s">
        <v>139</v>
      </c>
      <c r="B21" s="24">
        <v>0.20100000000000001</v>
      </c>
      <c r="C21" s="28">
        <f>B21-B23</f>
        <v>0.13100000000000001</v>
      </c>
      <c r="D21" s="28">
        <v>6</v>
      </c>
      <c r="E21" s="29">
        <f t="shared" si="0"/>
        <v>4.8079481703999996</v>
      </c>
    </row>
    <row r="22" spans="1:13" x14ac:dyDescent="0.35">
      <c r="A22" t="s">
        <v>140</v>
      </c>
      <c r="B22" s="24">
        <v>0.123</v>
      </c>
      <c r="C22" s="28">
        <f>B22-B23</f>
        <v>5.2999999999999992E-2</v>
      </c>
      <c r="D22" s="28">
        <v>3</v>
      </c>
      <c r="E22" s="29">
        <f t="shared" si="0"/>
        <v>3.4006614375999997</v>
      </c>
    </row>
    <row r="23" spans="1:13" x14ac:dyDescent="0.35">
      <c r="A23" t="s">
        <v>141</v>
      </c>
      <c r="B23" s="27">
        <v>7.0000000000000007E-2</v>
      </c>
      <c r="C23" s="28">
        <f>B23-B23</f>
        <v>0</v>
      </c>
      <c r="D23" s="30">
        <v>0</v>
      </c>
      <c r="E23" s="29">
        <v>0</v>
      </c>
    </row>
    <row r="28" spans="1:13" x14ac:dyDescent="0.35">
      <c r="K28" s="31" t="s">
        <v>142</v>
      </c>
      <c r="L28" s="31"/>
      <c r="M28" s="31"/>
    </row>
    <row r="30" spans="1:13" x14ac:dyDescent="0.35">
      <c r="F30" s="31"/>
    </row>
    <row r="34" spans="1:5" x14ac:dyDescent="0.35">
      <c r="A34" s="32" t="s">
        <v>143</v>
      </c>
      <c r="B34" s="25" t="s">
        <v>144</v>
      </c>
      <c r="C34" s="9" t="s">
        <v>141</v>
      </c>
      <c r="D34" s="28" t="s">
        <v>132</v>
      </c>
      <c r="E34" s="33" t="s">
        <v>134</v>
      </c>
    </row>
    <row r="35" spans="1:5" x14ac:dyDescent="0.35">
      <c r="A35" s="32" t="s">
        <v>94</v>
      </c>
      <c r="B35" s="25">
        <v>0.317</v>
      </c>
      <c r="C35" s="27">
        <v>7.0000000000000007E-2</v>
      </c>
      <c r="D35" s="28">
        <f t="shared" ref="D35:D91" si="1">(B35-C35)</f>
        <v>0.247</v>
      </c>
      <c r="E35" s="29">
        <f t="shared" ref="E35:E91" si="2">(7.9464*D35*D35)+(16.58*D35)+(2.4996)</f>
        <v>7.0796619175999993</v>
      </c>
    </row>
    <row r="36" spans="1:5" x14ac:dyDescent="0.35">
      <c r="A36" s="32" t="s">
        <v>94</v>
      </c>
      <c r="B36" s="25">
        <v>0.44500000000000001</v>
      </c>
      <c r="C36" s="27">
        <v>7.0000000000000007E-2</v>
      </c>
      <c r="D36" s="28">
        <f t="shared" si="1"/>
        <v>0.375</v>
      </c>
      <c r="E36" s="29">
        <f t="shared" si="2"/>
        <v>9.8345625000000005</v>
      </c>
    </row>
    <row r="37" spans="1:5" x14ac:dyDescent="0.35">
      <c r="A37" s="32" t="s">
        <v>95</v>
      </c>
      <c r="B37" s="25">
        <v>0.46300000000000002</v>
      </c>
      <c r="C37" s="27">
        <v>7.0000000000000007E-2</v>
      </c>
      <c r="D37" s="28">
        <f t="shared" si="1"/>
        <v>0.39300000000000002</v>
      </c>
      <c r="E37" s="29">
        <f t="shared" si="2"/>
        <v>10.2428535336</v>
      </c>
    </row>
    <row r="38" spans="1:5" x14ac:dyDescent="0.35">
      <c r="A38" s="32" t="s">
        <v>95</v>
      </c>
      <c r="B38" s="25">
        <v>0.48499999999999999</v>
      </c>
      <c r="C38" s="27">
        <v>7.0000000000000007E-2</v>
      </c>
      <c r="D38" s="28">
        <f t="shared" si="1"/>
        <v>0.41499999999999998</v>
      </c>
      <c r="E38" s="29">
        <f t="shared" si="2"/>
        <v>10.748868739999999</v>
      </c>
    </row>
    <row r="39" spans="1:5" x14ac:dyDescent="0.35">
      <c r="A39" s="32" t="s">
        <v>96</v>
      </c>
      <c r="B39" s="25">
        <v>0.39400000000000002</v>
      </c>
      <c r="C39" s="27">
        <v>7.0000000000000007E-2</v>
      </c>
      <c r="D39" s="28">
        <f t="shared" si="1"/>
        <v>0.32400000000000001</v>
      </c>
      <c r="E39" s="29">
        <f t="shared" si="2"/>
        <v>8.7057012864000001</v>
      </c>
    </row>
    <row r="40" spans="1:5" x14ac:dyDescent="0.35">
      <c r="A40" s="32" t="s">
        <v>96</v>
      </c>
      <c r="B40" s="25">
        <v>0.36499999999999999</v>
      </c>
      <c r="C40" s="27">
        <v>7.0000000000000007E-2</v>
      </c>
      <c r="D40" s="28">
        <f t="shared" si="1"/>
        <v>0.29499999999999998</v>
      </c>
      <c r="E40" s="29">
        <f t="shared" si="2"/>
        <v>8.0822354599999997</v>
      </c>
    </row>
    <row r="41" spans="1:5" x14ac:dyDescent="0.35">
      <c r="A41" s="32" t="s">
        <v>96</v>
      </c>
      <c r="B41" s="25">
        <v>0.46400000000000002</v>
      </c>
      <c r="C41" s="27">
        <v>7.0000000000000007E-2</v>
      </c>
      <c r="D41" s="28">
        <f t="shared" si="1"/>
        <v>0.39400000000000002</v>
      </c>
      <c r="E41" s="29">
        <f t="shared" si="2"/>
        <v>10.2656873504</v>
      </c>
    </row>
    <row r="42" spans="1:5" x14ac:dyDescent="0.35">
      <c r="A42" s="32" t="s">
        <v>97</v>
      </c>
      <c r="B42" s="25">
        <v>0.30399999999999999</v>
      </c>
      <c r="C42" s="27">
        <v>7.0000000000000007E-2</v>
      </c>
      <c r="D42" s="28">
        <f t="shared" si="1"/>
        <v>0.23399999999999999</v>
      </c>
      <c r="E42" s="29">
        <f t="shared" si="2"/>
        <v>6.8144330783999996</v>
      </c>
    </row>
    <row r="43" spans="1:5" x14ac:dyDescent="0.35">
      <c r="A43" s="32" t="s">
        <v>97</v>
      </c>
      <c r="B43" s="25">
        <v>0.39700000000000002</v>
      </c>
      <c r="C43" s="27">
        <v>7.0000000000000007E-2</v>
      </c>
      <c r="D43" s="28">
        <f t="shared" si="1"/>
        <v>0.32700000000000001</v>
      </c>
      <c r="E43" s="29">
        <f t="shared" si="2"/>
        <v>8.7709606055999991</v>
      </c>
    </row>
    <row r="44" spans="1:5" x14ac:dyDescent="0.35">
      <c r="A44" s="32" t="s">
        <v>98</v>
      </c>
      <c r="B44" s="25">
        <v>0.41600000000000004</v>
      </c>
      <c r="C44" s="27">
        <v>7.0000000000000007E-2</v>
      </c>
      <c r="D44" s="28">
        <f t="shared" si="1"/>
        <v>0.34600000000000003</v>
      </c>
      <c r="E44" s="29">
        <f t="shared" si="2"/>
        <v>9.1875912224</v>
      </c>
    </row>
    <row r="45" spans="1:5" x14ac:dyDescent="0.35">
      <c r="A45" s="32" t="s">
        <v>98</v>
      </c>
      <c r="B45" s="25">
        <v>0.42399999999999999</v>
      </c>
      <c r="C45" s="27">
        <v>7.0000000000000007E-2</v>
      </c>
      <c r="D45" s="28">
        <f t="shared" si="1"/>
        <v>0.35399999999999998</v>
      </c>
      <c r="E45" s="29">
        <f t="shared" si="2"/>
        <v>9.3647310623999989</v>
      </c>
    </row>
    <row r="46" spans="1:5" x14ac:dyDescent="0.35">
      <c r="A46" s="32" t="s">
        <v>99</v>
      </c>
      <c r="B46" s="25">
        <v>0.46200000000000002</v>
      </c>
      <c r="C46" s="27">
        <v>7.0000000000000007E-2</v>
      </c>
      <c r="D46" s="28">
        <f t="shared" si="1"/>
        <v>0.39200000000000002</v>
      </c>
      <c r="E46" s="29">
        <f t="shared" si="2"/>
        <v>10.2200356096</v>
      </c>
    </row>
    <row r="47" spans="1:5" x14ac:dyDescent="0.35">
      <c r="A47" s="32" t="s">
        <v>99</v>
      </c>
      <c r="B47" s="25">
        <v>0.42299999999999999</v>
      </c>
      <c r="C47" s="27">
        <v>7.0000000000000007E-2</v>
      </c>
      <c r="D47" s="28">
        <f t="shared" si="1"/>
        <v>0.35299999999999998</v>
      </c>
      <c r="E47" s="29">
        <f t="shared" si="2"/>
        <v>9.3425329575999996</v>
      </c>
    </row>
    <row r="48" spans="1:5" x14ac:dyDescent="0.35">
      <c r="A48" s="32" t="s">
        <v>100</v>
      </c>
      <c r="B48" s="25">
        <v>0.56000000000000005</v>
      </c>
      <c r="C48" s="27">
        <v>7.0000000000000007E-2</v>
      </c>
      <c r="D48" s="28">
        <f t="shared" si="1"/>
        <v>0.49000000000000005</v>
      </c>
      <c r="E48" s="29">
        <f t="shared" si="2"/>
        <v>12.531730639999999</v>
      </c>
    </row>
    <row r="49" spans="1:5" x14ac:dyDescent="0.35">
      <c r="A49" s="32" t="s">
        <v>100</v>
      </c>
      <c r="B49" s="25">
        <v>0.36499999999999999</v>
      </c>
      <c r="C49" s="27">
        <v>7.0000000000000007E-2</v>
      </c>
      <c r="D49" s="28">
        <f t="shared" si="1"/>
        <v>0.29499999999999998</v>
      </c>
      <c r="E49" s="29">
        <f t="shared" si="2"/>
        <v>8.0822354599999997</v>
      </c>
    </row>
    <row r="50" spans="1:5" x14ac:dyDescent="0.35">
      <c r="A50" s="32" t="s">
        <v>101</v>
      </c>
      <c r="B50" s="25">
        <v>0.42799999999999999</v>
      </c>
      <c r="C50" s="27">
        <v>7.0000000000000007E-2</v>
      </c>
      <c r="D50" s="28">
        <f t="shared" si="1"/>
        <v>0.35799999999999998</v>
      </c>
      <c r="E50" s="29">
        <f t="shared" si="2"/>
        <v>9.4536824095999989</v>
      </c>
    </row>
    <row r="51" spans="1:5" x14ac:dyDescent="0.35">
      <c r="A51" s="32" t="s">
        <v>101</v>
      </c>
      <c r="B51" s="25">
        <v>0.374</v>
      </c>
      <c r="C51" s="27">
        <v>7.0000000000000007E-2</v>
      </c>
      <c r="D51" s="28">
        <f t="shared" si="1"/>
        <v>0.30399999999999999</v>
      </c>
      <c r="E51" s="29">
        <f t="shared" si="2"/>
        <v>8.2742945024000001</v>
      </c>
    </row>
    <row r="52" spans="1:5" x14ac:dyDescent="0.35">
      <c r="A52" s="32" t="s">
        <v>102</v>
      </c>
      <c r="B52" s="25">
        <v>0.44600000000000001</v>
      </c>
      <c r="C52" s="27">
        <v>7.0000000000000007E-2</v>
      </c>
      <c r="D52" s="28">
        <f t="shared" si="1"/>
        <v>0.376</v>
      </c>
      <c r="E52" s="29">
        <f t="shared" si="2"/>
        <v>9.8571102463999996</v>
      </c>
    </row>
    <row r="53" spans="1:5" x14ac:dyDescent="0.35">
      <c r="A53" s="32" t="s">
        <v>102</v>
      </c>
      <c r="B53" s="25">
        <v>0.44800000000000001</v>
      </c>
      <c r="C53" s="27">
        <v>7.0000000000000007E-2</v>
      </c>
      <c r="D53" s="28">
        <f t="shared" si="1"/>
        <v>0.378</v>
      </c>
      <c r="E53" s="29">
        <f t="shared" si="2"/>
        <v>9.902253417599999</v>
      </c>
    </row>
    <row r="54" spans="1:5" x14ac:dyDescent="0.35">
      <c r="A54" s="32" t="s">
        <v>103</v>
      </c>
      <c r="B54" s="25">
        <v>0.36399999999999999</v>
      </c>
      <c r="C54" s="27">
        <v>7.0000000000000007E-2</v>
      </c>
      <c r="D54" s="28">
        <f t="shared" si="1"/>
        <v>0.29399999999999998</v>
      </c>
      <c r="E54" s="29">
        <f t="shared" si="2"/>
        <v>8.0609750303999981</v>
      </c>
    </row>
    <row r="55" spans="1:5" x14ac:dyDescent="0.35">
      <c r="A55" s="32" t="s">
        <v>103</v>
      </c>
      <c r="B55" s="25">
        <v>0.41699999999999998</v>
      </c>
      <c r="C55" s="27">
        <v>7.0000000000000007E-2</v>
      </c>
      <c r="D55" s="28">
        <f t="shared" si="1"/>
        <v>0.34699999999999998</v>
      </c>
      <c r="E55" s="29">
        <f t="shared" si="2"/>
        <v>9.2096780775999996</v>
      </c>
    </row>
    <row r="56" spans="1:5" x14ac:dyDescent="0.35">
      <c r="A56" s="32" t="s">
        <v>104</v>
      </c>
      <c r="B56" s="25">
        <v>0.36099999999999999</v>
      </c>
      <c r="C56" s="27">
        <v>7.0000000000000007E-2</v>
      </c>
      <c r="D56" s="28">
        <f t="shared" si="1"/>
        <v>0.29099999999999998</v>
      </c>
      <c r="E56" s="29">
        <f t="shared" si="2"/>
        <v>7.9972890983999996</v>
      </c>
    </row>
    <row r="57" spans="1:5" x14ac:dyDescent="0.35">
      <c r="A57" s="32" t="s">
        <v>104</v>
      </c>
      <c r="B57" s="25">
        <v>0.51700000000000002</v>
      </c>
      <c r="C57" s="27">
        <v>7.0000000000000007E-2</v>
      </c>
      <c r="D57" s="28">
        <f t="shared" si="1"/>
        <v>0.44700000000000001</v>
      </c>
      <c r="E57" s="29">
        <f t="shared" si="2"/>
        <v>11.498622237599999</v>
      </c>
    </row>
    <row r="58" spans="1:5" x14ac:dyDescent="0.35">
      <c r="A58" s="32" t="s">
        <v>105</v>
      </c>
      <c r="B58" s="25">
        <v>0.44500000000000001</v>
      </c>
      <c r="C58" s="27">
        <v>7.0000000000000007E-2</v>
      </c>
      <c r="D58" s="28">
        <f t="shared" si="1"/>
        <v>0.375</v>
      </c>
      <c r="E58" s="29">
        <f t="shared" si="2"/>
        <v>9.8345625000000005</v>
      </c>
    </row>
    <row r="59" spans="1:5" x14ac:dyDescent="0.35">
      <c r="A59" s="32" t="s">
        <v>105</v>
      </c>
      <c r="B59" s="25">
        <v>0.39</v>
      </c>
      <c r="C59" s="27">
        <v>7.0000000000000007E-2</v>
      </c>
      <c r="D59" s="28">
        <f t="shared" si="1"/>
        <v>0.32</v>
      </c>
      <c r="E59" s="29">
        <f t="shared" si="2"/>
        <v>8.6189113599999985</v>
      </c>
    </row>
    <row r="60" spans="1:5" x14ac:dyDescent="0.35">
      <c r="A60" s="32" t="s">
        <v>106</v>
      </c>
      <c r="B60" s="25">
        <v>0.51200000000000001</v>
      </c>
      <c r="C60" s="27">
        <v>7.0000000000000007E-2</v>
      </c>
      <c r="D60" s="28">
        <f t="shared" si="1"/>
        <v>0.442</v>
      </c>
      <c r="E60" s="29">
        <f t="shared" si="2"/>
        <v>11.3804004896</v>
      </c>
    </row>
    <row r="61" spans="1:5" x14ac:dyDescent="0.35">
      <c r="A61" s="32" t="s">
        <v>106</v>
      </c>
      <c r="B61" s="25">
        <v>0.53200000000000003</v>
      </c>
      <c r="C61" s="27">
        <v>7.0000000000000007E-2</v>
      </c>
      <c r="D61" s="28">
        <f t="shared" si="1"/>
        <v>0.46200000000000002</v>
      </c>
      <c r="E61" s="29">
        <f t="shared" si="2"/>
        <v>11.855671401599999</v>
      </c>
    </row>
    <row r="62" spans="1:5" x14ac:dyDescent="0.35">
      <c r="A62" s="32" t="s">
        <v>107</v>
      </c>
      <c r="B62" s="25">
        <v>0.45400000000000001</v>
      </c>
      <c r="C62" s="27">
        <v>7.0000000000000007E-2</v>
      </c>
      <c r="D62" s="28">
        <f t="shared" si="1"/>
        <v>0.38400000000000001</v>
      </c>
      <c r="E62" s="29">
        <f t="shared" si="2"/>
        <v>10.0380643584</v>
      </c>
    </row>
    <row r="63" spans="1:5" x14ac:dyDescent="0.35">
      <c r="A63" s="32" t="s">
        <v>107</v>
      </c>
      <c r="B63" s="25">
        <v>0.42</v>
      </c>
      <c r="C63" s="27">
        <v>7.0000000000000007E-2</v>
      </c>
      <c r="D63" s="28">
        <f t="shared" si="1"/>
        <v>0.35</v>
      </c>
      <c r="E63" s="29">
        <f t="shared" si="2"/>
        <v>9.2760339999999992</v>
      </c>
    </row>
    <row r="64" spans="1:5" x14ac:dyDescent="0.35">
      <c r="A64" s="32" t="s">
        <v>108</v>
      </c>
      <c r="B64" s="25">
        <v>0.47300000000000003</v>
      </c>
      <c r="C64" s="27">
        <v>7.0000000000000007E-2</v>
      </c>
      <c r="D64" s="28">
        <f t="shared" si="1"/>
        <v>0.40300000000000002</v>
      </c>
      <c r="E64" s="29">
        <f t="shared" si="2"/>
        <v>10.471906877599999</v>
      </c>
    </row>
    <row r="65" spans="1:5" x14ac:dyDescent="0.35">
      <c r="A65" s="32" t="s">
        <v>108</v>
      </c>
      <c r="B65" s="25">
        <v>0.56000000000000005</v>
      </c>
      <c r="C65" s="27">
        <v>7.0000000000000007E-2</v>
      </c>
      <c r="D65" s="28">
        <f t="shared" si="1"/>
        <v>0.49000000000000005</v>
      </c>
      <c r="E65" s="29">
        <f t="shared" si="2"/>
        <v>12.531730639999999</v>
      </c>
    </row>
    <row r="66" spans="1:5" x14ac:dyDescent="0.35">
      <c r="A66" s="32" t="s">
        <v>109</v>
      </c>
      <c r="B66" s="25">
        <v>0.55800000000000005</v>
      </c>
      <c r="C66" s="27">
        <v>7.0000000000000007E-2</v>
      </c>
      <c r="D66" s="28">
        <f t="shared" si="1"/>
        <v>0.48800000000000004</v>
      </c>
      <c r="E66" s="29">
        <f t="shared" si="2"/>
        <v>12.483027481600001</v>
      </c>
    </row>
    <row r="67" spans="1:5" x14ac:dyDescent="0.35">
      <c r="A67" s="32" t="s">
        <v>109</v>
      </c>
      <c r="B67" s="25">
        <v>0.52900000000000003</v>
      </c>
      <c r="C67" s="27">
        <v>7.0000000000000007E-2</v>
      </c>
      <c r="D67" s="28">
        <f t="shared" si="1"/>
        <v>0.45900000000000002</v>
      </c>
      <c r="E67" s="29">
        <f t="shared" si="2"/>
        <v>11.7839754984</v>
      </c>
    </row>
    <row r="68" spans="1:5" x14ac:dyDescent="0.35">
      <c r="A68" s="32" t="s">
        <v>110</v>
      </c>
      <c r="B68" s="25">
        <v>0.47800000000000004</v>
      </c>
      <c r="C68" s="27">
        <v>7.0000000000000007E-2</v>
      </c>
      <c r="D68" s="28">
        <f t="shared" si="1"/>
        <v>0.40800000000000003</v>
      </c>
      <c r="E68" s="29">
        <f t="shared" si="2"/>
        <v>10.587029529599999</v>
      </c>
    </row>
    <row r="69" spans="1:5" x14ac:dyDescent="0.35">
      <c r="A69" s="32" t="s">
        <v>110</v>
      </c>
      <c r="B69" s="25">
        <v>0.44800000000000001</v>
      </c>
      <c r="C69" s="27">
        <v>7.0000000000000007E-2</v>
      </c>
      <c r="D69" s="28">
        <f t="shared" si="1"/>
        <v>0.378</v>
      </c>
      <c r="E69" s="29">
        <f t="shared" si="2"/>
        <v>9.902253417599999</v>
      </c>
    </row>
    <row r="70" spans="1:5" x14ac:dyDescent="0.35">
      <c r="A70" s="32" t="s">
        <v>111</v>
      </c>
      <c r="B70" s="25">
        <v>0.53400000000000003</v>
      </c>
      <c r="C70" s="27">
        <v>7.0000000000000007E-2</v>
      </c>
      <c r="D70" s="28">
        <f t="shared" si="1"/>
        <v>0.46400000000000002</v>
      </c>
      <c r="E70" s="29">
        <f t="shared" si="2"/>
        <v>11.903548134400001</v>
      </c>
    </row>
    <row r="71" spans="1:5" x14ac:dyDescent="0.35">
      <c r="A71" s="32" t="s">
        <v>111</v>
      </c>
      <c r="B71" s="25">
        <v>0.46900000000000003</v>
      </c>
      <c r="C71" s="27">
        <v>7.0000000000000007E-2</v>
      </c>
      <c r="D71" s="28">
        <f t="shared" si="1"/>
        <v>0.39900000000000002</v>
      </c>
      <c r="E71" s="29">
        <f t="shared" si="2"/>
        <v>10.380094826400001</v>
      </c>
    </row>
    <row r="72" spans="1:5" x14ac:dyDescent="0.35">
      <c r="A72" s="32" t="s">
        <v>112</v>
      </c>
      <c r="B72" s="25">
        <v>0.503</v>
      </c>
      <c r="C72" s="27">
        <v>7.0000000000000007E-2</v>
      </c>
      <c r="D72" s="28">
        <f t="shared" si="1"/>
        <v>0.433</v>
      </c>
      <c r="E72" s="29">
        <f t="shared" si="2"/>
        <v>11.168602589599999</v>
      </c>
    </row>
    <row r="73" spans="1:5" x14ac:dyDescent="0.35">
      <c r="A73" s="32" t="s">
        <v>113</v>
      </c>
      <c r="B73" s="25">
        <v>0.36099999999999999</v>
      </c>
      <c r="C73" s="27">
        <v>7.0000000000000007E-2</v>
      </c>
      <c r="D73" s="28">
        <f t="shared" si="1"/>
        <v>0.29099999999999998</v>
      </c>
      <c r="E73" s="29">
        <f t="shared" si="2"/>
        <v>7.9972890983999996</v>
      </c>
    </row>
    <row r="74" spans="1:5" x14ac:dyDescent="0.35">
      <c r="A74" s="32" t="s">
        <v>114</v>
      </c>
      <c r="B74" s="25">
        <v>0.54700000000000004</v>
      </c>
      <c r="C74" s="27">
        <v>7.0000000000000007E-2</v>
      </c>
      <c r="D74" s="28">
        <f t="shared" si="1"/>
        <v>0.47700000000000004</v>
      </c>
      <c r="E74" s="29">
        <f t="shared" si="2"/>
        <v>12.216296445600001</v>
      </c>
    </row>
    <row r="75" spans="1:5" x14ac:dyDescent="0.35">
      <c r="A75" s="32" t="s">
        <v>115</v>
      </c>
      <c r="B75" s="25">
        <v>0.45</v>
      </c>
      <c r="C75" s="27">
        <v>7.0000000000000007E-2</v>
      </c>
      <c r="D75" s="28">
        <f t="shared" si="1"/>
        <v>0.38</v>
      </c>
      <c r="E75" s="29">
        <f t="shared" si="2"/>
        <v>9.9474601599999986</v>
      </c>
    </row>
    <row r="76" spans="1:5" x14ac:dyDescent="0.35">
      <c r="A76" s="32" t="s">
        <v>116</v>
      </c>
      <c r="B76" s="25">
        <v>0.42799999999999999</v>
      </c>
      <c r="C76" s="27">
        <v>7.0000000000000007E-2</v>
      </c>
      <c r="D76" s="28">
        <f t="shared" si="1"/>
        <v>0.35799999999999998</v>
      </c>
      <c r="E76" s="29">
        <f t="shared" si="2"/>
        <v>9.4536824095999989</v>
      </c>
    </row>
    <row r="77" spans="1:5" x14ac:dyDescent="0.35">
      <c r="A77" s="32" t="s">
        <v>117</v>
      </c>
      <c r="B77" s="25">
        <v>0.39700000000000002</v>
      </c>
      <c r="C77" s="27">
        <v>7.0000000000000007E-2</v>
      </c>
      <c r="D77" s="28">
        <f t="shared" si="1"/>
        <v>0.32700000000000001</v>
      </c>
      <c r="E77" s="29">
        <f t="shared" si="2"/>
        <v>8.7709606055999991</v>
      </c>
    </row>
    <row r="78" spans="1:5" x14ac:dyDescent="0.35">
      <c r="A78" s="32" t="s">
        <v>118</v>
      </c>
      <c r="B78" s="25">
        <v>0.44600000000000001</v>
      </c>
      <c r="C78" s="27">
        <v>7.0000000000000007E-2</v>
      </c>
      <c r="D78" s="28">
        <f t="shared" si="1"/>
        <v>0.376</v>
      </c>
      <c r="E78" s="29">
        <f t="shared" si="2"/>
        <v>9.8571102463999996</v>
      </c>
    </row>
    <row r="79" spans="1:5" x14ac:dyDescent="0.35">
      <c r="A79" s="32" t="s">
        <v>118</v>
      </c>
      <c r="B79" s="25">
        <v>0.443</v>
      </c>
      <c r="C79" s="27">
        <v>7.0000000000000007E-2</v>
      </c>
      <c r="D79" s="28">
        <f t="shared" si="1"/>
        <v>0.373</v>
      </c>
      <c r="E79" s="29">
        <f t="shared" si="2"/>
        <v>9.7895146856000004</v>
      </c>
    </row>
    <row r="80" spans="1:5" x14ac:dyDescent="0.35">
      <c r="A80" s="32" t="s">
        <v>119</v>
      </c>
      <c r="B80" s="25">
        <v>0.52300000000000002</v>
      </c>
      <c r="C80" s="27">
        <v>7.0000000000000007E-2</v>
      </c>
      <c r="D80" s="28">
        <f t="shared" si="1"/>
        <v>0.45300000000000001</v>
      </c>
      <c r="E80" s="29">
        <f t="shared" si="2"/>
        <v>11.641012797599998</v>
      </c>
    </row>
    <row r="81" spans="1:5" x14ac:dyDescent="0.35">
      <c r="A81" s="32" t="s">
        <v>120</v>
      </c>
      <c r="B81" s="25">
        <v>0.47300000000000003</v>
      </c>
      <c r="C81" s="27">
        <v>7.0000000000000007E-2</v>
      </c>
      <c r="D81" s="28">
        <f t="shared" si="1"/>
        <v>0.40300000000000002</v>
      </c>
      <c r="E81" s="29">
        <f t="shared" si="2"/>
        <v>10.471906877599999</v>
      </c>
    </row>
    <row r="82" spans="1:5" x14ac:dyDescent="0.35">
      <c r="A82" s="32" t="s">
        <v>121</v>
      </c>
      <c r="B82" s="25">
        <v>0.39500000000000002</v>
      </c>
      <c r="C82" s="27">
        <v>7.0000000000000007E-2</v>
      </c>
      <c r="D82" s="28">
        <f t="shared" si="1"/>
        <v>0.32500000000000001</v>
      </c>
      <c r="E82" s="29">
        <f t="shared" si="2"/>
        <v>8.7274384999999999</v>
      </c>
    </row>
    <row r="83" spans="1:5" x14ac:dyDescent="0.35">
      <c r="A83" s="32" t="s">
        <v>122</v>
      </c>
      <c r="B83" s="25">
        <v>0.48299999999999998</v>
      </c>
      <c r="C83" s="27">
        <v>7.0000000000000007E-2</v>
      </c>
      <c r="D83" s="28">
        <f t="shared" si="1"/>
        <v>0.41299999999999998</v>
      </c>
      <c r="E83" s="29">
        <f t="shared" si="2"/>
        <v>10.7025495016</v>
      </c>
    </row>
    <row r="84" spans="1:5" x14ac:dyDescent="0.35">
      <c r="A84" s="32" t="s">
        <v>123</v>
      </c>
      <c r="B84" s="25">
        <v>0.48699999999999999</v>
      </c>
      <c r="C84" s="27">
        <v>7.0000000000000007E-2</v>
      </c>
      <c r="D84" s="28">
        <f t="shared" si="1"/>
        <v>0.41699999999999998</v>
      </c>
      <c r="E84" s="29">
        <f t="shared" si="2"/>
        <v>10.7952515496</v>
      </c>
    </row>
    <row r="85" spans="1:5" x14ac:dyDescent="0.35">
      <c r="A85" s="32" t="s">
        <v>145</v>
      </c>
      <c r="B85" s="25">
        <v>0.87</v>
      </c>
      <c r="C85" s="27">
        <v>7.0000000000000007E-2</v>
      </c>
      <c r="D85" s="28">
        <f t="shared" si="1"/>
        <v>0.8</v>
      </c>
      <c r="E85" s="29">
        <f t="shared" si="2"/>
        <v>20.849296000000002</v>
      </c>
    </row>
    <row r="86" spans="1:5" x14ac:dyDescent="0.35">
      <c r="A86" s="32" t="s">
        <v>125</v>
      </c>
      <c r="B86" s="25">
        <v>0.39100000000000001</v>
      </c>
      <c r="C86" s="27">
        <v>7.0000000000000007E-2</v>
      </c>
      <c r="D86" s="28">
        <f t="shared" si="1"/>
        <v>0.32100000000000001</v>
      </c>
      <c r="E86" s="29">
        <f t="shared" si="2"/>
        <v>8.6405850023999982</v>
      </c>
    </row>
    <row r="87" spans="1:5" x14ac:dyDescent="0.35">
      <c r="A87" s="32" t="s">
        <v>126</v>
      </c>
      <c r="B87" s="25">
        <v>0.40600000000000003</v>
      </c>
      <c r="C87" s="27">
        <v>7.0000000000000007E-2</v>
      </c>
      <c r="D87" s="28">
        <f t="shared" si="1"/>
        <v>0.33600000000000002</v>
      </c>
      <c r="E87" s="29">
        <f t="shared" si="2"/>
        <v>8.9675967744000005</v>
      </c>
    </row>
    <row r="88" spans="1:5" x14ac:dyDescent="0.35">
      <c r="A88" s="32" t="s">
        <v>127</v>
      </c>
      <c r="B88" s="25">
        <v>0.35399999999999998</v>
      </c>
      <c r="C88" s="27">
        <v>7.0000000000000007E-2</v>
      </c>
      <c r="D88" s="28">
        <f t="shared" si="1"/>
        <v>0.28399999999999997</v>
      </c>
      <c r="E88" s="29">
        <f t="shared" si="2"/>
        <v>7.8492448383999989</v>
      </c>
    </row>
    <row r="89" spans="1:5" x14ac:dyDescent="0.35">
      <c r="A89" s="32" t="s">
        <v>128</v>
      </c>
      <c r="B89" s="25">
        <v>0.46900000000000003</v>
      </c>
      <c r="C89" s="27">
        <v>7.0000000000000007E-2</v>
      </c>
      <c r="D89" s="28">
        <f t="shared" si="1"/>
        <v>0.39900000000000002</v>
      </c>
      <c r="E89" s="29">
        <f t="shared" si="2"/>
        <v>10.380094826400001</v>
      </c>
    </row>
    <row r="90" spans="1:5" x14ac:dyDescent="0.35">
      <c r="A90" s="32" t="s">
        <v>128</v>
      </c>
      <c r="B90" s="25">
        <v>0.503</v>
      </c>
      <c r="C90" s="27">
        <v>7.0000000000000007E-2</v>
      </c>
      <c r="D90" s="28">
        <f t="shared" si="1"/>
        <v>0.433</v>
      </c>
      <c r="E90" s="29">
        <f t="shared" si="2"/>
        <v>11.168602589599999</v>
      </c>
    </row>
    <row r="91" spans="1:5" x14ac:dyDescent="0.35">
      <c r="A91" s="32" t="s">
        <v>129</v>
      </c>
      <c r="B91" s="25">
        <v>0.437</v>
      </c>
      <c r="C91" s="27">
        <v>7.0000000000000007E-2</v>
      </c>
      <c r="D91" s="28">
        <f t="shared" si="1"/>
        <v>0.36699999999999999</v>
      </c>
      <c r="E91" s="29">
        <f t="shared" si="2"/>
        <v>9.6547526695999988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opLeftCell="A41" workbookViewId="0">
      <selection activeCell="C14" sqref="C14"/>
    </sheetView>
  </sheetViews>
  <sheetFormatPr defaultRowHeight="14.5" x14ac:dyDescent="0.35"/>
  <cols>
    <col min="1" max="1" width="14.36328125" customWidth="1"/>
    <col min="2" max="2" width="16.90625" customWidth="1"/>
    <col min="3" max="3" width="14.90625" customWidth="1"/>
    <col min="4" max="4" width="12.54296875" customWidth="1"/>
    <col min="5" max="5" width="14.08984375" customWidth="1"/>
    <col min="6" max="6" width="13.453125" customWidth="1"/>
    <col min="7" max="7" width="13.54296875" customWidth="1"/>
    <col min="8" max="8" width="11.6328125" customWidth="1"/>
    <col min="9" max="9" width="11.54296875" customWidth="1"/>
    <col min="10" max="10" width="12.36328125" customWidth="1"/>
    <col min="11" max="11" width="13.1796875" customWidth="1"/>
    <col min="12" max="12" width="13.08984375" customWidth="1"/>
    <col min="13" max="13" width="13.54296875" customWidth="1"/>
    <col min="14" max="14" width="14.90625" customWidth="1"/>
  </cols>
  <sheetData>
    <row r="1" spans="1:14" x14ac:dyDescent="0.35">
      <c r="A1" s="3" t="s">
        <v>0</v>
      </c>
      <c r="B1" s="2" t="s">
        <v>2</v>
      </c>
      <c r="C1" s="2" t="s">
        <v>3</v>
      </c>
      <c r="D1" s="2" t="s">
        <v>1</v>
      </c>
      <c r="E1" s="4" t="s">
        <v>85</v>
      </c>
      <c r="F1" s="4" t="s">
        <v>4</v>
      </c>
      <c r="G1" s="3" t="s">
        <v>6</v>
      </c>
      <c r="H1" s="4" t="s">
        <v>5</v>
      </c>
      <c r="I1" s="4" t="s">
        <v>87</v>
      </c>
      <c r="J1" s="4" t="s">
        <v>88</v>
      </c>
      <c r="K1" s="4" t="s">
        <v>91</v>
      </c>
      <c r="L1" s="4" t="s">
        <v>90</v>
      </c>
      <c r="M1" s="4" t="s">
        <v>92</v>
      </c>
      <c r="N1" s="35" t="s">
        <v>7</v>
      </c>
    </row>
    <row r="2" spans="1:14" x14ac:dyDescent="0.35">
      <c r="A2" s="6" t="s">
        <v>147</v>
      </c>
      <c r="B2" s="5">
        <v>0.75</v>
      </c>
      <c r="C2" s="5">
        <v>6.26</v>
      </c>
      <c r="D2" s="7">
        <f t="shared" ref="D2:D59" si="0">(C2/(B2*1000))*100</f>
        <v>0.83466666666666667</v>
      </c>
      <c r="E2" s="5">
        <v>0.39</v>
      </c>
      <c r="F2" s="5">
        <v>72</v>
      </c>
      <c r="G2" s="5">
        <v>253</v>
      </c>
      <c r="H2" s="5">
        <v>31</v>
      </c>
      <c r="I2" s="5">
        <v>10.4</v>
      </c>
      <c r="J2" s="5">
        <v>4.8499999999999996</v>
      </c>
      <c r="K2" s="5">
        <v>1.68</v>
      </c>
      <c r="L2" s="5">
        <v>3.63</v>
      </c>
      <c r="M2" s="5">
        <v>2.94</v>
      </c>
      <c r="N2" s="9" t="s">
        <v>9</v>
      </c>
    </row>
    <row r="3" spans="1:14" x14ac:dyDescent="0.35">
      <c r="A3" s="6" t="s">
        <v>148</v>
      </c>
      <c r="B3" s="5">
        <v>1.06</v>
      </c>
      <c r="C3" s="5">
        <v>4.04</v>
      </c>
      <c r="D3" s="7">
        <f t="shared" si="0"/>
        <v>0.38113207547169814</v>
      </c>
      <c r="E3" s="5">
        <v>0.48</v>
      </c>
      <c r="F3" s="5">
        <v>80</v>
      </c>
      <c r="G3" s="5">
        <v>263</v>
      </c>
      <c r="H3" s="5">
        <v>22</v>
      </c>
      <c r="I3" s="5">
        <v>10.9</v>
      </c>
      <c r="J3" s="5">
        <v>5.84</v>
      </c>
      <c r="K3" s="5">
        <v>1.67</v>
      </c>
      <c r="L3" s="5">
        <v>3.87</v>
      </c>
      <c r="M3" s="5">
        <v>4.05</v>
      </c>
      <c r="N3" s="9"/>
    </row>
    <row r="4" spans="1:14" x14ac:dyDescent="0.35">
      <c r="A4" s="6" t="s">
        <v>149</v>
      </c>
      <c r="B4" s="5">
        <v>1.3</v>
      </c>
      <c r="C4" s="5">
        <v>6.12</v>
      </c>
      <c r="D4" s="7">
        <f t="shared" si="0"/>
        <v>0.47076923076923077</v>
      </c>
      <c r="E4" s="5">
        <v>0.48</v>
      </c>
      <c r="F4" s="5">
        <v>81</v>
      </c>
      <c r="G4" s="5">
        <v>296</v>
      </c>
      <c r="H4" s="5">
        <v>27</v>
      </c>
      <c r="I4" s="5">
        <v>10.4</v>
      </c>
      <c r="J4" s="5">
        <v>4.32</v>
      </c>
      <c r="K4" s="5">
        <v>1.85</v>
      </c>
      <c r="L4" s="5">
        <v>3.88</v>
      </c>
      <c r="M4" s="5">
        <v>5.41</v>
      </c>
      <c r="N4" s="9"/>
    </row>
    <row r="5" spans="1:14" x14ac:dyDescent="0.35">
      <c r="A5" s="6" t="s">
        <v>150</v>
      </c>
      <c r="B5" s="5">
        <v>0.92</v>
      </c>
      <c r="C5" s="5">
        <v>6.45</v>
      </c>
      <c r="D5" s="7">
        <f t="shared" si="0"/>
        <v>0.70108695652173914</v>
      </c>
      <c r="E5" s="5">
        <v>0.4</v>
      </c>
      <c r="F5" s="5">
        <v>76</v>
      </c>
      <c r="G5" s="5">
        <v>263</v>
      </c>
      <c r="H5" s="5">
        <v>24</v>
      </c>
      <c r="I5" s="5">
        <v>9.6</v>
      </c>
      <c r="J5" s="5">
        <v>4.01</v>
      </c>
      <c r="K5" s="5">
        <v>1.82</v>
      </c>
      <c r="L5" s="5">
        <v>3.76</v>
      </c>
      <c r="M5" s="5">
        <v>3.9</v>
      </c>
      <c r="N5" s="9"/>
    </row>
    <row r="6" spans="1:14" x14ac:dyDescent="0.35">
      <c r="A6" s="6" t="s">
        <v>151</v>
      </c>
      <c r="B6" s="5">
        <v>0.93</v>
      </c>
      <c r="C6" s="5">
        <v>4.54</v>
      </c>
      <c r="D6" s="7">
        <f t="shared" si="0"/>
        <v>0.48817204301075268</v>
      </c>
      <c r="E6" s="5">
        <v>0.43</v>
      </c>
      <c r="F6" s="5">
        <v>76</v>
      </c>
      <c r="G6" s="5">
        <v>270</v>
      </c>
      <c r="H6" s="5">
        <v>24</v>
      </c>
      <c r="I6" s="5">
        <v>10.4</v>
      </c>
      <c r="J6" s="5">
        <v>3.63</v>
      </c>
      <c r="K6" s="5">
        <v>1.84</v>
      </c>
      <c r="L6" s="5">
        <v>3.9</v>
      </c>
      <c r="M6" s="5">
        <v>3.88</v>
      </c>
      <c r="N6" s="9"/>
    </row>
    <row r="7" spans="1:14" x14ac:dyDescent="0.35">
      <c r="A7" s="6" t="s">
        <v>153</v>
      </c>
      <c r="B7" s="5">
        <v>0.65</v>
      </c>
      <c r="C7" s="5">
        <v>4.67</v>
      </c>
      <c r="D7" s="7">
        <f t="shared" si="0"/>
        <v>0.71846153846153848</v>
      </c>
      <c r="E7" s="5">
        <v>0.45</v>
      </c>
      <c r="F7" s="5">
        <v>68</v>
      </c>
      <c r="G7" s="5">
        <v>257</v>
      </c>
      <c r="H7" s="5">
        <v>28</v>
      </c>
      <c r="I7" s="5">
        <v>10.199999999999999</v>
      </c>
      <c r="J7" s="5">
        <v>4.26</v>
      </c>
      <c r="K7" s="5">
        <v>1.69</v>
      </c>
      <c r="L7" s="5">
        <v>3.6</v>
      </c>
      <c r="M7" s="5">
        <v>2.52</v>
      </c>
      <c r="N7" s="9"/>
    </row>
    <row r="8" spans="1:14" x14ac:dyDescent="0.35">
      <c r="A8" s="6" t="s">
        <v>152</v>
      </c>
      <c r="B8" s="5">
        <v>1.25</v>
      </c>
      <c r="C8" s="5">
        <v>7.78</v>
      </c>
      <c r="D8" s="7">
        <f t="shared" si="0"/>
        <v>0.62240000000000006</v>
      </c>
      <c r="E8" s="5">
        <v>0.43</v>
      </c>
      <c r="F8" s="5">
        <v>194</v>
      </c>
      <c r="G8" s="5">
        <v>263</v>
      </c>
      <c r="H8" s="5">
        <v>18</v>
      </c>
      <c r="I8" s="5">
        <v>9.5</v>
      </c>
      <c r="J8" s="5">
        <v>4.4000000000000004</v>
      </c>
      <c r="K8" s="5">
        <v>1.58</v>
      </c>
      <c r="L8" s="5">
        <v>4.5599999999999996</v>
      </c>
      <c r="M8" s="5">
        <v>4.92</v>
      </c>
      <c r="N8" s="9"/>
    </row>
    <row r="9" spans="1:14" x14ac:dyDescent="0.35">
      <c r="A9" s="6" t="s">
        <v>154</v>
      </c>
      <c r="B9" s="5">
        <v>1.32</v>
      </c>
      <c r="C9" s="5">
        <v>9.7899999999999991</v>
      </c>
      <c r="D9" s="7">
        <f t="shared" si="0"/>
        <v>0.74166666666666659</v>
      </c>
      <c r="E9" s="5">
        <v>0.49</v>
      </c>
      <c r="F9" s="5">
        <v>77</v>
      </c>
      <c r="G9" s="5">
        <v>276</v>
      </c>
      <c r="H9" s="5">
        <v>21</v>
      </c>
      <c r="I9" s="5">
        <v>10.6</v>
      </c>
      <c r="J9" s="5">
        <v>5.76</v>
      </c>
      <c r="K9" s="5">
        <v>1.81</v>
      </c>
      <c r="L9" s="5">
        <v>4.08</v>
      </c>
      <c r="M9" s="5">
        <v>5.14</v>
      </c>
      <c r="N9" s="9" t="s">
        <v>9</v>
      </c>
    </row>
    <row r="10" spans="1:14" x14ac:dyDescent="0.35">
      <c r="A10" s="36" t="s">
        <v>155</v>
      </c>
      <c r="B10" s="5">
        <v>0.78</v>
      </c>
      <c r="C10" s="5">
        <v>9.33</v>
      </c>
      <c r="D10" s="7">
        <f t="shared" si="0"/>
        <v>1.1961538461538461</v>
      </c>
      <c r="E10" s="5">
        <v>0.44</v>
      </c>
      <c r="F10" s="5">
        <v>408</v>
      </c>
      <c r="G10" s="5">
        <v>277</v>
      </c>
      <c r="H10" s="5">
        <v>26</v>
      </c>
      <c r="I10" s="5">
        <v>10.3</v>
      </c>
      <c r="J10" s="5">
        <v>4.34</v>
      </c>
      <c r="K10" s="5">
        <v>1.94</v>
      </c>
      <c r="L10" s="5">
        <v>4.32</v>
      </c>
      <c r="M10" s="5">
        <v>2.59</v>
      </c>
      <c r="N10" s="9" t="s">
        <v>9</v>
      </c>
    </row>
    <row r="11" spans="1:14" x14ac:dyDescent="0.35">
      <c r="A11" s="36" t="s">
        <v>156</v>
      </c>
      <c r="B11" s="5">
        <v>0.95</v>
      </c>
      <c r="C11" s="5">
        <v>14.6</v>
      </c>
      <c r="D11" s="7">
        <f t="shared" si="0"/>
        <v>1.5368421052631578</v>
      </c>
      <c r="E11" s="5">
        <v>0.48</v>
      </c>
      <c r="F11" s="5">
        <v>75</v>
      </c>
      <c r="G11" s="5">
        <v>264</v>
      </c>
      <c r="H11" s="5">
        <v>42</v>
      </c>
      <c r="I11" s="5">
        <v>10</v>
      </c>
      <c r="J11" s="5">
        <v>4.62</v>
      </c>
      <c r="K11" s="5">
        <v>1.96</v>
      </c>
      <c r="L11" s="5">
        <v>5.57</v>
      </c>
      <c r="M11" s="5">
        <v>3.13</v>
      </c>
      <c r="N11" s="9" t="s">
        <v>9</v>
      </c>
    </row>
    <row r="12" spans="1:14" x14ac:dyDescent="0.35">
      <c r="A12" s="36" t="s">
        <v>157</v>
      </c>
      <c r="B12" s="5">
        <v>1.1399999999999999</v>
      </c>
      <c r="C12" s="5">
        <v>5.29</v>
      </c>
      <c r="D12" s="7">
        <f t="shared" si="0"/>
        <v>0.4640350877192983</v>
      </c>
      <c r="E12" s="5">
        <v>0.49</v>
      </c>
      <c r="F12" s="5">
        <v>98</v>
      </c>
      <c r="G12" s="5">
        <v>305</v>
      </c>
      <c r="H12" s="5">
        <v>25</v>
      </c>
      <c r="I12" s="5">
        <v>10.6</v>
      </c>
      <c r="J12" s="5">
        <v>4.33</v>
      </c>
      <c r="K12" s="5">
        <v>1.9</v>
      </c>
      <c r="L12" s="5">
        <v>4.41</v>
      </c>
      <c r="M12" s="5">
        <v>3.57</v>
      </c>
      <c r="N12" s="9"/>
    </row>
    <row r="13" spans="1:14" x14ac:dyDescent="0.35">
      <c r="A13" s="36" t="s">
        <v>158</v>
      </c>
      <c r="B13" s="5">
        <v>0.85</v>
      </c>
      <c r="C13" s="5">
        <v>7.4</v>
      </c>
      <c r="D13" s="7">
        <f t="shared" si="0"/>
        <v>0.87058823529411766</v>
      </c>
      <c r="E13" s="5">
        <v>0.45</v>
      </c>
      <c r="F13" s="5">
        <v>77</v>
      </c>
      <c r="G13" s="5">
        <v>282</v>
      </c>
      <c r="H13" s="5">
        <v>30</v>
      </c>
      <c r="I13" s="5">
        <v>11.2</v>
      </c>
      <c r="J13" s="5">
        <v>4.4000000000000004</v>
      </c>
      <c r="K13" s="5">
        <v>1.78</v>
      </c>
      <c r="L13" s="5">
        <v>4</v>
      </c>
      <c r="M13" s="5">
        <v>2.76</v>
      </c>
      <c r="N13" s="9"/>
    </row>
    <row r="14" spans="1:14" x14ac:dyDescent="0.35">
      <c r="A14" s="36" t="s">
        <v>159</v>
      </c>
      <c r="B14" s="5">
        <v>0.9</v>
      </c>
      <c r="C14" s="5">
        <v>5.52</v>
      </c>
      <c r="D14" s="7">
        <f t="shared" si="0"/>
        <v>0.61333333333333329</v>
      </c>
      <c r="E14" s="5">
        <v>0.46</v>
      </c>
      <c r="F14" s="5">
        <v>89</v>
      </c>
      <c r="G14" s="5">
        <v>266</v>
      </c>
      <c r="H14" s="5">
        <v>35</v>
      </c>
      <c r="I14" s="5">
        <v>10.5</v>
      </c>
      <c r="J14" s="5">
        <v>6.11</v>
      </c>
      <c r="K14" s="5">
        <v>1.8</v>
      </c>
      <c r="L14" s="5">
        <v>3.67</v>
      </c>
      <c r="M14" s="5">
        <v>3.2</v>
      </c>
      <c r="N14" s="9"/>
    </row>
    <row r="15" spans="1:14" x14ac:dyDescent="0.35">
      <c r="A15" s="36" t="s">
        <v>160</v>
      </c>
      <c r="B15" s="5">
        <v>0.76</v>
      </c>
      <c r="C15" s="5">
        <v>10.17</v>
      </c>
      <c r="D15" s="7">
        <f t="shared" si="0"/>
        <v>1.3381578947368422</v>
      </c>
      <c r="E15" s="5">
        <v>0.55000000000000004</v>
      </c>
      <c r="F15" s="5">
        <v>96</v>
      </c>
      <c r="G15" s="5">
        <v>232</v>
      </c>
      <c r="H15" s="5">
        <v>42</v>
      </c>
      <c r="I15" s="5">
        <v>11</v>
      </c>
      <c r="J15" s="5">
        <v>4.7</v>
      </c>
      <c r="K15" s="5">
        <v>1.86</v>
      </c>
      <c r="L15" s="5">
        <v>6.69</v>
      </c>
      <c r="M15" s="5">
        <v>2.35</v>
      </c>
      <c r="N15" s="9" t="s">
        <v>9</v>
      </c>
    </row>
    <row r="16" spans="1:14" x14ac:dyDescent="0.35">
      <c r="A16" s="36" t="s">
        <v>161</v>
      </c>
      <c r="B16" s="5">
        <v>1.1200000000000001</v>
      </c>
      <c r="C16" s="5">
        <v>10.43</v>
      </c>
      <c r="D16" s="7">
        <f t="shared" si="0"/>
        <v>0.93124999999999991</v>
      </c>
      <c r="E16" s="5">
        <v>0.41</v>
      </c>
      <c r="F16" s="5">
        <v>95</v>
      </c>
      <c r="G16" s="5">
        <v>251</v>
      </c>
      <c r="H16" s="5">
        <v>52</v>
      </c>
      <c r="I16" s="5">
        <v>10.4</v>
      </c>
      <c r="J16" s="5">
        <v>4.78</v>
      </c>
      <c r="K16" s="5">
        <v>1.9</v>
      </c>
      <c r="L16" s="5">
        <v>4.05</v>
      </c>
      <c r="M16" s="5">
        <v>4.7</v>
      </c>
      <c r="N16" s="9" t="s">
        <v>9</v>
      </c>
    </row>
    <row r="17" spans="1:14" x14ac:dyDescent="0.35">
      <c r="A17" s="36" t="s">
        <v>162</v>
      </c>
      <c r="B17" s="5">
        <v>1.47</v>
      </c>
      <c r="C17" s="5">
        <v>9.31</v>
      </c>
      <c r="D17" s="7">
        <f t="shared" si="0"/>
        <v>0.63333333333333341</v>
      </c>
      <c r="E17" s="5">
        <v>0.46</v>
      </c>
      <c r="F17" s="5">
        <v>99</v>
      </c>
      <c r="G17" s="5">
        <v>266</v>
      </c>
      <c r="H17" s="5">
        <v>41</v>
      </c>
      <c r="I17" s="5">
        <v>10.5</v>
      </c>
      <c r="J17" s="5">
        <v>4.24</v>
      </c>
      <c r="K17" s="5">
        <v>1.86</v>
      </c>
      <c r="L17" s="5">
        <v>4.8099999999999996</v>
      </c>
      <c r="M17" s="5">
        <v>3.12</v>
      </c>
      <c r="N17" s="9"/>
    </row>
    <row r="18" spans="1:14" x14ac:dyDescent="0.35">
      <c r="A18" s="36" t="s">
        <v>163</v>
      </c>
      <c r="B18" s="5">
        <v>0.78</v>
      </c>
      <c r="C18" s="5">
        <v>6.96</v>
      </c>
      <c r="D18" s="7">
        <f t="shared" si="0"/>
        <v>0.89230769230769225</v>
      </c>
      <c r="E18" s="5">
        <v>0.41</v>
      </c>
      <c r="F18" s="5">
        <v>103</v>
      </c>
      <c r="G18" s="5">
        <v>251</v>
      </c>
      <c r="H18" s="5">
        <v>49</v>
      </c>
      <c r="I18" s="5">
        <v>10.4</v>
      </c>
      <c r="J18" s="5">
        <v>4.3899999999999997</v>
      </c>
      <c r="K18" s="5">
        <v>1.85</v>
      </c>
      <c r="L18" s="5">
        <v>4.13</v>
      </c>
      <c r="M18" s="5">
        <v>2.57</v>
      </c>
      <c r="N18" s="9"/>
    </row>
    <row r="19" spans="1:14" x14ac:dyDescent="0.35">
      <c r="A19" s="36" t="s">
        <v>164</v>
      </c>
      <c r="B19" s="5">
        <v>1.01</v>
      </c>
      <c r="C19" s="5">
        <v>5.55</v>
      </c>
      <c r="D19" s="7">
        <f t="shared" si="0"/>
        <v>0.54950495049504944</v>
      </c>
      <c r="E19" s="5">
        <v>0.43</v>
      </c>
      <c r="F19" s="5">
        <v>97</v>
      </c>
      <c r="G19" s="5">
        <v>266</v>
      </c>
      <c r="H19" s="5">
        <v>46</v>
      </c>
      <c r="I19" s="5">
        <v>11.2</v>
      </c>
      <c r="J19" s="5">
        <v>4.72</v>
      </c>
      <c r="K19" s="5">
        <v>1.94</v>
      </c>
      <c r="L19" s="5">
        <v>4.6399999999999997</v>
      </c>
      <c r="M19" s="5">
        <v>4.13</v>
      </c>
      <c r="N19" s="9"/>
    </row>
    <row r="20" spans="1:14" x14ac:dyDescent="0.35">
      <c r="A20" s="36" t="s">
        <v>165</v>
      </c>
      <c r="B20" s="5">
        <v>0.81</v>
      </c>
      <c r="C20" s="5">
        <v>6.26</v>
      </c>
      <c r="D20" s="7">
        <f t="shared" si="0"/>
        <v>0.77283950617283947</v>
      </c>
      <c r="E20" s="5">
        <v>0.4</v>
      </c>
      <c r="F20" s="5">
        <v>90</v>
      </c>
      <c r="G20" s="5">
        <v>258</v>
      </c>
      <c r="H20" s="5">
        <v>33</v>
      </c>
      <c r="I20" s="5">
        <v>10.6</v>
      </c>
      <c r="J20" s="5">
        <v>4.5</v>
      </c>
      <c r="K20" s="5">
        <v>1.93</v>
      </c>
      <c r="L20" s="5">
        <v>3.92</v>
      </c>
      <c r="M20" s="5">
        <v>3.2</v>
      </c>
      <c r="N20" s="9"/>
    </row>
    <row r="21" spans="1:14" x14ac:dyDescent="0.35">
      <c r="A21" s="36" t="s">
        <v>155</v>
      </c>
      <c r="B21" s="5">
        <v>2.81</v>
      </c>
      <c r="C21" s="5">
        <v>8.0399999999999991</v>
      </c>
      <c r="D21" s="7">
        <f t="shared" si="0"/>
        <v>0.28612099644128108</v>
      </c>
      <c r="E21" s="5">
        <v>1.36</v>
      </c>
      <c r="F21" s="5">
        <v>29</v>
      </c>
      <c r="G21" s="5">
        <v>21</v>
      </c>
      <c r="H21" s="5">
        <v>46</v>
      </c>
      <c r="I21" s="5">
        <v>8.6999999999999993</v>
      </c>
      <c r="J21" s="5">
        <v>9.16</v>
      </c>
      <c r="K21" s="5">
        <v>0.74</v>
      </c>
      <c r="L21" s="5">
        <v>0.21</v>
      </c>
      <c r="M21" s="5">
        <v>41.24</v>
      </c>
      <c r="N21" s="9" t="s">
        <v>8</v>
      </c>
    </row>
    <row r="22" spans="1:14" x14ac:dyDescent="0.35">
      <c r="A22" s="36" t="s">
        <v>169</v>
      </c>
      <c r="B22" s="5">
        <v>2.04</v>
      </c>
      <c r="C22" s="5">
        <v>5.82</v>
      </c>
      <c r="D22" s="7">
        <f t="shared" si="0"/>
        <v>0.28529411764705886</v>
      </c>
      <c r="E22" s="5">
        <v>1.01</v>
      </c>
      <c r="F22" s="5">
        <v>20</v>
      </c>
      <c r="G22" s="5">
        <v>45</v>
      </c>
      <c r="H22" s="5">
        <v>68</v>
      </c>
      <c r="I22" s="5">
        <v>7.4</v>
      </c>
      <c r="J22" s="5">
        <v>7.16</v>
      </c>
      <c r="K22" s="5">
        <v>0.59</v>
      </c>
      <c r="L22" s="5">
        <v>0.21</v>
      </c>
      <c r="M22" s="5">
        <v>14.75</v>
      </c>
      <c r="N22" s="9" t="s">
        <v>8</v>
      </c>
    </row>
    <row r="23" spans="1:14" x14ac:dyDescent="0.35">
      <c r="A23" s="36" t="s">
        <v>166</v>
      </c>
      <c r="B23" s="5">
        <v>2.79</v>
      </c>
      <c r="C23" s="5">
        <v>7.84</v>
      </c>
      <c r="D23" s="7">
        <f t="shared" si="0"/>
        <v>0.28100358422939065</v>
      </c>
      <c r="E23" s="5">
        <v>1.17</v>
      </c>
      <c r="F23" s="5">
        <v>30</v>
      </c>
      <c r="G23" s="5">
        <v>57</v>
      </c>
      <c r="H23" s="5">
        <v>61</v>
      </c>
      <c r="I23" s="5">
        <v>8.9</v>
      </c>
      <c r="J23" s="5">
        <v>11.7</v>
      </c>
      <c r="K23" s="5">
        <v>0.82</v>
      </c>
      <c r="L23" s="5">
        <v>0.28999999999999998</v>
      </c>
      <c r="M23" s="5">
        <v>40.53</v>
      </c>
      <c r="N23" s="9" t="s">
        <v>8</v>
      </c>
    </row>
    <row r="24" spans="1:14" x14ac:dyDescent="0.35">
      <c r="A24" s="36" t="s">
        <v>167</v>
      </c>
      <c r="B24" s="5">
        <v>2.92</v>
      </c>
      <c r="C24" s="5">
        <v>3.13</v>
      </c>
      <c r="D24" s="7">
        <f t="shared" si="0"/>
        <v>0.10719178082191781</v>
      </c>
      <c r="E24" s="5">
        <v>0.85</v>
      </c>
      <c r="F24" s="5">
        <v>46</v>
      </c>
      <c r="G24" s="5">
        <v>175</v>
      </c>
      <c r="H24" s="5">
        <v>49</v>
      </c>
      <c r="I24" s="5">
        <v>9</v>
      </c>
      <c r="J24" s="5">
        <v>7.81</v>
      </c>
      <c r="K24" s="5">
        <v>1.46</v>
      </c>
      <c r="L24" s="5">
        <v>2.4700000000000002</v>
      </c>
      <c r="M24" s="5">
        <v>28.67</v>
      </c>
      <c r="N24" s="9"/>
    </row>
    <row r="25" spans="1:14" x14ac:dyDescent="0.35">
      <c r="A25" s="36" t="s">
        <v>168</v>
      </c>
      <c r="B25" s="5">
        <v>1.34</v>
      </c>
      <c r="C25" s="5">
        <v>4.37</v>
      </c>
      <c r="D25" s="7">
        <f t="shared" si="0"/>
        <v>0.32611940298507464</v>
      </c>
      <c r="E25" s="5">
        <v>0.51</v>
      </c>
      <c r="F25" s="5">
        <v>55</v>
      </c>
      <c r="G25" s="5">
        <v>193</v>
      </c>
      <c r="H25" s="5">
        <v>50</v>
      </c>
      <c r="I25" s="5">
        <v>9.6999999999999993</v>
      </c>
      <c r="J25" s="5">
        <v>5.12</v>
      </c>
      <c r="K25" s="5">
        <v>1.47</v>
      </c>
      <c r="L25" s="5">
        <v>2.46</v>
      </c>
      <c r="M25" s="5">
        <v>8.17</v>
      </c>
      <c r="N25" s="9"/>
    </row>
    <row r="26" spans="1:14" x14ac:dyDescent="0.35">
      <c r="A26" s="36" t="s">
        <v>170</v>
      </c>
      <c r="B26" s="5">
        <v>1.0900000000000001</v>
      </c>
      <c r="C26" s="5">
        <v>5.16</v>
      </c>
      <c r="D26" s="7">
        <f t="shared" si="0"/>
        <v>0.47339449541284406</v>
      </c>
      <c r="E26" s="5">
        <v>0.41</v>
      </c>
      <c r="F26" s="5">
        <v>76</v>
      </c>
      <c r="G26" s="5">
        <v>277</v>
      </c>
      <c r="H26" s="5">
        <v>61</v>
      </c>
      <c r="I26" s="5">
        <v>11</v>
      </c>
      <c r="J26" s="5">
        <v>4.13</v>
      </c>
      <c r="K26" s="5">
        <v>2.06</v>
      </c>
      <c r="L26" s="5">
        <v>4.47</v>
      </c>
      <c r="M26" s="5">
        <v>5.43</v>
      </c>
      <c r="N26" s="9"/>
    </row>
    <row r="27" spans="1:14" x14ac:dyDescent="0.35">
      <c r="A27" s="36" t="s">
        <v>171</v>
      </c>
      <c r="B27" s="5">
        <v>1.47</v>
      </c>
      <c r="C27" s="5">
        <v>4.2699999999999996</v>
      </c>
      <c r="D27" s="7">
        <f t="shared" si="0"/>
        <v>0.29047619047619044</v>
      </c>
      <c r="E27" s="5">
        <v>0.51</v>
      </c>
      <c r="F27" s="5">
        <v>75</v>
      </c>
      <c r="G27" s="5">
        <v>299</v>
      </c>
      <c r="H27" s="5">
        <v>64</v>
      </c>
      <c r="I27" s="5">
        <v>11.5</v>
      </c>
      <c r="J27" s="5">
        <v>4.8499999999999996</v>
      </c>
      <c r="K27" s="5">
        <v>2.1</v>
      </c>
      <c r="L27" s="5">
        <v>5.8</v>
      </c>
      <c r="M27" s="5">
        <v>7.82</v>
      </c>
      <c r="N27" s="9"/>
    </row>
    <row r="28" spans="1:14" x14ac:dyDescent="0.35">
      <c r="A28" s="36" t="s">
        <v>172</v>
      </c>
      <c r="B28" s="5">
        <v>1.26</v>
      </c>
      <c r="C28" s="5">
        <v>20.14</v>
      </c>
      <c r="D28" s="7">
        <f t="shared" si="0"/>
        <v>1.5984126984126985</v>
      </c>
      <c r="E28" s="5">
        <v>0.39</v>
      </c>
      <c r="F28" s="5">
        <v>69</v>
      </c>
      <c r="G28" s="5">
        <v>291</v>
      </c>
      <c r="H28" s="5">
        <v>128</v>
      </c>
      <c r="I28" s="5">
        <v>9.1999999999999993</v>
      </c>
      <c r="J28" s="5">
        <v>5.83</v>
      </c>
      <c r="K28" s="5">
        <v>1.84</v>
      </c>
      <c r="L28" s="5">
        <v>4.12</v>
      </c>
      <c r="M28" s="5">
        <v>5.59</v>
      </c>
      <c r="N28" s="9" t="s">
        <v>203</v>
      </c>
    </row>
    <row r="29" spans="1:14" x14ac:dyDescent="0.35">
      <c r="A29" s="36" t="s">
        <v>173</v>
      </c>
      <c r="B29" s="5">
        <v>1.33</v>
      </c>
      <c r="C29" s="5">
        <v>6.26</v>
      </c>
      <c r="D29" s="7">
        <f t="shared" si="0"/>
        <v>0.4706766917293233</v>
      </c>
      <c r="E29" s="5">
        <v>0.5</v>
      </c>
      <c r="F29" s="5">
        <v>97</v>
      </c>
      <c r="G29" s="5">
        <v>322</v>
      </c>
      <c r="H29" s="5">
        <v>87</v>
      </c>
      <c r="I29" s="5">
        <v>11.7</v>
      </c>
      <c r="J29" s="5">
        <v>5.83</v>
      </c>
      <c r="K29" s="5">
        <v>2.15</v>
      </c>
      <c r="L29" s="5">
        <v>4.96</v>
      </c>
      <c r="M29" s="5">
        <v>6.03</v>
      </c>
      <c r="N29" s="9"/>
    </row>
    <row r="30" spans="1:14" x14ac:dyDescent="0.35">
      <c r="A30" s="36" t="s">
        <v>174</v>
      </c>
      <c r="B30" s="5">
        <v>2.06</v>
      </c>
      <c r="C30" s="5">
        <v>38.9</v>
      </c>
      <c r="D30" s="7">
        <f t="shared" si="0"/>
        <v>1.8883495145631066</v>
      </c>
      <c r="E30" s="5">
        <v>0.49</v>
      </c>
      <c r="F30" s="5">
        <v>111</v>
      </c>
      <c r="G30" s="5">
        <v>303</v>
      </c>
      <c r="H30" s="5">
        <v>141</v>
      </c>
      <c r="I30" s="5">
        <v>10.1</v>
      </c>
      <c r="J30" s="5">
        <v>11</v>
      </c>
      <c r="K30" s="5">
        <v>2.63</v>
      </c>
      <c r="L30" s="5">
        <v>6.63</v>
      </c>
      <c r="M30" s="5">
        <v>7.98</v>
      </c>
      <c r="N30" s="9" t="s">
        <v>203</v>
      </c>
    </row>
    <row r="31" spans="1:14" x14ac:dyDescent="0.35">
      <c r="A31" s="36" t="s">
        <v>175</v>
      </c>
      <c r="B31" s="5">
        <v>1.0900000000000001</v>
      </c>
      <c r="C31" s="5">
        <v>5.99</v>
      </c>
      <c r="D31" s="7">
        <f t="shared" si="0"/>
        <v>0.54954128440366967</v>
      </c>
      <c r="E31" s="5">
        <v>0.5</v>
      </c>
      <c r="F31" s="5">
        <v>89</v>
      </c>
      <c r="G31" s="5">
        <v>288</v>
      </c>
      <c r="H31" s="5">
        <v>59</v>
      </c>
      <c r="I31" s="5">
        <v>11.8</v>
      </c>
      <c r="J31" s="5">
        <v>5.74</v>
      </c>
      <c r="K31" s="5">
        <v>2</v>
      </c>
      <c r="L31" s="5">
        <v>4.72</v>
      </c>
      <c r="M31" s="5">
        <v>4.67</v>
      </c>
      <c r="N31" s="9" t="s">
        <v>9</v>
      </c>
    </row>
    <row r="32" spans="1:14" x14ac:dyDescent="0.35">
      <c r="A32" s="36" t="s">
        <v>176</v>
      </c>
      <c r="B32" s="5">
        <v>1.36</v>
      </c>
      <c r="C32" s="5">
        <v>6.5</v>
      </c>
      <c r="D32" s="7">
        <f t="shared" si="0"/>
        <v>0.47794117647058826</v>
      </c>
      <c r="E32" s="5">
        <v>0.46</v>
      </c>
      <c r="F32" s="5">
        <v>78</v>
      </c>
      <c r="G32" s="5">
        <v>328</v>
      </c>
      <c r="H32" s="5">
        <v>74</v>
      </c>
      <c r="I32" s="5">
        <v>11.3</v>
      </c>
      <c r="J32" s="5">
        <v>5.58</v>
      </c>
      <c r="K32" s="5">
        <v>2.11</v>
      </c>
      <c r="L32" s="5">
        <v>4.68</v>
      </c>
      <c r="M32" s="5">
        <v>6.47</v>
      </c>
      <c r="N32" s="9" t="s">
        <v>9</v>
      </c>
    </row>
    <row r="33" spans="1:14" x14ac:dyDescent="0.35">
      <c r="A33" s="36" t="s">
        <v>177</v>
      </c>
      <c r="B33" s="5">
        <v>0.91</v>
      </c>
      <c r="C33" s="5">
        <v>5.66</v>
      </c>
      <c r="D33" s="7">
        <f t="shared" si="0"/>
        <v>0.62197802197802199</v>
      </c>
      <c r="E33" s="5">
        <v>0.43</v>
      </c>
      <c r="F33" s="5">
        <v>68</v>
      </c>
      <c r="G33" s="5">
        <v>280</v>
      </c>
      <c r="H33" s="5">
        <v>70</v>
      </c>
      <c r="I33" s="5">
        <v>10.7</v>
      </c>
      <c r="J33" s="5">
        <v>5.63</v>
      </c>
      <c r="K33" s="5">
        <v>1.83</v>
      </c>
      <c r="L33" s="5">
        <v>4.26</v>
      </c>
      <c r="M33" s="5">
        <v>4.1500000000000004</v>
      </c>
      <c r="N33" s="9" t="s">
        <v>9</v>
      </c>
    </row>
    <row r="34" spans="1:14" x14ac:dyDescent="0.35">
      <c r="A34" s="36" t="s">
        <v>178</v>
      </c>
      <c r="B34" s="5">
        <v>1.38</v>
      </c>
      <c r="C34" s="5">
        <v>5.86</v>
      </c>
      <c r="D34" s="7">
        <f t="shared" si="0"/>
        <v>0.4246376811594203</v>
      </c>
      <c r="E34" s="5">
        <v>0.44</v>
      </c>
      <c r="F34" s="5">
        <v>81</v>
      </c>
      <c r="G34" s="5">
        <v>295</v>
      </c>
      <c r="H34" s="5">
        <v>62</v>
      </c>
      <c r="I34" s="5">
        <v>10.4</v>
      </c>
      <c r="J34" s="5">
        <v>5.48</v>
      </c>
      <c r="K34" s="5">
        <v>1.86</v>
      </c>
      <c r="L34" s="5">
        <v>4.07</v>
      </c>
      <c r="M34" s="5">
        <v>6.3</v>
      </c>
      <c r="N34" s="9" t="s">
        <v>9</v>
      </c>
    </row>
    <row r="35" spans="1:14" x14ac:dyDescent="0.35">
      <c r="A35" s="36" t="s">
        <v>179</v>
      </c>
      <c r="B35" s="5">
        <v>1.42</v>
      </c>
      <c r="C35" s="5">
        <v>8</v>
      </c>
      <c r="D35" s="7">
        <f t="shared" si="0"/>
        <v>0.56338028169014087</v>
      </c>
      <c r="E35" s="5">
        <v>0.41</v>
      </c>
      <c r="F35" s="5">
        <v>70</v>
      </c>
      <c r="G35" s="5">
        <v>250</v>
      </c>
      <c r="H35" s="5">
        <v>50</v>
      </c>
      <c r="I35" s="5">
        <v>10.6</v>
      </c>
      <c r="J35" s="5">
        <v>5.51</v>
      </c>
      <c r="K35" s="5">
        <v>1.79</v>
      </c>
      <c r="L35" s="5">
        <v>3.78</v>
      </c>
      <c r="M35" s="5">
        <v>6.55</v>
      </c>
      <c r="N35" s="9" t="s">
        <v>9</v>
      </c>
    </row>
    <row r="36" spans="1:14" x14ac:dyDescent="0.35">
      <c r="A36" s="36" t="s">
        <v>180</v>
      </c>
      <c r="B36" s="5">
        <v>1.1599999999999999</v>
      </c>
      <c r="C36" s="5">
        <v>7.67</v>
      </c>
      <c r="D36" s="7">
        <f t="shared" si="0"/>
        <v>0.66120689655172415</v>
      </c>
      <c r="E36" s="5">
        <v>0.51</v>
      </c>
      <c r="F36" s="5">
        <v>82</v>
      </c>
      <c r="G36" s="5">
        <v>355</v>
      </c>
      <c r="H36" s="5">
        <v>87</v>
      </c>
      <c r="I36" s="5">
        <v>11</v>
      </c>
      <c r="J36" s="5">
        <v>5.84</v>
      </c>
      <c r="K36" s="5">
        <v>2.08</v>
      </c>
      <c r="L36" s="5">
        <v>4.2300000000000004</v>
      </c>
      <c r="M36" s="5">
        <v>5.33</v>
      </c>
      <c r="N36" s="9" t="s">
        <v>9</v>
      </c>
    </row>
    <row r="37" spans="1:14" x14ac:dyDescent="0.35">
      <c r="A37" s="36" t="s">
        <v>181</v>
      </c>
      <c r="B37" s="5">
        <v>1.18</v>
      </c>
      <c r="C37" s="5">
        <v>4.2300000000000004</v>
      </c>
      <c r="D37" s="7">
        <f t="shared" si="0"/>
        <v>0.35847457627118651</v>
      </c>
      <c r="E37" s="5">
        <v>0.41</v>
      </c>
      <c r="F37" s="5">
        <v>72</v>
      </c>
      <c r="G37" s="5">
        <v>284</v>
      </c>
      <c r="H37" s="5">
        <v>62</v>
      </c>
      <c r="I37" s="5">
        <v>11</v>
      </c>
      <c r="J37" s="5">
        <v>4.6100000000000003</v>
      </c>
      <c r="K37" s="5">
        <v>1.85</v>
      </c>
      <c r="L37" s="5">
        <v>4.03</v>
      </c>
      <c r="M37" s="5">
        <v>5.38</v>
      </c>
      <c r="N37" s="9"/>
    </row>
    <row r="38" spans="1:14" x14ac:dyDescent="0.35">
      <c r="A38" s="36" t="s">
        <v>182</v>
      </c>
      <c r="B38" s="5">
        <v>1.06</v>
      </c>
      <c r="C38" s="5">
        <v>3.53</v>
      </c>
      <c r="D38" s="7">
        <f t="shared" si="0"/>
        <v>0.33301886792452828</v>
      </c>
      <c r="E38" s="5">
        <v>0.41</v>
      </c>
      <c r="F38" s="5">
        <v>63</v>
      </c>
      <c r="G38" s="5">
        <v>274</v>
      </c>
      <c r="H38" s="5">
        <v>80</v>
      </c>
      <c r="I38" s="5">
        <v>10.6</v>
      </c>
      <c r="J38" s="5">
        <v>5.03</v>
      </c>
      <c r="K38" s="5">
        <v>1.73</v>
      </c>
      <c r="L38" s="5">
        <v>3.81</v>
      </c>
      <c r="M38" s="5">
        <v>5.32</v>
      </c>
      <c r="N38" s="9"/>
    </row>
    <row r="39" spans="1:14" x14ac:dyDescent="0.35">
      <c r="A39" s="36" t="s">
        <v>183</v>
      </c>
      <c r="B39" s="5">
        <v>0.75</v>
      </c>
      <c r="C39" s="5">
        <v>3.73</v>
      </c>
      <c r="D39" s="7">
        <f t="shared" si="0"/>
        <v>0.49733333333333329</v>
      </c>
      <c r="E39" s="5">
        <v>0.45</v>
      </c>
      <c r="F39" s="5">
        <v>83</v>
      </c>
      <c r="G39" s="5">
        <v>285</v>
      </c>
      <c r="H39" s="5">
        <v>50</v>
      </c>
      <c r="I39" s="5">
        <v>10.9</v>
      </c>
      <c r="J39" s="5">
        <v>5.0599999999999996</v>
      </c>
      <c r="K39" s="5">
        <v>1.83</v>
      </c>
      <c r="L39" s="5">
        <v>3.84</v>
      </c>
      <c r="M39" s="5">
        <v>3.52</v>
      </c>
      <c r="N39" s="9"/>
    </row>
    <row r="40" spans="1:14" x14ac:dyDescent="0.35">
      <c r="A40" s="36" t="s">
        <v>184</v>
      </c>
      <c r="B40" s="5">
        <v>1.3</v>
      </c>
      <c r="C40" s="5">
        <v>6.05</v>
      </c>
      <c r="D40" s="7">
        <f t="shared" si="0"/>
        <v>0.46538461538461534</v>
      </c>
      <c r="E40" s="5">
        <v>0.44</v>
      </c>
      <c r="F40" s="5">
        <v>92</v>
      </c>
      <c r="G40" s="5">
        <v>295</v>
      </c>
      <c r="H40" s="5">
        <v>55</v>
      </c>
      <c r="I40" s="5">
        <v>10.9</v>
      </c>
      <c r="J40" s="5">
        <v>5.41</v>
      </c>
      <c r="K40" s="5">
        <v>2.0299999999999998</v>
      </c>
      <c r="L40" s="5">
        <v>4.28</v>
      </c>
      <c r="M40" s="5">
        <v>6.27</v>
      </c>
      <c r="N40" s="9" t="s">
        <v>9</v>
      </c>
    </row>
    <row r="41" spans="1:14" x14ac:dyDescent="0.35">
      <c r="A41" s="36" t="s">
        <v>185</v>
      </c>
      <c r="B41" s="5">
        <v>1.17</v>
      </c>
      <c r="C41" s="5">
        <v>4.42</v>
      </c>
      <c r="D41" s="7">
        <f t="shared" si="0"/>
        <v>0.37777777777777777</v>
      </c>
      <c r="E41" s="5">
        <v>0.44</v>
      </c>
      <c r="F41" s="5">
        <v>77</v>
      </c>
      <c r="G41" s="5">
        <v>271</v>
      </c>
      <c r="H41" s="5">
        <v>55</v>
      </c>
      <c r="I41" s="5">
        <v>10.3</v>
      </c>
      <c r="J41" s="5">
        <v>5.16</v>
      </c>
      <c r="K41" s="5">
        <v>1.82</v>
      </c>
      <c r="L41" s="5">
        <v>3.71</v>
      </c>
      <c r="M41" s="5">
        <v>5.52</v>
      </c>
      <c r="N41" s="9"/>
    </row>
    <row r="42" spans="1:14" x14ac:dyDescent="0.35">
      <c r="A42" s="36" t="s">
        <v>186</v>
      </c>
      <c r="B42" s="5">
        <v>1.07</v>
      </c>
      <c r="C42" s="5">
        <v>2.78</v>
      </c>
      <c r="D42" s="7">
        <f t="shared" si="0"/>
        <v>0.25981308411214948</v>
      </c>
      <c r="E42" s="5">
        <v>0.53</v>
      </c>
      <c r="F42" s="5">
        <v>101</v>
      </c>
      <c r="G42" s="5">
        <v>324</v>
      </c>
      <c r="H42" s="5">
        <v>77</v>
      </c>
      <c r="I42" s="5">
        <v>11.7</v>
      </c>
      <c r="J42" s="5">
        <v>5.4</v>
      </c>
      <c r="K42" s="5">
        <v>2.1</v>
      </c>
      <c r="L42" s="5">
        <v>4.54</v>
      </c>
      <c r="M42" s="5">
        <v>4.99</v>
      </c>
      <c r="N42" s="9"/>
    </row>
    <row r="43" spans="1:14" x14ac:dyDescent="0.35">
      <c r="A43" s="36" t="s">
        <v>187</v>
      </c>
      <c r="B43" s="5">
        <v>1.06</v>
      </c>
      <c r="C43" s="5">
        <v>4.63</v>
      </c>
      <c r="D43" s="7">
        <f t="shared" si="0"/>
        <v>0.43679245283018869</v>
      </c>
      <c r="E43" s="5">
        <v>0.46</v>
      </c>
      <c r="F43" s="5">
        <v>81</v>
      </c>
      <c r="G43" s="5">
        <v>315</v>
      </c>
      <c r="H43" s="5">
        <v>66</v>
      </c>
      <c r="I43" s="5">
        <v>10.9</v>
      </c>
      <c r="J43" s="5">
        <v>5.1100000000000003</v>
      </c>
      <c r="K43" s="5">
        <v>1.96</v>
      </c>
      <c r="L43" s="5">
        <v>4.1500000000000004</v>
      </c>
      <c r="M43" s="5">
        <v>4.8099999999999996</v>
      </c>
      <c r="N43" s="9"/>
    </row>
    <row r="44" spans="1:14" x14ac:dyDescent="0.35">
      <c r="A44" s="36" t="s">
        <v>188</v>
      </c>
      <c r="B44" s="5">
        <v>1.46</v>
      </c>
      <c r="C44" s="5">
        <v>4.88</v>
      </c>
      <c r="D44" s="7">
        <f t="shared" si="0"/>
        <v>0.33424657534246577</v>
      </c>
      <c r="E44" s="5">
        <v>0.42</v>
      </c>
      <c r="F44" s="5">
        <v>83</v>
      </c>
      <c r="G44" s="5">
        <v>274</v>
      </c>
      <c r="H44" s="5">
        <v>101</v>
      </c>
      <c r="I44" s="5">
        <v>10.5</v>
      </c>
      <c r="J44" s="5">
        <v>5.8</v>
      </c>
      <c r="K44" s="5">
        <v>1.87</v>
      </c>
      <c r="L44" s="5">
        <v>3.89</v>
      </c>
      <c r="M44" s="5">
        <v>6.55</v>
      </c>
      <c r="N44" s="9" t="s">
        <v>9</v>
      </c>
    </row>
    <row r="45" spans="1:14" x14ac:dyDescent="0.35">
      <c r="A45" s="36" t="s">
        <v>188</v>
      </c>
      <c r="B45" s="5">
        <v>0.95</v>
      </c>
      <c r="C45" s="5">
        <v>3.71</v>
      </c>
      <c r="D45" s="7">
        <f t="shared" si="0"/>
        <v>0.39052631578947367</v>
      </c>
      <c r="E45" s="5">
        <v>0.45</v>
      </c>
      <c r="F45" s="5">
        <v>75</v>
      </c>
      <c r="G45" s="5">
        <v>307</v>
      </c>
      <c r="H45" s="5">
        <v>56</v>
      </c>
      <c r="I45" s="5">
        <v>10.7</v>
      </c>
      <c r="J45" s="5">
        <v>4.66</v>
      </c>
      <c r="K45" s="5">
        <v>1.76</v>
      </c>
      <c r="L45" s="5">
        <v>3.75</v>
      </c>
      <c r="M45" s="5">
        <v>4.55</v>
      </c>
      <c r="N45" s="9" t="s">
        <v>9</v>
      </c>
    </row>
    <row r="46" spans="1:14" x14ac:dyDescent="0.35">
      <c r="A46" s="36" t="s">
        <v>189</v>
      </c>
      <c r="B46" s="5">
        <v>0.92</v>
      </c>
      <c r="C46" s="5">
        <v>3.55</v>
      </c>
      <c r="D46" s="7">
        <f t="shared" si="0"/>
        <v>0.3858695652173913</v>
      </c>
      <c r="E46" s="5">
        <v>0.4</v>
      </c>
      <c r="F46" s="5">
        <v>80</v>
      </c>
      <c r="G46" s="5">
        <v>269</v>
      </c>
      <c r="H46" s="5">
        <v>59</v>
      </c>
      <c r="I46" s="5">
        <v>11</v>
      </c>
      <c r="J46" s="5">
        <v>4.32</v>
      </c>
      <c r="K46" s="5">
        <v>1.68</v>
      </c>
      <c r="L46" s="5">
        <v>3.87</v>
      </c>
      <c r="M46" s="5">
        <v>4.3</v>
      </c>
      <c r="N46" s="9"/>
    </row>
    <row r="47" spans="1:14" x14ac:dyDescent="0.35">
      <c r="A47" s="36" t="s">
        <v>190</v>
      </c>
      <c r="B47" s="5">
        <v>1.7</v>
      </c>
      <c r="C47" s="5">
        <v>11.3</v>
      </c>
      <c r="D47" s="7">
        <f t="shared" si="0"/>
        <v>0.66470588235294126</v>
      </c>
      <c r="E47" s="5">
        <v>0.46</v>
      </c>
      <c r="F47" s="5">
        <v>93</v>
      </c>
      <c r="G47" s="5">
        <v>259</v>
      </c>
      <c r="H47" s="5">
        <v>81</v>
      </c>
      <c r="I47" s="5">
        <v>11.44</v>
      </c>
      <c r="J47" s="5">
        <v>5.34</v>
      </c>
      <c r="K47" s="5">
        <v>2.2200000000000002</v>
      </c>
      <c r="L47" s="5">
        <v>4.97</v>
      </c>
      <c r="M47" s="5">
        <v>7.53</v>
      </c>
      <c r="N47" s="9" t="s">
        <v>203</v>
      </c>
    </row>
    <row r="48" spans="1:14" x14ac:dyDescent="0.35">
      <c r="A48" s="36" t="s">
        <v>191</v>
      </c>
      <c r="B48" s="5">
        <v>0.79</v>
      </c>
      <c r="C48" s="5">
        <v>3.31</v>
      </c>
      <c r="D48" s="7">
        <f t="shared" si="0"/>
        <v>0.41898734177215191</v>
      </c>
      <c r="E48" s="5">
        <v>0.41</v>
      </c>
      <c r="F48" s="5">
        <v>68</v>
      </c>
      <c r="G48" s="5">
        <v>259</v>
      </c>
      <c r="H48" s="5">
        <v>79</v>
      </c>
      <c r="I48" s="5">
        <v>10.199999999999999</v>
      </c>
      <c r="J48" s="5">
        <v>4.6500000000000004</v>
      </c>
      <c r="K48" s="5">
        <v>1.1299999999999999</v>
      </c>
      <c r="L48" s="5">
        <v>3.55</v>
      </c>
      <c r="M48" s="5">
        <v>3.35</v>
      </c>
      <c r="N48" s="9"/>
    </row>
    <row r="49" spans="1:14" x14ac:dyDescent="0.35">
      <c r="A49" s="36" t="s">
        <v>192</v>
      </c>
      <c r="B49" s="5">
        <v>0.77</v>
      </c>
      <c r="C49" s="5">
        <v>3.46</v>
      </c>
      <c r="D49" s="7">
        <f t="shared" si="0"/>
        <v>0.44935064935064939</v>
      </c>
      <c r="E49" s="5">
        <v>0.43</v>
      </c>
      <c r="F49" s="5">
        <v>80</v>
      </c>
      <c r="G49" s="5">
        <v>271</v>
      </c>
      <c r="H49" s="5">
        <v>56</v>
      </c>
      <c r="I49" s="5">
        <v>11.1</v>
      </c>
      <c r="J49" s="5">
        <v>4.6900000000000004</v>
      </c>
      <c r="K49" s="5">
        <v>1.9</v>
      </c>
      <c r="L49" s="5">
        <v>3.87</v>
      </c>
      <c r="M49" s="5">
        <v>3.09</v>
      </c>
      <c r="N49" s="9"/>
    </row>
    <row r="50" spans="1:14" x14ac:dyDescent="0.35">
      <c r="A50" s="36" t="s">
        <v>193</v>
      </c>
      <c r="B50" s="5">
        <v>0.79</v>
      </c>
      <c r="C50" s="5">
        <v>2.91</v>
      </c>
      <c r="D50" s="7">
        <f t="shared" si="0"/>
        <v>0.36835443037974686</v>
      </c>
      <c r="E50" s="5">
        <v>0.47</v>
      </c>
      <c r="F50" s="5">
        <v>94</v>
      </c>
      <c r="G50" s="5">
        <v>278</v>
      </c>
      <c r="H50" s="5">
        <v>60</v>
      </c>
      <c r="I50" s="5">
        <v>10.4</v>
      </c>
      <c r="J50" s="5">
        <v>3.94</v>
      </c>
      <c r="K50" s="5">
        <v>1.84</v>
      </c>
      <c r="L50" s="5">
        <v>3.83</v>
      </c>
      <c r="M50" s="5">
        <v>3.93</v>
      </c>
      <c r="N50" s="9"/>
    </row>
    <row r="51" spans="1:14" x14ac:dyDescent="0.35">
      <c r="A51" s="36" t="s">
        <v>194</v>
      </c>
      <c r="B51" s="5">
        <v>0.91</v>
      </c>
      <c r="C51" s="5">
        <v>6.13</v>
      </c>
      <c r="D51" s="7">
        <f t="shared" si="0"/>
        <v>0.67362637362637356</v>
      </c>
      <c r="E51" s="5">
        <v>0.39</v>
      </c>
      <c r="F51" s="5">
        <v>92</v>
      </c>
      <c r="G51" s="5">
        <v>254</v>
      </c>
      <c r="H51" s="5">
        <v>73</v>
      </c>
      <c r="I51" s="5">
        <v>11.2</v>
      </c>
      <c r="J51" s="5">
        <v>4.42</v>
      </c>
      <c r="K51" s="5">
        <v>1.98</v>
      </c>
      <c r="L51" s="5">
        <v>4.6100000000000003</v>
      </c>
      <c r="M51" s="5">
        <v>4.09</v>
      </c>
      <c r="N51" s="9" t="s">
        <v>9</v>
      </c>
    </row>
    <row r="52" spans="1:14" x14ac:dyDescent="0.35">
      <c r="A52" s="36" t="s">
        <v>195</v>
      </c>
      <c r="B52" s="5">
        <v>0.96</v>
      </c>
      <c r="C52" s="5">
        <v>5.9</v>
      </c>
      <c r="D52" s="7">
        <f t="shared" si="0"/>
        <v>0.61458333333333337</v>
      </c>
      <c r="E52" s="5">
        <v>0.44</v>
      </c>
      <c r="F52" s="5">
        <v>86</v>
      </c>
      <c r="G52" s="5">
        <v>269</v>
      </c>
      <c r="H52" s="5">
        <v>78</v>
      </c>
      <c r="I52" s="5">
        <v>10.9</v>
      </c>
      <c r="J52" s="5">
        <v>5.08</v>
      </c>
      <c r="K52" s="5">
        <v>1.99</v>
      </c>
      <c r="L52" s="5">
        <v>4.22</v>
      </c>
      <c r="M52" s="5">
        <v>4.37</v>
      </c>
      <c r="N52" s="9" t="s">
        <v>9</v>
      </c>
    </row>
    <row r="53" spans="1:14" x14ac:dyDescent="0.35">
      <c r="A53" s="36" t="s">
        <v>196</v>
      </c>
      <c r="B53" s="5">
        <v>0.88</v>
      </c>
      <c r="C53" s="5">
        <v>5.51</v>
      </c>
      <c r="D53" s="7">
        <f t="shared" si="0"/>
        <v>0.6261363636363636</v>
      </c>
      <c r="E53" s="5">
        <v>0.41</v>
      </c>
      <c r="F53" s="5">
        <v>108</v>
      </c>
      <c r="G53" s="5">
        <v>275</v>
      </c>
      <c r="H53" s="5">
        <v>60</v>
      </c>
      <c r="I53" s="5">
        <v>10.9</v>
      </c>
      <c r="J53" s="5">
        <v>4.43</v>
      </c>
      <c r="K53" s="5">
        <v>1.99</v>
      </c>
      <c r="L53" s="5">
        <v>4.1500000000000004</v>
      </c>
      <c r="M53" s="5">
        <v>3.92</v>
      </c>
      <c r="N53" s="9" t="s">
        <v>9</v>
      </c>
    </row>
    <row r="54" spans="1:14" x14ac:dyDescent="0.35">
      <c r="A54" s="36" t="s">
        <v>197</v>
      </c>
      <c r="B54" s="5">
        <v>0.73</v>
      </c>
      <c r="C54" s="5">
        <v>7.29</v>
      </c>
      <c r="D54" s="7">
        <f t="shared" si="0"/>
        <v>0.99863013698630132</v>
      </c>
      <c r="E54" s="5">
        <v>0.39</v>
      </c>
      <c r="F54" s="5">
        <v>81</v>
      </c>
      <c r="G54" s="5">
        <v>275</v>
      </c>
      <c r="H54" s="5">
        <v>86</v>
      </c>
      <c r="I54" s="5">
        <v>10.6</v>
      </c>
      <c r="J54" s="5">
        <v>4.5199999999999996</v>
      </c>
      <c r="K54" s="5">
        <v>1.86</v>
      </c>
      <c r="L54" s="5">
        <v>3.94</v>
      </c>
      <c r="M54" s="5">
        <v>3.56</v>
      </c>
      <c r="N54" s="9" t="s">
        <v>9</v>
      </c>
    </row>
    <row r="55" spans="1:14" x14ac:dyDescent="0.35">
      <c r="A55" s="36" t="s">
        <v>198</v>
      </c>
      <c r="B55" s="5">
        <v>1.83</v>
      </c>
      <c r="C55" s="5">
        <v>5.16</v>
      </c>
      <c r="D55" s="7">
        <f t="shared" si="0"/>
        <v>0.28196721311475414</v>
      </c>
      <c r="E55" s="5">
        <v>0.54</v>
      </c>
      <c r="F55" s="5">
        <v>83</v>
      </c>
      <c r="G55" s="5">
        <v>261</v>
      </c>
      <c r="H55" s="5">
        <v>53</v>
      </c>
      <c r="I55" s="5">
        <v>12</v>
      </c>
      <c r="J55" s="5">
        <v>4.1399999999999997</v>
      </c>
      <c r="K55" s="5">
        <v>2.35</v>
      </c>
      <c r="L55" s="5">
        <v>6.36</v>
      </c>
      <c r="M55" s="5">
        <v>8.8000000000000007</v>
      </c>
      <c r="N55" s="9"/>
    </row>
    <row r="56" spans="1:14" x14ac:dyDescent="0.35">
      <c r="A56" s="36" t="s">
        <v>199</v>
      </c>
      <c r="B56" s="5">
        <v>1.51</v>
      </c>
      <c r="C56" s="5">
        <v>4.97</v>
      </c>
      <c r="D56" s="7">
        <f t="shared" si="0"/>
        <v>0.32913907284768207</v>
      </c>
      <c r="E56" s="5">
        <v>0.56000000000000005</v>
      </c>
      <c r="F56" s="5">
        <v>71</v>
      </c>
      <c r="G56" s="5">
        <v>271</v>
      </c>
      <c r="H56" s="5">
        <v>48</v>
      </c>
      <c r="I56" s="5">
        <v>12</v>
      </c>
      <c r="J56" s="5">
        <v>5.17</v>
      </c>
      <c r="K56" s="5">
        <v>2.11</v>
      </c>
      <c r="L56" s="5">
        <v>6.72</v>
      </c>
      <c r="M56" s="5">
        <v>6.83</v>
      </c>
      <c r="N56" s="9"/>
    </row>
    <row r="57" spans="1:14" x14ac:dyDescent="0.35">
      <c r="A57" s="36" t="s">
        <v>200</v>
      </c>
      <c r="B57" s="5">
        <v>1.24</v>
      </c>
      <c r="C57" s="5">
        <v>6.48</v>
      </c>
      <c r="D57" s="7">
        <f t="shared" si="0"/>
        <v>0.52258064516129032</v>
      </c>
      <c r="E57" s="5">
        <v>0.56999999999999995</v>
      </c>
      <c r="F57" s="5">
        <v>78</v>
      </c>
      <c r="G57" s="5">
        <v>256</v>
      </c>
      <c r="H57" s="5">
        <v>53</v>
      </c>
      <c r="I57" s="5">
        <v>11.9</v>
      </c>
      <c r="J57" s="5">
        <v>4.72</v>
      </c>
      <c r="K57" s="5">
        <v>1.96</v>
      </c>
      <c r="L57" s="5">
        <v>6.39</v>
      </c>
      <c r="M57" s="5">
        <v>5.24</v>
      </c>
      <c r="N57" s="9"/>
    </row>
    <row r="58" spans="1:14" x14ac:dyDescent="0.35">
      <c r="A58" s="36" t="s">
        <v>201</v>
      </c>
      <c r="B58" s="5">
        <v>1.62</v>
      </c>
      <c r="C58" s="5">
        <v>5.0999999999999996</v>
      </c>
      <c r="D58" s="7">
        <f t="shared" si="0"/>
        <v>0.31481481481481477</v>
      </c>
      <c r="E58" s="5">
        <v>0.5</v>
      </c>
      <c r="F58" s="5">
        <v>75</v>
      </c>
      <c r="G58" s="5">
        <v>320</v>
      </c>
      <c r="H58" s="5">
        <v>62</v>
      </c>
      <c r="I58" s="5">
        <v>11</v>
      </c>
      <c r="J58" s="5">
        <v>5.04</v>
      </c>
      <c r="K58" s="5">
        <v>2</v>
      </c>
      <c r="L58" s="5">
        <v>4.22</v>
      </c>
      <c r="M58" s="5">
        <v>5.66</v>
      </c>
      <c r="N58" s="9"/>
    </row>
    <row r="59" spans="1:14" x14ac:dyDescent="0.35">
      <c r="A59" s="36" t="s">
        <v>202</v>
      </c>
      <c r="B59" s="5">
        <v>0.91</v>
      </c>
      <c r="C59" s="5">
        <v>3.31</v>
      </c>
      <c r="D59" s="7">
        <f t="shared" si="0"/>
        <v>0.36373626373626372</v>
      </c>
      <c r="E59" s="5">
        <v>0.4</v>
      </c>
      <c r="F59" s="5">
        <v>84</v>
      </c>
      <c r="G59" s="5">
        <v>267</v>
      </c>
      <c r="H59" s="5">
        <v>47</v>
      </c>
      <c r="I59" s="5">
        <v>10.5</v>
      </c>
      <c r="J59" s="5">
        <v>3.97</v>
      </c>
      <c r="K59" s="5">
        <v>1.9</v>
      </c>
      <c r="L59" s="5">
        <v>4.51</v>
      </c>
      <c r="M59" s="5">
        <v>4.63</v>
      </c>
      <c r="N59" s="9"/>
    </row>
    <row r="62" spans="1:14" x14ac:dyDescent="0.35">
      <c r="A62" s="40" t="s">
        <v>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3.1796875" customWidth="1"/>
    <col min="4" max="4" width="14.453125" customWidth="1"/>
    <col min="5" max="5" width="15.6328125" customWidth="1"/>
    <col min="6" max="6" width="16.81640625" customWidth="1"/>
  </cols>
  <sheetData>
    <row r="1" spans="1:9" x14ac:dyDescent="0.35">
      <c r="A1" s="2" t="s">
        <v>0</v>
      </c>
      <c r="B1" s="2" t="s">
        <v>6</v>
      </c>
      <c r="C1" s="2" t="s">
        <v>4</v>
      </c>
      <c r="D1" s="2" t="s">
        <v>5</v>
      </c>
      <c r="E1" s="2" t="s">
        <v>204</v>
      </c>
      <c r="F1" s="2" t="s">
        <v>90</v>
      </c>
      <c r="G1" s="1"/>
      <c r="H1" s="1"/>
      <c r="I1" s="1"/>
    </row>
    <row r="2" spans="1:9" x14ac:dyDescent="0.35">
      <c r="A2" s="6" t="s">
        <v>205</v>
      </c>
      <c r="B2" s="5">
        <v>6</v>
      </c>
      <c r="C2" s="5">
        <v>4</v>
      </c>
      <c r="D2" s="37">
        <v>5</v>
      </c>
      <c r="E2" s="5">
        <v>0.4</v>
      </c>
      <c r="F2" s="5">
        <v>1.03</v>
      </c>
      <c r="G2" s="1"/>
      <c r="H2" s="1" t="s">
        <v>206</v>
      </c>
      <c r="I2" s="1"/>
    </row>
    <row r="3" spans="1:9" x14ac:dyDescent="0.35">
      <c r="A3" s="6" t="s">
        <v>207</v>
      </c>
      <c r="B3" s="5">
        <v>9</v>
      </c>
      <c r="C3" s="5">
        <v>4</v>
      </c>
      <c r="D3" s="37">
        <v>6</v>
      </c>
      <c r="E3" s="5">
        <v>0.27</v>
      </c>
      <c r="F3" s="5">
        <v>0.5</v>
      </c>
      <c r="G3" s="1"/>
      <c r="H3" s="1"/>
      <c r="I3" s="1"/>
    </row>
    <row r="4" spans="1:9" x14ac:dyDescent="0.35">
      <c r="A4" s="6" t="s">
        <v>208</v>
      </c>
      <c r="B4" s="5">
        <v>6</v>
      </c>
      <c r="C4" s="5">
        <v>1</v>
      </c>
      <c r="D4" s="37">
        <v>3</v>
      </c>
      <c r="E4" s="5">
        <v>0.33</v>
      </c>
      <c r="F4" s="5">
        <v>0.97</v>
      </c>
      <c r="G4" s="1"/>
      <c r="H4" s="1"/>
      <c r="I4" s="1"/>
    </row>
    <row r="5" spans="1:9" x14ac:dyDescent="0.35">
      <c r="A5" s="6" t="s">
        <v>209</v>
      </c>
      <c r="B5" s="5">
        <v>9</v>
      </c>
      <c r="C5" s="5">
        <v>9</v>
      </c>
      <c r="D5" s="37">
        <v>8</v>
      </c>
      <c r="E5" s="5">
        <v>0.38</v>
      </c>
      <c r="F5" s="5">
        <v>1.1200000000000001</v>
      </c>
      <c r="G5" s="1"/>
      <c r="H5" s="1"/>
      <c r="I5" s="1"/>
    </row>
    <row r="6" spans="1:9" x14ac:dyDescent="0.35">
      <c r="A6" s="6" t="s">
        <v>210</v>
      </c>
      <c r="B6" s="5">
        <v>72</v>
      </c>
      <c r="C6" s="5">
        <v>5</v>
      </c>
      <c r="D6" s="37">
        <v>5</v>
      </c>
      <c r="E6" s="5">
        <v>0.17</v>
      </c>
      <c r="F6" s="5">
        <v>0.84</v>
      </c>
      <c r="G6" s="1"/>
      <c r="H6" s="1"/>
      <c r="I6" s="1"/>
    </row>
    <row r="7" spans="1:9" x14ac:dyDescent="0.35">
      <c r="A7" s="6" t="s">
        <v>211</v>
      </c>
      <c r="B7" s="5">
        <v>107</v>
      </c>
      <c r="C7" s="5">
        <v>6</v>
      </c>
      <c r="D7" s="37">
        <v>6</v>
      </c>
      <c r="E7" s="5">
        <v>0.45</v>
      </c>
      <c r="F7" s="5">
        <v>1.33</v>
      </c>
      <c r="G7" s="1"/>
      <c r="H7" s="1"/>
      <c r="I7" s="1"/>
    </row>
    <row r="8" spans="1:9" x14ac:dyDescent="0.35">
      <c r="A8" s="6" t="s">
        <v>212</v>
      </c>
      <c r="B8" s="5" t="s">
        <v>146</v>
      </c>
      <c r="C8" s="5" t="s">
        <v>146</v>
      </c>
      <c r="D8" s="5" t="s">
        <v>146</v>
      </c>
      <c r="E8" s="5" t="s">
        <v>146</v>
      </c>
      <c r="F8" s="5" t="s">
        <v>146</v>
      </c>
      <c r="G8" s="1"/>
      <c r="H8" s="1"/>
      <c r="I8" s="1"/>
    </row>
    <row r="9" spans="1:9" x14ac:dyDescent="0.35">
      <c r="A9" s="6" t="s">
        <v>213</v>
      </c>
      <c r="B9" s="5">
        <v>68</v>
      </c>
      <c r="C9" s="5">
        <v>26</v>
      </c>
      <c r="D9" s="37">
        <v>17</v>
      </c>
      <c r="E9" s="5">
        <v>1.39</v>
      </c>
      <c r="F9" s="5">
        <v>2.37</v>
      </c>
      <c r="G9" s="1"/>
      <c r="H9" s="1"/>
      <c r="I9" s="1"/>
    </row>
    <row r="10" spans="1:9" x14ac:dyDescent="0.35">
      <c r="A10" s="6" t="s">
        <v>214</v>
      </c>
      <c r="B10" s="5">
        <v>10</v>
      </c>
      <c r="C10" s="5">
        <v>36</v>
      </c>
      <c r="D10" s="37">
        <v>4</v>
      </c>
      <c r="E10" s="5">
        <v>0.77</v>
      </c>
      <c r="F10" s="5">
        <v>1.62</v>
      </c>
      <c r="G10" s="1"/>
      <c r="H10" s="1"/>
      <c r="I10" s="1"/>
    </row>
    <row r="11" spans="1:9" x14ac:dyDescent="0.35">
      <c r="A11" s="6" t="s">
        <v>215</v>
      </c>
      <c r="B11" s="5">
        <v>40</v>
      </c>
      <c r="C11" s="5">
        <v>7</v>
      </c>
      <c r="D11" s="37">
        <v>8</v>
      </c>
      <c r="E11" s="5">
        <v>0.46</v>
      </c>
      <c r="F11" s="5">
        <v>1.19</v>
      </c>
      <c r="G11" s="1"/>
      <c r="H11" s="1"/>
      <c r="I11" s="1"/>
    </row>
    <row r="12" spans="1:9" x14ac:dyDescent="0.35">
      <c r="A12" s="6" t="s">
        <v>216</v>
      </c>
      <c r="B12" s="5" t="s">
        <v>146</v>
      </c>
      <c r="C12" s="5">
        <v>8</v>
      </c>
      <c r="D12" s="5" t="s">
        <v>146</v>
      </c>
      <c r="E12" s="5" t="s">
        <v>146</v>
      </c>
      <c r="F12" s="5" t="s">
        <v>146</v>
      </c>
      <c r="G12" s="1"/>
      <c r="H12" s="1"/>
      <c r="I12" s="1"/>
    </row>
    <row r="13" spans="1:9" x14ac:dyDescent="0.35">
      <c r="A13" s="6" t="s">
        <v>217</v>
      </c>
      <c r="B13" s="5">
        <v>10</v>
      </c>
      <c r="C13" s="5">
        <v>8</v>
      </c>
      <c r="D13" s="37">
        <v>5</v>
      </c>
      <c r="E13" s="5">
        <v>0.54</v>
      </c>
      <c r="F13" s="5">
        <v>1.25</v>
      </c>
      <c r="G13" s="1"/>
      <c r="H13" s="1"/>
      <c r="I13" s="1"/>
    </row>
    <row r="14" spans="1:9" x14ac:dyDescent="0.35">
      <c r="A14" s="6" t="s">
        <v>218</v>
      </c>
      <c r="B14" s="5">
        <v>10</v>
      </c>
      <c r="C14" s="5">
        <v>8</v>
      </c>
      <c r="D14" s="37">
        <v>3</v>
      </c>
      <c r="E14" s="5">
        <v>0.39</v>
      </c>
      <c r="F14" s="5">
        <v>1.05</v>
      </c>
      <c r="G14" s="1"/>
      <c r="H14" s="1"/>
      <c r="I14" s="1"/>
    </row>
    <row r="15" spans="1:9" x14ac:dyDescent="0.35">
      <c r="A15" s="6" t="s">
        <v>219</v>
      </c>
      <c r="B15" s="5">
        <v>10</v>
      </c>
      <c r="C15" s="5">
        <v>10</v>
      </c>
      <c r="D15" s="37">
        <v>7</v>
      </c>
      <c r="E15" s="5">
        <v>0.48</v>
      </c>
      <c r="F15" s="5">
        <v>1.41</v>
      </c>
      <c r="G15" s="1"/>
      <c r="H15" s="1"/>
      <c r="I15" s="1"/>
    </row>
    <row r="16" spans="1:9" x14ac:dyDescent="0.35">
      <c r="A16" s="6" t="s">
        <v>220</v>
      </c>
      <c r="B16" s="5">
        <v>147</v>
      </c>
      <c r="C16" s="5">
        <v>3</v>
      </c>
      <c r="D16" s="37">
        <v>4</v>
      </c>
      <c r="E16" s="5">
        <v>0.35</v>
      </c>
      <c r="F16" s="5">
        <v>0.98</v>
      </c>
      <c r="G16" s="1"/>
      <c r="H16" s="1"/>
      <c r="I16" s="1"/>
    </row>
    <row r="17" spans="1:9" x14ac:dyDescent="0.35">
      <c r="A17" s="6" t="s">
        <v>221</v>
      </c>
      <c r="B17" s="5" t="s">
        <v>146</v>
      </c>
      <c r="C17" s="5" t="s">
        <v>146</v>
      </c>
      <c r="D17" s="5" t="s">
        <v>146</v>
      </c>
      <c r="E17" s="5" t="s">
        <v>146</v>
      </c>
      <c r="F17" s="5" t="s">
        <v>146</v>
      </c>
      <c r="G17" s="1"/>
      <c r="H17" s="1"/>
      <c r="I17" s="1"/>
    </row>
    <row r="18" spans="1:9" x14ac:dyDescent="0.35">
      <c r="A18" s="6" t="s">
        <v>222</v>
      </c>
      <c r="B18" s="5">
        <v>74</v>
      </c>
      <c r="C18" s="5">
        <v>14</v>
      </c>
      <c r="D18" s="37">
        <v>96</v>
      </c>
      <c r="E18" s="5">
        <v>0.82</v>
      </c>
      <c r="F18" s="5">
        <v>1.89</v>
      </c>
      <c r="G18" s="1"/>
      <c r="H18" s="1"/>
      <c r="I18" s="1"/>
    </row>
    <row r="19" spans="1:9" x14ac:dyDescent="0.35">
      <c r="A19" s="6" t="s">
        <v>223</v>
      </c>
      <c r="B19" s="5">
        <v>28</v>
      </c>
      <c r="C19" s="5">
        <v>6</v>
      </c>
      <c r="D19" s="37">
        <v>6</v>
      </c>
      <c r="E19" s="5">
        <v>0.31</v>
      </c>
      <c r="F19" s="5">
        <v>1.95</v>
      </c>
      <c r="G19" s="1"/>
      <c r="H19" s="1"/>
      <c r="I19" s="1"/>
    </row>
    <row r="20" spans="1:9" x14ac:dyDescent="0.35">
      <c r="A20" s="6" t="s">
        <v>224</v>
      </c>
      <c r="B20" s="5">
        <v>90</v>
      </c>
      <c r="C20" s="5">
        <v>4</v>
      </c>
      <c r="D20" s="37">
        <v>6</v>
      </c>
      <c r="E20" s="5">
        <v>0.42</v>
      </c>
      <c r="F20" s="5">
        <v>1.1100000000000001</v>
      </c>
      <c r="G20" s="1"/>
      <c r="H20" s="1"/>
      <c r="I20" s="1"/>
    </row>
    <row r="21" spans="1:9" x14ac:dyDescent="0.35">
      <c r="A21" s="6" t="s">
        <v>225</v>
      </c>
      <c r="B21" s="5">
        <v>42</v>
      </c>
      <c r="C21" s="5">
        <v>1</v>
      </c>
      <c r="D21" s="37">
        <v>19</v>
      </c>
      <c r="E21" s="5">
        <v>0.39</v>
      </c>
      <c r="F21" s="5">
        <v>1.08</v>
      </c>
      <c r="G21" s="1"/>
      <c r="H21" s="1"/>
      <c r="I21" s="1"/>
    </row>
    <row r="22" spans="1:9" x14ac:dyDescent="0.35">
      <c r="A22" s="6" t="s">
        <v>226</v>
      </c>
      <c r="B22" s="5">
        <v>11</v>
      </c>
      <c r="C22" s="5">
        <v>7</v>
      </c>
      <c r="D22" s="37">
        <v>4</v>
      </c>
      <c r="E22" s="5">
        <v>0.76</v>
      </c>
      <c r="F22" s="5">
        <v>1.49</v>
      </c>
      <c r="G22" s="1"/>
      <c r="H22" s="1"/>
      <c r="I22" s="1"/>
    </row>
    <row r="23" spans="1:9" x14ac:dyDescent="0.35">
      <c r="A23" s="6" t="s">
        <v>227</v>
      </c>
      <c r="B23" s="5">
        <v>17</v>
      </c>
      <c r="C23" s="5">
        <v>4</v>
      </c>
      <c r="D23" s="37">
        <v>2</v>
      </c>
      <c r="E23" s="5">
        <v>0.16</v>
      </c>
      <c r="F23" s="5">
        <v>1.65</v>
      </c>
      <c r="G23" s="1"/>
      <c r="H23" s="1"/>
      <c r="I23" s="1"/>
    </row>
    <row r="24" spans="1:9" x14ac:dyDescent="0.35">
      <c r="A24" s="6" t="s">
        <v>228</v>
      </c>
      <c r="B24" s="5">
        <v>16</v>
      </c>
      <c r="C24" s="5">
        <v>10</v>
      </c>
      <c r="D24" s="37">
        <v>11</v>
      </c>
      <c r="E24" s="5">
        <v>0.5</v>
      </c>
      <c r="F24" s="5">
        <v>1.25</v>
      </c>
      <c r="G24" s="1"/>
      <c r="H24" s="1"/>
      <c r="I24" s="1"/>
    </row>
    <row r="25" spans="1:9" x14ac:dyDescent="0.35">
      <c r="A25" s="6" t="s">
        <v>229</v>
      </c>
      <c r="B25" s="5">
        <v>29</v>
      </c>
      <c r="C25" s="5">
        <v>7</v>
      </c>
      <c r="D25" s="37">
        <v>12</v>
      </c>
      <c r="E25" s="5">
        <v>0.5</v>
      </c>
      <c r="F25" s="5">
        <v>1.0900000000000001</v>
      </c>
      <c r="G25" s="1"/>
      <c r="H25" s="1"/>
      <c r="I25" s="1"/>
    </row>
    <row r="26" spans="1:9" x14ac:dyDescent="0.35">
      <c r="A26" s="6" t="s">
        <v>230</v>
      </c>
      <c r="B26" s="5">
        <v>8</v>
      </c>
      <c r="C26" s="5">
        <v>10</v>
      </c>
      <c r="D26" s="37">
        <v>6</v>
      </c>
      <c r="E26" s="5">
        <v>0.45</v>
      </c>
      <c r="F26" s="5">
        <v>1.1399999999999999</v>
      </c>
      <c r="G26" s="1"/>
      <c r="H26" s="1"/>
      <c r="I26" s="1"/>
    </row>
    <row r="27" spans="1:9" x14ac:dyDescent="0.35">
      <c r="A27" s="6" t="s">
        <v>231</v>
      </c>
      <c r="B27" s="5">
        <v>30</v>
      </c>
      <c r="C27" s="5">
        <v>18</v>
      </c>
      <c r="D27" s="37">
        <v>7</v>
      </c>
      <c r="E27" s="5">
        <v>0.31</v>
      </c>
      <c r="F27" s="5">
        <v>2.2799999999999998</v>
      </c>
      <c r="G27" s="1"/>
      <c r="H27" s="1"/>
      <c r="I27" s="1"/>
    </row>
    <row r="28" spans="1:9" x14ac:dyDescent="0.35">
      <c r="A28" s="6" t="s">
        <v>227</v>
      </c>
      <c r="B28" s="5">
        <v>48</v>
      </c>
      <c r="C28" s="5">
        <v>2</v>
      </c>
      <c r="D28" s="37">
        <v>12</v>
      </c>
      <c r="E28" s="5">
        <v>0.34</v>
      </c>
      <c r="F28" s="5">
        <v>0.99</v>
      </c>
      <c r="G28" s="1"/>
      <c r="H28" s="1"/>
      <c r="I28" s="1"/>
    </row>
    <row r="29" spans="1:9" x14ac:dyDescent="0.35">
      <c r="A29" s="6" t="s">
        <v>232</v>
      </c>
      <c r="B29" s="5">
        <v>9</v>
      </c>
      <c r="C29" s="5">
        <v>7</v>
      </c>
      <c r="D29" s="37">
        <v>8</v>
      </c>
      <c r="E29" s="5">
        <v>0.46</v>
      </c>
      <c r="F29" s="5">
        <v>1.1100000000000001</v>
      </c>
      <c r="G29" s="1"/>
      <c r="H29" s="1"/>
      <c r="I29" s="1"/>
    </row>
    <row r="30" spans="1:9" x14ac:dyDescent="0.35">
      <c r="A30" s="6" t="s">
        <v>233</v>
      </c>
      <c r="B30" s="5">
        <v>12</v>
      </c>
      <c r="C30" s="5">
        <v>2</v>
      </c>
      <c r="D30" s="37">
        <v>2</v>
      </c>
      <c r="E30" s="5">
        <v>0.31</v>
      </c>
      <c r="F30" s="5">
        <v>1.22</v>
      </c>
      <c r="G30" s="1"/>
      <c r="H30" s="1"/>
      <c r="I30" s="1"/>
    </row>
    <row r="31" spans="1:9" x14ac:dyDescent="0.35">
      <c r="A31" s="6" t="s">
        <v>234</v>
      </c>
      <c r="B31" s="5">
        <v>24</v>
      </c>
      <c r="C31" s="5">
        <v>6</v>
      </c>
      <c r="D31" s="37">
        <v>6</v>
      </c>
      <c r="E31" s="5">
        <v>0.35</v>
      </c>
      <c r="F31" s="5">
        <v>1.04</v>
      </c>
      <c r="G31" s="1"/>
      <c r="H31" s="1"/>
      <c r="I31" s="1"/>
    </row>
    <row r="32" spans="1:9" x14ac:dyDescent="0.35">
      <c r="A32" s="6" t="s">
        <v>235</v>
      </c>
      <c r="B32" s="5">
        <v>9</v>
      </c>
      <c r="C32" s="5">
        <v>3</v>
      </c>
      <c r="D32" s="37">
        <v>6</v>
      </c>
      <c r="E32" s="5">
        <v>0.25</v>
      </c>
      <c r="F32" s="5">
        <v>0.86</v>
      </c>
      <c r="G32" s="1"/>
      <c r="H32" s="1"/>
      <c r="I32" s="1"/>
    </row>
    <row r="33" spans="1:9" x14ac:dyDescent="0.35">
      <c r="A33" s="6" t="s">
        <v>236</v>
      </c>
      <c r="B33" s="5">
        <v>9</v>
      </c>
      <c r="C33" s="5">
        <v>10</v>
      </c>
      <c r="D33" s="37">
        <v>18</v>
      </c>
      <c r="E33" s="5">
        <v>0.37</v>
      </c>
      <c r="F33" s="5">
        <v>1.22</v>
      </c>
      <c r="G33" s="1"/>
      <c r="H33" s="1"/>
      <c r="I33" s="1"/>
    </row>
    <row r="34" spans="1:9" x14ac:dyDescent="0.35">
      <c r="A34" s="6" t="s">
        <v>237</v>
      </c>
      <c r="B34" s="5">
        <v>11</v>
      </c>
      <c r="C34" s="5">
        <v>7</v>
      </c>
      <c r="D34" s="37">
        <v>5</v>
      </c>
      <c r="E34" s="5">
        <v>0.3</v>
      </c>
      <c r="F34" s="5">
        <v>1.36</v>
      </c>
      <c r="G34" s="1"/>
      <c r="H34" s="1"/>
      <c r="I34" s="1"/>
    </row>
    <row r="35" spans="1:9" x14ac:dyDescent="0.35">
      <c r="A35" s="6" t="s">
        <v>238</v>
      </c>
      <c r="B35" s="5">
        <v>9</v>
      </c>
      <c r="C35" s="5">
        <v>14</v>
      </c>
      <c r="D35" s="37">
        <v>31</v>
      </c>
      <c r="E35" s="5">
        <v>0.66</v>
      </c>
      <c r="F35" s="5">
        <v>2</v>
      </c>
      <c r="G35" s="1"/>
      <c r="H35" s="1"/>
      <c r="I35" s="1"/>
    </row>
    <row r="36" spans="1:9" x14ac:dyDescent="0.35">
      <c r="A36" s="6" t="s">
        <v>239</v>
      </c>
      <c r="B36" s="5">
        <v>24</v>
      </c>
      <c r="C36" s="5">
        <v>6</v>
      </c>
      <c r="D36" s="37">
        <v>8</v>
      </c>
      <c r="E36" s="5">
        <v>0.38</v>
      </c>
      <c r="F36" s="5">
        <v>1.0900000000000001</v>
      </c>
      <c r="G36" s="1"/>
      <c r="H36" s="1"/>
      <c r="I36" s="1"/>
    </row>
    <row r="37" spans="1:9" x14ac:dyDescent="0.35">
      <c r="B37" s="1"/>
      <c r="C37" s="1"/>
      <c r="D37" s="38"/>
      <c r="E37" s="1"/>
      <c r="F37" s="1"/>
      <c r="G37" s="1"/>
      <c r="H37" s="1"/>
      <c r="I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8"/>
  <sheetViews>
    <sheetView workbookViewId="0">
      <selection activeCell="O13" sqref="O13"/>
    </sheetView>
  </sheetViews>
  <sheetFormatPr defaultRowHeight="14.5" x14ac:dyDescent="0.35"/>
  <cols>
    <col min="1" max="1" width="13.26953125" customWidth="1"/>
    <col min="2" max="2" width="13.7265625" customWidth="1"/>
    <col min="3" max="3" width="13.26953125" customWidth="1"/>
    <col min="4" max="4" width="15.90625" customWidth="1"/>
    <col min="7" max="7" width="11.6328125" customWidth="1"/>
    <col min="8" max="8" width="11" customWidth="1"/>
    <col min="9" max="9" width="11.54296875" customWidth="1"/>
    <col min="10" max="10" width="9.453125" customWidth="1"/>
    <col min="11" max="11" width="10.36328125" customWidth="1"/>
    <col min="12" max="12" width="10.453125" customWidth="1"/>
  </cols>
  <sheetData>
    <row r="1" spans="1:14" x14ac:dyDescent="0.35">
      <c r="A1" s="3" t="s">
        <v>0</v>
      </c>
      <c r="B1" s="3" t="s">
        <v>339</v>
      </c>
      <c r="C1" s="3" t="s">
        <v>340</v>
      </c>
      <c r="D1" s="3" t="s">
        <v>341</v>
      </c>
      <c r="E1" s="4" t="s">
        <v>342</v>
      </c>
      <c r="F1" s="4" t="s">
        <v>343</v>
      </c>
      <c r="G1" s="3" t="s">
        <v>344</v>
      </c>
      <c r="H1" s="4" t="s">
        <v>345</v>
      </c>
      <c r="I1" s="4" t="s">
        <v>346</v>
      </c>
      <c r="J1" s="4" t="s">
        <v>347</v>
      </c>
      <c r="K1" s="4" t="s">
        <v>348</v>
      </c>
      <c r="L1" s="4" t="s">
        <v>349</v>
      </c>
      <c r="M1" s="4" t="s">
        <v>350</v>
      </c>
      <c r="N1" s="3"/>
    </row>
    <row r="2" spans="1:14" x14ac:dyDescent="0.35">
      <c r="A2" s="6">
        <v>35</v>
      </c>
      <c r="B2" s="5">
        <v>246</v>
      </c>
      <c r="C2" s="5">
        <v>1.34</v>
      </c>
      <c r="D2" s="5">
        <v>104</v>
      </c>
      <c r="E2" s="5">
        <v>339</v>
      </c>
      <c r="F2" s="5">
        <v>1.82</v>
      </c>
      <c r="G2" s="5">
        <v>334</v>
      </c>
      <c r="H2" s="5">
        <v>6.88</v>
      </c>
      <c r="I2" s="5">
        <v>13.7</v>
      </c>
      <c r="J2" s="5">
        <v>4.59</v>
      </c>
      <c r="K2" s="5">
        <v>4.41</v>
      </c>
      <c r="L2" s="5">
        <v>4.43</v>
      </c>
      <c r="M2" s="5">
        <v>87</v>
      </c>
      <c r="N2" s="9"/>
    </row>
    <row r="3" spans="1:14" x14ac:dyDescent="0.35">
      <c r="A3" s="6">
        <v>27</v>
      </c>
      <c r="B3" s="5">
        <v>256</v>
      </c>
      <c r="C3" s="5">
        <v>1.3</v>
      </c>
      <c r="D3" s="5">
        <v>77</v>
      </c>
      <c r="E3" s="5">
        <v>58</v>
      </c>
      <c r="F3" s="5">
        <v>2.33</v>
      </c>
      <c r="G3" s="5">
        <v>87</v>
      </c>
      <c r="H3" s="5">
        <v>8.17</v>
      </c>
      <c r="I3" s="5">
        <v>8.3000000000000007</v>
      </c>
      <c r="J3" s="5">
        <v>4.53</v>
      </c>
      <c r="K3" s="5">
        <v>5.31</v>
      </c>
      <c r="L3" s="5">
        <v>3.2</v>
      </c>
      <c r="M3" s="5">
        <v>61</v>
      </c>
      <c r="N3" s="9"/>
    </row>
    <row r="4" spans="1:14" x14ac:dyDescent="0.35">
      <c r="A4" s="6">
        <v>30</v>
      </c>
      <c r="B4" s="5">
        <v>280</v>
      </c>
      <c r="C4" s="5">
        <v>1.38</v>
      </c>
      <c r="D4" s="5">
        <v>115</v>
      </c>
      <c r="E4" s="5">
        <v>37</v>
      </c>
      <c r="F4" s="5">
        <v>1.67</v>
      </c>
      <c r="G4" s="5">
        <v>83</v>
      </c>
      <c r="H4" s="5">
        <v>7.67</v>
      </c>
      <c r="I4" s="5">
        <v>9.1</v>
      </c>
      <c r="J4" s="5">
        <v>9.6</v>
      </c>
      <c r="K4" s="5">
        <v>4.4000000000000004</v>
      </c>
      <c r="L4" s="5">
        <v>4.66</v>
      </c>
      <c r="M4" s="5">
        <v>82</v>
      </c>
      <c r="N4" s="9"/>
    </row>
    <row r="5" spans="1:14" x14ac:dyDescent="0.35">
      <c r="A5" s="6">
        <v>35</v>
      </c>
      <c r="B5" s="5">
        <v>252</v>
      </c>
      <c r="C5" s="5">
        <v>1.41</v>
      </c>
      <c r="D5" s="5">
        <v>38</v>
      </c>
      <c r="E5" s="5">
        <v>205</v>
      </c>
      <c r="F5" s="5">
        <v>2.08</v>
      </c>
      <c r="G5" s="5">
        <v>142</v>
      </c>
      <c r="H5" s="5">
        <v>4.72</v>
      </c>
      <c r="I5" s="5">
        <v>13.9</v>
      </c>
      <c r="J5" s="5">
        <v>2.68</v>
      </c>
      <c r="K5" s="5">
        <v>4.47</v>
      </c>
      <c r="L5" s="5">
        <v>1.87</v>
      </c>
      <c r="M5" s="5">
        <v>42</v>
      </c>
      <c r="N5" s="9"/>
    </row>
    <row r="6" spans="1:14" x14ac:dyDescent="0.35">
      <c r="A6" s="6">
        <v>24</v>
      </c>
      <c r="B6" s="5">
        <v>239</v>
      </c>
      <c r="C6" s="5">
        <v>1.18</v>
      </c>
      <c r="D6" s="5">
        <v>556</v>
      </c>
      <c r="E6" s="5">
        <v>23</v>
      </c>
      <c r="F6" s="5">
        <v>2.0499999999999998</v>
      </c>
      <c r="G6" s="5">
        <v>56</v>
      </c>
      <c r="H6" s="5">
        <v>6.28</v>
      </c>
      <c r="I6" s="5">
        <v>10.199999999999999</v>
      </c>
      <c r="J6" s="5">
        <v>2.74</v>
      </c>
      <c r="K6" s="5">
        <v>3.71</v>
      </c>
      <c r="L6" s="5">
        <v>2.76</v>
      </c>
      <c r="M6" s="5">
        <v>40</v>
      </c>
      <c r="N6" s="9"/>
    </row>
    <row r="7" spans="1:14" x14ac:dyDescent="0.35">
      <c r="A7" s="6" t="s">
        <v>294</v>
      </c>
      <c r="B7" s="5">
        <v>274</v>
      </c>
      <c r="C7" s="5">
        <v>1.03</v>
      </c>
      <c r="D7" s="5">
        <v>38</v>
      </c>
      <c r="E7" s="5">
        <v>231</v>
      </c>
      <c r="F7" s="5">
        <v>1.76</v>
      </c>
      <c r="G7" s="5">
        <v>51</v>
      </c>
      <c r="H7" s="5">
        <v>5.53</v>
      </c>
      <c r="I7" s="5">
        <v>9.3000000000000007</v>
      </c>
      <c r="J7" s="5">
        <v>2.68</v>
      </c>
      <c r="K7" s="5">
        <v>3.07</v>
      </c>
      <c r="L7" s="5">
        <v>3.7</v>
      </c>
      <c r="M7" s="5">
        <v>76</v>
      </c>
      <c r="N7" s="9"/>
    </row>
    <row r="8" spans="1:14" x14ac:dyDescent="0.35">
      <c r="A8" s="6" t="s">
        <v>295</v>
      </c>
      <c r="B8" s="5">
        <v>692</v>
      </c>
      <c r="C8" s="5">
        <v>0.26</v>
      </c>
      <c r="D8" s="5">
        <v>22</v>
      </c>
      <c r="E8" s="5">
        <v>855</v>
      </c>
      <c r="F8" s="5">
        <v>1.91</v>
      </c>
      <c r="G8" s="5">
        <v>71</v>
      </c>
      <c r="H8" s="5">
        <v>5.28</v>
      </c>
      <c r="I8" s="5">
        <v>14.8</v>
      </c>
      <c r="J8" s="5">
        <v>0.12</v>
      </c>
      <c r="K8" s="5" t="s">
        <v>146</v>
      </c>
      <c r="L8" s="5">
        <v>3.14</v>
      </c>
      <c r="M8" s="5" t="s">
        <v>351</v>
      </c>
      <c r="N8" s="9"/>
    </row>
    <row r="9" spans="1:14" x14ac:dyDescent="0.35">
      <c r="A9" s="6" t="s">
        <v>296</v>
      </c>
      <c r="B9" s="5">
        <v>709</v>
      </c>
      <c r="C9" s="5">
        <v>0.16</v>
      </c>
      <c r="D9" s="5">
        <v>47</v>
      </c>
      <c r="E9" s="5">
        <v>183</v>
      </c>
      <c r="F9" s="5">
        <v>1.89</v>
      </c>
      <c r="G9" s="5">
        <v>6</v>
      </c>
      <c r="H9" s="5">
        <v>5.48</v>
      </c>
      <c r="I9" s="5">
        <v>8.6</v>
      </c>
      <c r="J9" s="5">
        <v>2.98</v>
      </c>
      <c r="K9" s="5">
        <v>2.54</v>
      </c>
      <c r="L9" s="5">
        <v>2.77</v>
      </c>
      <c r="M9" s="5">
        <v>123</v>
      </c>
      <c r="N9" s="9"/>
    </row>
    <row r="10" spans="1:14" x14ac:dyDescent="0.35">
      <c r="A10" s="6" t="s">
        <v>297</v>
      </c>
      <c r="B10" s="5">
        <v>50</v>
      </c>
      <c r="C10" s="5">
        <v>3.24</v>
      </c>
      <c r="D10" s="5">
        <v>50</v>
      </c>
      <c r="E10" s="5">
        <v>9</v>
      </c>
      <c r="F10" s="5">
        <v>0.01</v>
      </c>
      <c r="G10" s="5">
        <v>115</v>
      </c>
      <c r="H10" s="5">
        <v>5.16</v>
      </c>
      <c r="I10" s="5">
        <v>10.9</v>
      </c>
      <c r="J10" s="5">
        <v>3.68</v>
      </c>
      <c r="K10" s="5">
        <v>2.62</v>
      </c>
      <c r="L10" s="5">
        <v>1.1599999999999999</v>
      </c>
      <c r="M10" s="5">
        <v>20</v>
      </c>
      <c r="N10" s="9"/>
    </row>
    <row r="11" spans="1:14" x14ac:dyDescent="0.35">
      <c r="A11" s="6" t="s">
        <v>298</v>
      </c>
      <c r="B11" s="5">
        <v>713</v>
      </c>
      <c r="C11" s="5">
        <v>0.31</v>
      </c>
      <c r="D11" s="5">
        <v>51</v>
      </c>
      <c r="E11" s="5">
        <v>12</v>
      </c>
      <c r="F11" s="5">
        <v>9.92</v>
      </c>
      <c r="G11" s="5">
        <v>127</v>
      </c>
      <c r="H11" s="5">
        <v>2.6</v>
      </c>
      <c r="I11" s="5">
        <v>8.9</v>
      </c>
      <c r="J11" s="5">
        <v>1.56</v>
      </c>
      <c r="K11" s="5">
        <v>2.67</v>
      </c>
      <c r="L11" s="5">
        <v>1.57</v>
      </c>
      <c r="M11" s="5">
        <v>134</v>
      </c>
      <c r="N11" s="9"/>
    </row>
    <row r="12" spans="1:14" x14ac:dyDescent="0.35">
      <c r="A12" s="6" t="s">
        <v>299</v>
      </c>
      <c r="B12" s="5">
        <v>700</v>
      </c>
      <c r="C12" s="5">
        <v>0.28000000000000003</v>
      </c>
      <c r="D12" s="5">
        <v>42</v>
      </c>
      <c r="E12" s="5">
        <v>9</v>
      </c>
      <c r="F12" s="5">
        <v>9.65</v>
      </c>
      <c r="G12" s="5">
        <v>89</v>
      </c>
      <c r="H12" s="5">
        <v>5.41</v>
      </c>
      <c r="I12" s="5">
        <v>6.1</v>
      </c>
      <c r="J12" s="5">
        <v>2.2999999999999998</v>
      </c>
      <c r="K12" s="5">
        <v>2.54</v>
      </c>
      <c r="L12" s="5">
        <v>2.2200000000000002</v>
      </c>
      <c r="M12" s="5">
        <v>2005</v>
      </c>
      <c r="N12" s="9"/>
    </row>
    <row r="13" spans="1:14" x14ac:dyDescent="0.35">
      <c r="A13" s="6">
        <v>30</v>
      </c>
      <c r="B13" s="5">
        <v>728</v>
      </c>
      <c r="C13" s="5">
        <v>0.41</v>
      </c>
      <c r="D13" s="5">
        <v>107</v>
      </c>
      <c r="E13" s="5">
        <v>16</v>
      </c>
      <c r="F13" s="5">
        <v>0.01</v>
      </c>
      <c r="G13" s="5">
        <v>643</v>
      </c>
      <c r="H13" s="5">
        <v>7.01</v>
      </c>
      <c r="I13" s="5">
        <v>8.1999999999999993</v>
      </c>
      <c r="J13" s="5">
        <v>6.07</v>
      </c>
      <c r="K13" s="5">
        <v>2.58</v>
      </c>
      <c r="L13" s="5">
        <v>2.08</v>
      </c>
      <c r="M13" s="5">
        <v>1452</v>
      </c>
      <c r="N13" s="9"/>
    </row>
    <row r="14" spans="1:14" x14ac:dyDescent="0.35">
      <c r="A14" s="6">
        <v>26</v>
      </c>
      <c r="B14" s="5">
        <v>685</v>
      </c>
      <c r="C14" s="5">
        <v>0.28000000000000003</v>
      </c>
      <c r="D14" s="5">
        <v>50</v>
      </c>
      <c r="E14" s="5">
        <v>310</v>
      </c>
      <c r="F14" s="5">
        <v>0.63</v>
      </c>
      <c r="G14" s="5">
        <v>230</v>
      </c>
      <c r="H14" s="5">
        <v>4.9000000000000004</v>
      </c>
      <c r="I14" s="5">
        <v>10.9</v>
      </c>
      <c r="J14" s="5">
        <v>0.89</v>
      </c>
      <c r="K14" s="5">
        <v>3.01</v>
      </c>
      <c r="L14" s="5">
        <v>2.39</v>
      </c>
      <c r="M14" s="5">
        <v>365</v>
      </c>
      <c r="N14" s="9"/>
    </row>
    <row r="15" spans="1:14" x14ac:dyDescent="0.35">
      <c r="A15" s="6">
        <v>23</v>
      </c>
      <c r="B15" s="5">
        <v>666</v>
      </c>
      <c r="C15" s="5">
        <v>4.53</v>
      </c>
      <c r="D15" s="5">
        <v>46</v>
      </c>
      <c r="E15" s="5">
        <v>246</v>
      </c>
      <c r="F15" s="5">
        <v>0.64</v>
      </c>
      <c r="G15" s="5">
        <v>167</v>
      </c>
      <c r="H15" s="5">
        <v>5.28</v>
      </c>
      <c r="I15" s="5">
        <v>9.6999999999999993</v>
      </c>
      <c r="J15" s="5">
        <v>2</v>
      </c>
      <c r="K15" s="5">
        <v>2.59</v>
      </c>
      <c r="L15" s="5">
        <v>0.7</v>
      </c>
      <c r="M15" s="5">
        <v>1175</v>
      </c>
      <c r="N15" s="9"/>
    </row>
    <row r="16" spans="1:14" x14ac:dyDescent="0.35">
      <c r="A16" s="6">
        <v>32</v>
      </c>
      <c r="B16" s="5">
        <v>696</v>
      </c>
      <c r="C16" s="5">
        <v>3.71</v>
      </c>
      <c r="D16" s="5">
        <v>53</v>
      </c>
      <c r="E16" s="5">
        <v>275</v>
      </c>
      <c r="F16" s="5">
        <v>0.56999999999999995</v>
      </c>
      <c r="G16" s="5">
        <v>10</v>
      </c>
      <c r="H16" s="5">
        <v>5.22</v>
      </c>
      <c r="I16" s="5">
        <v>9.8000000000000007</v>
      </c>
      <c r="J16" s="5">
        <v>2.67</v>
      </c>
      <c r="K16" s="5">
        <v>3.05</v>
      </c>
      <c r="L16" s="5">
        <v>0.06</v>
      </c>
      <c r="M16" s="5">
        <v>1261</v>
      </c>
      <c r="N16" s="9"/>
    </row>
    <row r="17" spans="1:14" x14ac:dyDescent="0.35">
      <c r="A17" s="6">
        <v>28</v>
      </c>
      <c r="B17" s="5">
        <v>704</v>
      </c>
      <c r="C17" s="5">
        <v>4.13</v>
      </c>
      <c r="D17" s="5">
        <v>68</v>
      </c>
      <c r="E17" s="5">
        <v>122</v>
      </c>
      <c r="F17" s="5">
        <v>0.66</v>
      </c>
      <c r="G17" s="5">
        <v>40</v>
      </c>
      <c r="H17" s="5">
        <v>4.9000000000000004</v>
      </c>
      <c r="I17" s="5">
        <v>9.4</v>
      </c>
      <c r="J17" s="5">
        <v>2.63</v>
      </c>
      <c r="K17" s="5">
        <v>3.06</v>
      </c>
      <c r="L17" s="5">
        <v>1.88</v>
      </c>
      <c r="M17" s="5">
        <v>1249</v>
      </c>
      <c r="N17" s="9"/>
    </row>
    <row r="18" spans="1:14" x14ac:dyDescent="0.35">
      <c r="A18" s="6" t="s">
        <v>300</v>
      </c>
      <c r="B18" s="5">
        <v>38</v>
      </c>
      <c r="C18" s="5">
        <v>4.16</v>
      </c>
      <c r="D18" s="5">
        <v>37</v>
      </c>
      <c r="E18" s="5">
        <v>13</v>
      </c>
      <c r="F18" s="5">
        <v>0.4</v>
      </c>
      <c r="G18" s="5">
        <v>12</v>
      </c>
      <c r="H18" s="5">
        <v>6.84</v>
      </c>
      <c r="I18" s="5">
        <v>7.8</v>
      </c>
      <c r="J18" s="5">
        <v>2.63</v>
      </c>
      <c r="K18" s="5">
        <v>2.3199999999999998</v>
      </c>
      <c r="L18" s="5">
        <v>2.65</v>
      </c>
      <c r="M18" s="5">
        <v>1268</v>
      </c>
      <c r="N18" s="9"/>
    </row>
    <row r="19" spans="1:14" x14ac:dyDescent="0.35">
      <c r="A19" s="6">
        <v>21</v>
      </c>
      <c r="B19" s="5">
        <v>236</v>
      </c>
      <c r="C19" s="5">
        <v>1.79</v>
      </c>
      <c r="D19" s="5">
        <v>59</v>
      </c>
      <c r="E19" s="5">
        <v>83</v>
      </c>
      <c r="F19" s="5">
        <v>0.61</v>
      </c>
      <c r="G19" s="5">
        <v>9</v>
      </c>
      <c r="H19" s="5">
        <v>5.99</v>
      </c>
      <c r="I19" s="5">
        <v>6.5</v>
      </c>
      <c r="J19" s="5">
        <v>2.2400000000000002</v>
      </c>
      <c r="K19" s="5">
        <v>2.64</v>
      </c>
      <c r="L19" s="5">
        <v>1.9</v>
      </c>
      <c r="M19" s="5">
        <v>1371</v>
      </c>
      <c r="N19" s="9" t="s">
        <v>8</v>
      </c>
    </row>
    <row r="20" spans="1:14" x14ac:dyDescent="0.35">
      <c r="A20" s="6">
        <v>35</v>
      </c>
      <c r="B20" s="5">
        <v>264</v>
      </c>
      <c r="C20" s="5">
        <v>0.3</v>
      </c>
      <c r="D20" s="5">
        <v>84</v>
      </c>
      <c r="E20" s="5">
        <v>297</v>
      </c>
      <c r="F20" s="5">
        <v>0.44</v>
      </c>
      <c r="G20" s="5">
        <v>32</v>
      </c>
      <c r="H20" s="5">
        <v>6.48</v>
      </c>
      <c r="I20" s="5">
        <v>8</v>
      </c>
      <c r="J20" s="5">
        <v>2.75</v>
      </c>
      <c r="K20" s="5">
        <v>3.21</v>
      </c>
      <c r="L20" s="5">
        <v>2.5099999999999998</v>
      </c>
      <c r="M20" s="5">
        <v>1980</v>
      </c>
      <c r="N20" s="9"/>
    </row>
    <row r="21" spans="1:14" x14ac:dyDescent="0.35">
      <c r="A21" s="6">
        <v>27</v>
      </c>
      <c r="B21" s="5">
        <v>286</v>
      </c>
      <c r="C21" s="5">
        <v>4.3899999999999997</v>
      </c>
      <c r="D21" s="5">
        <v>62</v>
      </c>
      <c r="E21" s="5">
        <v>43</v>
      </c>
      <c r="F21" s="5">
        <v>0.7</v>
      </c>
      <c r="G21" s="5">
        <v>186</v>
      </c>
      <c r="H21" s="5">
        <v>6.35</v>
      </c>
      <c r="I21" s="5">
        <v>6.6</v>
      </c>
      <c r="J21" s="5">
        <v>2.79</v>
      </c>
      <c r="K21" s="5">
        <v>3.03</v>
      </c>
      <c r="L21" s="5">
        <v>2.6</v>
      </c>
      <c r="M21" s="5">
        <v>1269</v>
      </c>
      <c r="N21" s="9"/>
    </row>
    <row r="22" spans="1:14" x14ac:dyDescent="0.35">
      <c r="A22" s="6">
        <v>26</v>
      </c>
      <c r="B22" s="5">
        <v>261</v>
      </c>
      <c r="C22" s="5">
        <v>3.81</v>
      </c>
      <c r="D22" s="5">
        <v>48</v>
      </c>
      <c r="E22" s="5">
        <v>290</v>
      </c>
      <c r="F22" s="5">
        <v>0.36</v>
      </c>
      <c r="G22" s="5">
        <v>12</v>
      </c>
      <c r="H22" s="5">
        <v>5.14</v>
      </c>
      <c r="I22" s="5">
        <v>12.9</v>
      </c>
      <c r="J22" s="5">
        <v>0.83</v>
      </c>
      <c r="K22" s="5">
        <v>2.95</v>
      </c>
      <c r="L22" s="5">
        <v>0.77</v>
      </c>
      <c r="M22" s="5">
        <v>1325</v>
      </c>
      <c r="N22" s="9"/>
    </row>
    <row r="23" spans="1:14" x14ac:dyDescent="0.35">
      <c r="A23" s="6">
        <v>21</v>
      </c>
      <c r="B23" s="5">
        <v>244</v>
      </c>
      <c r="C23" s="5">
        <v>1.86</v>
      </c>
      <c r="D23" s="5">
        <v>50</v>
      </c>
      <c r="E23" s="5">
        <v>91</v>
      </c>
      <c r="F23" s="5">
        <v>0.69</v>
      </c>
      <c r="G23" s="5">
        <v>112</v>
      </c>
      <c r="H23" s="5">
        <v>6.03</v>
      </c>
      <c r="I23" s="5">
        <v>7</v>
      </c>
      <c r="J23" s="5">
        <v>1.78</v>
      </c>
      <c r="K23" s="5">
        <v>2.72</v>
      </c>
      <c r="L23" s="5">
        <v>2.35</v>
      </c>
      <c r="M23" s="5">
        <v>1381</v>
      </c>
      <c r="N23" s="9" t="s">
        <v>8</v>
      </c>
    </row>
    <row r="24" spans="1:14" x14ac:dyDescent="0.35">
      <c r="A24" s="6" t="s">
        <v>301</v>
      </c>
      <c r="B24" s="5">
        <v>314</v>
      </c>
      <c r="C24" s="5">
        <v>4.08</v>
      </c>
      <c r="D24" s="5">
        <v>47</v>
      </c>
      <c r="E24" s="5">
        <v>14</v>
      </c>
      <c r="F24" s="5">
        <v>0.4</v>
      </c>
      <c r="G24" s="5">
        <v>109</v>
      </c>
      <c r="H24" s="5">
        <v>6.62</v>
      </c>
      <c r="I24" s="5">
        <v>7.3</v>
      </c>
      <c r="J24" s="5">
        <v>2.76</v>
      </c>
      <c r="K24" s="5">
        <v>2.67</v>
      </c>
      <c r="L24" s="5">
        <v>2.11</v>
      </c>
      <c r="M24" s="5">
        <v>1316</v>
      </c>
      <c r="N24" s="9"/>
    </row>
    <row r="25" spans="1:14" x14ac:dyDescent="0.35">
      <c r="A25" s="6">
        <v>32</v>
      </c>
      <c r="B25" s="5">
        <v>243</v>
      </c>
      <c r="C25" s="5">
        <v>1.53</v>
      </c>
      <c r="D25" s="5">
        <v>47</v>
      </c>
      <c r="E25" s="5">
        <v>359</v>
      </c>
      <c r="F25" s="5">
        <v>0.47</v>
      </c>
      <c r="G25" s="5" t="s">
        <v>351</v>
      </c>
      <c r="H25" s="5">
        <v>6.07</v>
      </c>
      <c r="I25" s="5">
        <v>12.9</v>
      </c>
      <c r="J25" s="5">
        <v>3.1</v>
      </c>
      <c r="K25" s="5">
        <v>3.04</v>
      </c>
      <c r="L25" s="5">
        <v>0.32</v>
      </c>
      <c r="M25" s="5">
        <v>1628</v>
      </c>
      <c r="N25" s="9"/>
    </row>
    <row r="26" spans="1:14" x14ac:dyDescent="0.35">
      <c r="A26" s="6" t="s">
        <v>302</v>
      </c>
      <c r="B26" s="5">
        <v>278</v>
      </c>
      <c r="C26" s="5">
        <v>3.98</v>
      </c>
      <c r="D26" s="5">
        <v>42</v>
      </c>
      <c r="E26" s="5">
        <v>25</v>
      </c>
      <c r="F26" s="5">
        <v>0.75</v>
      </c>
      <c r="G26" s="5">
        <v>49</v>
      </c>
      <c r="H26" s="5">
        <v>6.01</v>
      </c>
      <c r="I26" s="5">
        <v>8.9</v>
      </c>
      <c r="J26" s="5">
        <v>1.91</v>
      </c>
      <c r="K26" s="5">
        <v>2.85</v>
      </c>
      <c r="L26" s="5">
        <v>3.58</v>
      </c>
      <c r="M26" s="5">
        <v>1990</v>
      </c>
      <c r="N26" s="9"/>
    </row>
    <row r="27" spans="1:14" x14ac:dyDescent="0.35">
      <c r="A27" s="6" t="s">
        <v>303</v>
      </c>
      <c r="B27" s="5">
        <v>266</v>
      </c>
      <c r="C27" s="5">
        <v>3.48</v>
      </c>
      <c r="D27" s="5">
        <v>45</v>
      </c>
      <c r="E27" s="5">
        <v>12</v>
      </c>
      <c r="F27" s="5">
        <v>0.68</v>
      </c>
      <c r="G27" s="5">
        <v>55</v>
      </c>
      <c r="H27" s="5">
        <v>5.58</v>
      </c>
      <c r="I27" s="5">
        <v>7.6</v>
      </c>
      <c r="J27" s="5">
        <v>2.3199999999999998</v>
      </c>
      <c r="K27" s="5">
        <v>2.5099999999999998</v>
      </c>
      <c r="L27" s="5">
        <v>2.64</v>
      </c>
      <c r="M27" s="5">
        <v>1339</v>
      </c>
      <c r="N27" s="9"/>
    </row>
    <row r="28" spans="1:14" x14ac:dyDescent="0.35">
      <c r="A28" s="6">
        <v>27</v>
      </c>
      <c r="B28" s="5">
        <v>279</v>
      </c>
      <c r="C28" s="5">
        <v>4.62</v>
      </c>
      <c r="D28" s="5">
        <v>63</v>
      </c>
      <c r="E28" s="5">
        <v>24</v>
      </c>
      <c r="F28" s="5">
        <v>0.8</v>
      </c>
      <c r="G28" s="5">
        <v>135</v>
      </c>
      <c r="H28" s="5">
        <v>5.8</v>
      </c>
      <c r="I28" s="5">
        <v>6.3</v>
      </c>
      <c r="J28" s="5">
        <v>2.5099999999999998</v>
      </c>
      <c r="K28" s="5">
        <v>3.53</v>
      </c>
      <c r="L28" s="5">
        <v>1.7</v>
      </c>
      <c r="M28" s="5">
        <v>1385</v>
      </c>
      <c r="N28" s="9"/>
    </row>
    <row r="29" spans="1:14" x14ac:dyDescent="0.35">
      <c r="A29" s="6">
        <v>34</v>
      </c>
      <c r="B29" s="5">
        <v>229</v>
      </c>
      <c r="C29" s="5">
        <v>3.83</v>
      </c>
      <c r="D29" s="5">
        <v>29</v>
      </c>
      <c r="E29" s="5">
        <v>117</v>
      </c>
      <c r="F29" s="5">
        <v>0.42</v>
      </c>
      <c r="G29" s="5">
        <v>220</v>
      </c>
      <c r="H29" s="5">
        <v>5.26</v>
      </c>
      <c r="I29" s="5">
        <v>10.1</v>
      </c>
      <c r="J29" s="5">
        <v>1.05</v>
      </c>
      <c r="K29" s="5">
        <v>3.41</v>
      </c>
      <c r="L29" s="5">
        <v>1.6</v>
      </c>
      <c r="M29" s="5">
        <v>1560</v>
      </c>
      <c r="N29" s="9"/>
    </row>
    <row r="30" spans="1:14" x14ac:dyDescent="0.35">
      <c r="A30" s="6">
        <v>29</v>
      </c>
      <c r="B30" s="5">
        <v>253</v>
      </c>
      <c r="C30" s="5">
        <v>4.37</v>
      </c>
      <c r="D30" s="5">
        <v>45</v>
      </c>
      <c r="E30" s="5">
        <v>391</v>
      </c>
      <c r="F30" s="5">
        <v>0.46</v>
      </c>
      <c r="G30" s="5">
        <v>178</v>
      </c>
      <c r="H30" s="5">
        <v>6.94</v>
      </c>
      <c r="I30" s="5">
        <v>7</v>
      </c>
      <c r="J30" s="5">
        <v>2.79</v>
      </c>
      <c r="K30" s="5">
        <v>3.52</v>
      </c>
      <c r="L30" s="5">
        <v>2.21</v>
      </c>
      <c r="M30" s="5">
        <v>1371</v>
      </c>
      <c r="N30" s="9"/>
    </row>
    <row r="31" spans="1:14" x14ac:dyDescent="0.35">
      <c r="A31" s="6">
        <v>35</v>
      </c>
      <c r="B31" s="5">
        <v>278</v>
      </c>
      <c r="C31" s="5">
        <v>7.0000000000000007E-2</v>
      </c>
      <c r="D31" s="5">
        <v>40</v>
      </c>
      <c r="E31" s="5">
        <v>25</v>
      </c>
      <c r="F31" s="5">
        <v>0.37</v>
      </c>
      <c r="G31" s="5" t="s">
        <v>351</v>
      </c>
      <c r="H31" s="5">
        <v>5.01</v>
      </c>
      <c r="I31" s="5">
        <v>7</v>
      </c>
      <c r="J31" s="5">
        <v>1.69</v>
      </c>
      <c r="K31" s="5">
        <v>2.52</v>
      </c>
      <c r="L31" s="5">
        <v>3.1</v>
      </c>
      <c r="M31" s="5">
        <v>1397</v>
      </c>
      <c r="N31" s="9"/>
    </row>
    <row r="32" spans="1:14" x14ac:dyDescent="0.35">
      <c r="A32" s="6" t="s">
        <v>304</v>
      </c>
      <c r="B32" s="5">
        <v>222</v>
      </c>
      <c r="C32" s="5">
        <v>3.42</v>
      </c>
      <c r="D32" s="5">
        <v>33</v>
      </c>
      <c r="E32" s="5">
        <v>165</v>
      </c>
      <c r="F32" s="5">
        <v>0.45</v>
      </c>
      <c r="G32" s="5" t="s">
        <v>351</v>
      </c>
      <c r="H32" s="5">
        <v>5.19</v>
      </c>
      <c r="I32" s="5">
        <v>6</v>
      </c>
      <c r="J32" s="5">
        <v>1.52</v>
      </c>
      <c r="K32" s="5">
        <v>3</v>
      </c>
      <c r="L32" s="5">
        <v>0.57999999999999996</v>
      </c>
      <c r="M32" s="5">
        <v>1394</v>
      </c>
      <c r="N32" s="9"/>
    </row>
    <row r="33" spans="1:14" x14ac:dyDescent="0.35">
      <c r="A33" s="6" t="s">
        <v>305</v>
      </c>
      <c r="B33" s="5">
        <v>258</v>
      </c>
      <c r="C33" s="5">
        <v>3.84</v>
      </c>
      <c r="D33" s="5">
        <v>41</v>
      </c>
      <c r="E33" s="5">
        <v>314</v>
      </c>
      <c r="F33" s="5">
        <v>0.53</v>
      </c>
      <c r="G33" s="5" t="s">
        <v>351</v>
      </c>
      <c r="H33" s="5">
        <v>5.87</v>
      </c>
      <c r="I33" s="5">
        <v>9.6</v>
      </c>
      <c r="J33" s="5">
        <v>3.01</v>
      </c>
      <c r="K33" s="5">
        <v>3.45</v>
      </c>
      <c r="L33" s="5">
        <v>1.21</v>
      </c>
      <c r="M33" s="5">
        <v>1328</v>
      </c>
      <c r="N33" s="9"/>
    </row>
    <row r="34" spans="1:14" x14ac:dyDescent="0.35">
      <c r="A34" s="6">
        <v>33</v>
      </c>
      <c r="B34" s="5">
        <v>286</v>
      </c>
      <c r="C34" s="5">
        <v>3.55</v>
      </c>
      <c r="D34" s="5">
        <v>50</v>
      </c>
      <c r="E34" s="5">
        <v>14</v>
      </c>
      <c r="F34" s="5">
        <v>0.77</v>
      </c>
      <c r="G34" s="5" t="s">
        <v>351</v>
      </c>
      <c r="H34" s="5">
        <v>5.4</v>
      </c>
      <c r="I34" s="5">
        <v>9.9</v>
      </c>
      <c r="J34" s="5">
        <v>2.46</v>
      </c>
      <c r="K34" s="5">
        <v>2.84</v>
      </c>
      <c r="L34" s="5">
        <v>1.81</v>
      </c>
      <c r="M34" s="5">
        <v>1369</v>
      </c>
      <c r="N34" s="9"/>
    </row>
    <row r="35" spans="1:14" x14ac:dyDescent="0.35">
      <c r="A35" s="6" t="s">
        <v>306</v>
      </c>
      <c r="B35" s="5">
        <v>271</v>
      </c>
      <c r="C35" s="5">
        <v>3.12</v>
      </c>
      <c r="D35" s="5">
        <v>74</v>
      </c>
      <c r="E35" s="5">
        <v>11</v>
      </c>
      <c r="F35" s="5">
        <v>0.69</v>
      </c>
      <c r="G35" s="5" t="s">
        <v>351</v>
      </c>
      <c r="H35" s="5">
        <v>5.15</v>
      </c>
      <c r="I35" s="5">
        <v>6.2</v>
      </c>
      <c r="J35" s="5">
        <v>4.58</v>
      </c>
      <c r="K35" s="5">
        <v>2.89</v>
      </c>
      <c r="L35" s="5">
        <v>1.98</v>
      </c>
      <c r="M35" s="5">
        <v>1456</v>
      </c>
      <c r="N35" s="9"/>
    </row>
    <row r="36" spans="1:14" x14ac:dyDescent="0.35">
      <c r="A36" s="6" t="s">
        <v>307</v>
      </c>
      <c r="B36" s="5">
        <v>293</v>
      </c>
      <c r="C36" s="5">
        <v>2.98</v>
      </c>
      <c r="D36" s="5">
        <v>50</v>
      </c>
      <c r="E36" s="5">
        <v>11</v>
      </c>
      <c r="F36" s="5">
        <v>0.89</v>
      </c>
      <c r="G36" s="5">
        <v>72</v>
      </c>
      <c r="H36" s="5">
        <v>5.88</v>
      </c>
      <c r="I36" s="5">
        <v>10.8</v>
      </c>
      <c r="J36" s="5">
        <v>1.92</v>
      </c>
      <c r="K36" s="5">
        <v>3.02</v>
      </c>
      <c r="L36" s="5">
        <v>1.74</v>
      </c>
      <c r="M36" s="5">
        <v>1346</v>
      </c>
      <c r="N36" s="9" t="s">
        <v>9</v>
      </c>
    </row>
    <row r="37" spans="1:14" x14ac:dyDescent="0.35">
      <c r="A37" s="6" t="s">
        <v>308</v>
      </c>
      <c r="B37" s="5">
        <v>216</v>
      </c>
      <c r="C37" s="5">
        <v>2.5499999999999998</v>
      </c>
      <c r="D37" s="5">
        <v>23</v>
      </c>
      <c r="E37" s="5">
        <v>111</v>
      </c>
      <c r="F37" s="5">
        <v>0.38</v>
      </c>
      <c r="G37" s="5">
        <v>85</v>
      </c>
      <c r="H37" s="5">
        <v>5.47</v>
      </c>
      <c r="I37" s="5">
        <v>10.4</v>
      </c>
      <c r="J37" s="5">
        <v>2.0099999999999998</v>
      </c>
      <c r="K37" s="5">
        <v>3</v>
      </c>
      <c r="L37" s="5">
        <v>1.06</v>
      </c>
      <c r="M37" s="5">
        <v>1356</v>
      </c>
      <c r="N37" s="9" t="s">
        <v>9</v>
      </c>
    </row>
    <row r="38" spans="1:14" x14ac:dyDescent="0.35">
      <c r="A38" s="6" t="s">
        <v>309</v>
      </c>
      <c r="B38" s="5">
        <v>284</v>
      </c>
      <c r="C38" s="5">
        <v>2</v>
      </c>
      <c r="D38" s="5">
        <v>45</v>
      </c>
      <c r="E38" s="5">
        <v>10</v>
      </c>
      <c r="F38" s="5">
        <v>0.33</v>
      </c>
      <c r="G38" s="5">
        <v>84</v>
      </c>
      <c r="H38" s="5">
        <v>6.16</v>
      </c>
      <c r="I38" s="5">
        <v>8.6</v>
      </c>
      <c r="J38" s="5">
        <v>2.91</v>
      </c>
      <c r="K38" s="5">
        <v>2.64</v>
      </c>
      <c r="L38" s="5">
        <v>2.04</v>
      </c>
      <c r="M38" s="5">
        <v>1455</v>
      </c>
      <c r="N38" s="9"/>
    </row>
    <row r="39" spans="1:14" x14ac:dyDescent="0.35">
      <c r="A39" s="6" t="s">
        <v>310</v>
      </c>
      <c r="B39" s="5">
        <v>249</v>
      </c>
      <c r="C39" s="5">
        <v>0.4</v>
      </c>
      <c r="D39" s="5">
        <v>47</v>
      </c>
      <c r="E39" s="5">
        <v>407</v>
      </c>
      <c r="F39" s="5">
        <v>0.51</v>
      </c>
      <c r="G39" s="5">
        <v>70</v>
      </c>
      <c r="H39" s="5">
        <v>7.47</v>
      </c>
      <c r="I39" s="5">
        <v>11</v>
      </c>
      <c r="J39" s="5">
        <v>3.11</v>
      </c>
      <c r="K39" s="5">
        <v>3.34</v>
      </c>
      <c r="L39" s="5">
        <v>1.84</v>
      </c>
      <c r="M39" s="5">
        <v>876</v>
      </c>
      <c r="N39" s="9"/>
    </row>
    <row r="40" spans="1:14" x14ac:dyDescent="0.35">
      <c r="A40" s="6">
        <v>29</v>
      </c>
      <c r="B40" s="5">
        <v>237</v>
      </c>
      <c r="C40" s="5">
        <v>0.02</v>
      </c>
      <c r="D40" s="5">
        <v>50</v>
      </c>
      <c r="E40" s="5">
        <v>554</v>
      </c>
      <c r="F40" s="5">
        <v>0.47</v>
      </c>
      <c r="G40" s="5">
        <v>78</v>
      </c>
      <c r="H40" s="5">
        <v>5.27</v>
      </c>
      <c r="I40" s="5">
        <v>20.5</v>
      </c>
      <c r="J40" s="5">
        <v>2.93</v>
      </c>
      <c r="K40" s="5">
        <v>3.35</v>
      </c>
      <c r="L40" s="5">
        <v>2.76</v>
      </c>
      <c r="M40" s="5">
        <v>1014</v>
      </c>
      <c r="N40" s="9"/>
    </row>
    <row r="41" spans="1:14" x14ac:dyDescent="0.35">
      <c r="A41" s="6">
        <v>22</v>
      </c>
      <c r="B41" s="5">
        <v>247</v>
      </c>
      <c r="C41" s="5">
        <v>3.59</v>
      </c>
      <c r="D41" s="5">
        <v>27</v>
      </c>
      <c r="E41" s="5">
        <v>932</v>
      </c>
      <c r="F41" s="5">
        <v>0.39</v>
      </c>
      <c r="G41" s="5">
        <v>11</v>
      </c>
      <c r="H41" s="5">
        <v>4.79</v>
      </c>
      <c r="I41" s="5">
        <v>10.6</v>
      </c>
      <c r="J41" s="5">
        <v>0.93</v>
      </c>
      <c r="K41" s="5">
        <v>3.22</v>
      </c>
      <c r="L41" s="5">
        <v>2.4900000000000002</v>
      </c>
      <c r="M41" s="5">
        <v>138</v>
      </c>
      <c r="N41" s="9" t="s">
        <v>8</v>
      </c>
    </row>
    <row r="42" spans="1:14" x14ac:dyDescent="0.35">
      <c r="A42" s="6" t="s">
        <v>311</v>
      </c>
      <c r="B42" s="5">
        <v>277</v>
      </c>
      <c r="C42" s="5" t="s">
        <v>351</v>
      </c>
      <c r="D42" s="5">
        <v>326</v>
      </c>
      <c r="E42" s="5">
        <v>15</v>
      </c>
      <c r="F42" s="5">
        <v>0.33</v>
      </c>
      <c r="G42" s="5">
        <v>81</v>
      </c>
      <c r="H42" s="5">
        <v>5.41</v>
      </c>
      <c r="I42" s="5">
        <v>8.4</v>
      </c>
      <c r="J42" s="5">
        <v>2.13</v>
      </c>
      <c r="K42" s="5">
        <v>2.84</v>
      </c>
      <c r="L42" s="5">
        <v>1.54</v>
      </c>
      <c r="M42" s="5">
        <v>137</v>
      </c>
      <c r="N42" s="9"/>
    </row>
    <row r="43" spans="1:14" x14ac:dyDescent="0.35">
      <c r="A43" s="6" t="s">
        <v>312</v>
      </c>
      <c r="B43" s="5">
        <v>240</v>
      </c>
      <c r="C43" s="5">
        <v>3.88</v>
      </c>
      <c r="D43" s="5">
        <v>172</v>
      </c>
      <c r="E43" s="5">
        <v>70</v>
      </c>
      <c r="F43" s="5">
        <v>0.99</v>
      </c>
      <c r="G43" s="5">
        <v>12</v>
      </c>
      <c r="H43" s="5">
        <v>6.09</v>
      </c>
      <c r="I43" s="5">
        <v>6</v>
      </c>
      <c r="J43" s="5">
        <v>1.88</v>
      </c>
      <c r="K43" s="5">
        <v>2.82</v>
      </c>
      <c r="L43" s="5">
        <v>0.89</v>
      </c>
      <c r="M43" s="5">
        <v>230</v>
      </c>
      <c r="N43" s="9"/>
    </row>
    <row r="44" spans="1:14" x14ac:dyDescent="0.35">
      <c r="A44" s="6">
        <v>21</v>
      </c>
      <c r="B44" s="5">
        <v>281</v>
      </c>
      <c r="C44" s="5">
        <v>2.0099999999999998</v>
      </c>
      <c r="D44" s="5">
        <v>47</v>
      </c>
      <c r="E44" s="5">
        <v>14</v>
      </c>
      <c r="F44" s="5">
        <v>0.71</v>
      </c>
      <c r="G44" s="5">
        <v>99</v>
      </c>
      <c r="H44" s="5">
        <v>4.97</v>
      </c>
      <c r="I44" s="5">
        <v>7.1</v>
      </c>
      <c r="J44" s="5">
        <v>1.61</v>
      </c>
      <c r="K44" s="5">
        <v>3.21</v>
      </c>
      <c r="L44" s="5">
        <v>3.26</v>
      </c>
      <c r="M44" s="5">
        <v>131</v>
      </c>
      <c r="N44" s="9"/>
    </row>
    <row r="45" spans="1:14" x14ac:dyDescent="0.35">
      <c r="A45" s="6" t="s">
        <v>313</v>
      </c>
      <c r="B45" s="5">
        <v>261</v>
      </c>
      <c r="C45" s="5">
        <v>3.67</v>
      </c>
      <c r="D45" s="5">
        <v>285</v>
      </c>
      <c r="E45" s="5">
        <v>358</v>
      </c>
      <c r="F45" s="5">
        <v>0.69</v>
      </c>
      <c r="G45" s="5">
        <v>207</v>
      </c>
      <c r="H45" s="5">
        <v>7.18</v>
      </c>
      <c r="I45" s="5">
        <v>10.5</v>
      </c>
      <c r="J45" s="5">
        <v>1.73</v>
      </c>
      <c r="K45" s="5">
        <v>3.27</v>
      </c>
      <c r="L45" s="5">
        <v>0.76</v>
      </c>
      <c r="M45" s="5">
        <v>80</v>
      </c>
      <c r="N45" s="9"/>
    </row>
    <row r="46" spans="1:14" x14ac:dyDescent="0.35">
      <c r="A46" s="6">
        <v>29</v>
      </c>
      <c r="B46" s="5">
        <v>268</v>
      </c>
      <c r="C46" s="5">
        <v>4.82</v>
      </c>
      <c r="D46" s="5">
        <v>54</v>
      </c>
      <c r="E46" s="5">
        <v>193</v>
      </c>
      <c r="F46" s="5">
        <v>0.72</v>
      </c>
      <c r="G46" s="5">
        <v>55</v>
      </c>
      <c r="H46" s="5">
        <v>4.96</v>
      </c>
      <c r="I46" s="5">
        <v>11.1</v>
      </c>
      <c r="J46" s="5">
        <v>0.98</v>
      </c>
      <c r="K46" s="5">
        <v>3.16</v>
      </c>
      <c r="L46" s="5">
        <v>1.17</v>
      </c>
      <c r="M46" s="5">
        <v>75</v>
      </c>
      <c r="N46" s="9"/>
    </row>
    <row r="47" spans="1:14" x14ac:dyDescent="0.35">
      <c r="A47" s="6">
        <v>26</v>
      </c>
      <c r="B47" s="5">
        <v>281</v>
      </c>
      <c r="C47" s="5">
        <v>1.44</v>
      </c>
      <c r="D47" s="5">
        <v>33</v>
      </c>
      <c r="E47" s="5">
        <v>935</v>
      </c>
      <c r="F47" s="5">
        <v>1.07</v>
      </c>
      <c r="G47" s="5">
        <v>88</v>
      </c>
      <c r="H47" s="5">
        <v>5.0999999999999996</v>
      </c>
      <c r="I47" s="5">
        <v>12.8</v>
      </c>
      <c r="J47" s="5">
        <v>0.96</v>
      </c>
      <c r="K47" s="5">
        <v>3.55</v>
      </c>
      <c r="L47" s="5">
        <v>0.34</v>
      </c>
      <c r="M47" s="5">
        <v>87</v>
      </c>
      <c r="N47" s="9"/>
    </row>
    <row r="48" spans="1:14" x14ac:dyDescent="0.35">
      <c r="A48" s="6">
        <v>24</v>
      </c>
      <c r="B48" s="5">
        <v>268</v>
      </c>
      <c r="C48" s="5">
        <v>3.44</v>
      </c>
      <c r="D48" s="5">
        <v>294</v>
      </c>
      <c r="E48" s="5">
        <v>21</v>
      </c>
      <c r="F48" s="5">
        <v>0.47</v>
      </c>
      <c r="G48" s="5">
        <v>70</v>
      </c>
      <c r="H48" s="5">
        <v>5.25</v>
      </c>
      <c r="I48" s="5">
        <v>7.6</v>
      </c>
      <c r="J48" s="5">
        <v>2.91</v>
      </c>
      <c r="K48" s="5">
        <v>2.48</v>
      </c>
      <c r="L48" s="5">
        <v>2.57</v>
      </c>
      <c r="M48" s="5" t="s">
        <v>351</v>
      </c>
      <c r="N48" s="9"/>
    </row>
    <row r="49" spans="1:14" x14ac:dyDescent="0.35">
      <c r="A49" s="6" t="s">
        <v>314</v>
      </c>
      <c r="B49" s="5">
        <v>245</v>
      </c>
      <c r="C49" s="5">
        <v>0.22</v>
      </c>
      <c r="D49" s="5">
        <v>237</v>
      </c>
      <c r="E49" s="5">
        <v>451</v>
      </c>
      <c r="F49" s="5">
        <v>0.5</v>
      </c>
      <c r="G49" s="5">
        <v>120</v>
      </c>
      <c r="H49" s="5">
        <v>5</v>
      </c>
      <c r="I49" s="5">
        <v>9.9</v>
      </c>
      <c r="J49" s="5">
        <v>2.87</v>
      </c>
      <c r="K49" s="5">
        <v>2.37</v>
      </c>
      <c r="L49" s="5">
        <v>1.66</v>
      </c>
      <c r="M49" s="5" t="s">
        <v>351</v>
      </c>
      <c r="N49" s="9"/>
    </row>
    <row r="50" spans="1:14" x14ac:dyDescent="0.35">
      <c r="A50" s="6">
        <v>23</v>
      </c>
      <c r="B50" s="5">
        <v>277</v>
      </c>
      <c r="C50" s="5">
        <v>0.48</v>
      </c>
      <c r="D50" s="5">
        <v>2</v>
      </c>
      <c r="E50" s="5">
        <v>10</v>
      </c>
      <c r="F50" s="5">
        <v>9.65</v>
      </c>
      <c r="G50" s="5">
        <v>17</v>
      </c>
      <c r="H50" s="5">
        <v>3.19</v>
      </c>
      <c r="I50" s="5">
        <v>16</v>
      </c>
      <c r="J50" s="5">
        <v>1.67</v>
      </c>
      <c r="K50" s="5">
        <v>10.93</v>
      </c>
      <c r="L50" s="5" t="s">
        <v>351</v>
      </c>
      <c r="M50" s="5" t="s">
        <v>351</v>
      </c>
      <c r="N50" s="9"/>
    </row>
    <row r="51" spans="1:14" x14ac:dyDescent="0.35">
      <c r="A51" s="6" t="s">
        <v>315</v>
      </c>
      <c r="B51" s="5">
        <v>274</v>
      </c>
      <c r="C51" s="5">
        <v>1.1200000000000001</v>
      </c>
      <c r="D51" s="5">
        <v>39</v>
      </c>
      <c r="E51" s="5">
        <v>16</v>
      </c>
      <c r="F51" s="5">
        <v>1.7</v>
      </c>
      <c r="G51" s="5">
        <v>92</v>
      </c>
      <c r="H51" s="5">
        <v>5.45</v>
      </c>
      <c r="I51" s="5">
        <v>9.1</v>
      </c>
      <c r="J51" s="5">
        <v>3.29</v>
      </c>
      <c r="K51" s="5">
        <v>3.22</v>
      </c>
      <c r="L51" s="5">
        <v>2.41</v>
      </c>
      <c r="M51" s="5">
        <v>78</v>
      </c>
      <c r="N51" s="9"/>
    </row>
    <row r="52" spans="1:14" x14ac:dyDescent="0.35">
      <c r="A52" s="6">
        <v>29</v>
      </c>
      <c r="B52" s="5">
        <v>214</v>
      </c>
      <c r="C52" s="5">
        <v>1.29</v>
      </c>
      <c r="D52" s="5">
        <v>67</v>
      </c>
      <c r="E52" s="5">
        <v>380</v>
      </c>
      <c r="F52" s="5">
        <v>2.0699999999999998</v>
      </c>
      <c r="G52" s="5">
        <v>441</v>
      </c>
      <c r="H52" s="5">
        <v>5.63</v>
      </c>
      <c r="I52" s="5">
        <v>17.7</v>
      </c>
      <c r="J52" s="5">
        <v>4.4000000000000004</v>
      </c>
      <c r="K52" s="5">
        <v>4.7</v>
      </c>
      <c r="L52" s="5">
        <v>2.8</v>
      </c>
      <c r="M52" s="5">
        <v>166</v>
      </c>
      <c r="N52" s="9"/>
    </row>
    <row r="53" spans="1:14" x14ac:dyDescent="0.35">
      <c r="A53" s="6" t="s">
        <v>296</v>
      </c>
      <c r="B53" s="5">
        <v>216</v>
      </c>
      <c r="C53" s="5">
        <v>1.23</v>
      </c>
      <c r="D53" s="5">
        <v>67</v>
      </c>
      <c r="E53" s="5">
        <v>362</v>
      </c>
      <c r="F53" s="5">
        <v>2.16</v>
      </c>
      <c r="G53" s="5">
        <v>438</v>
      </c>
      <c r="H53" s="5">
        <v>5.82</v>
      </c>
      <c r="I53" s="5">
        <v>17.600000000000001</v>
      </c>
      <c r="J53" s="5">
        <v>4.9800000000000004</v>
      </c>
      <c r="K53" s="5">
        <v>4.75</v>
      </c>
      <c r="L53" s="5">
        <v>2.87</v>
      </c>
      <c r="M53" s="5">
        <v>99</v>
      </c>
      <c r="N53" s="9"/>
    </row>
    <row r="54" spans="1:14" x14ac:dyDescent="0.35">
      <c r="A54" s="6" t="s">
        <v>316</v>
      </c>
      <c r="B54" s="5">
        <v>269</v>
      </c>
      <c r="C54" s="5">
        <v>1.36</v>
      </c>
      <c r="D54" s="5">
        <v>53</v>
      </c>
      <c r="E54" s="5">
        <v>27</v>
      </c>
      <c r="F54" s="5">
        <v>2.19</v>
      </c>
      <c r="G54" s="5">
        <v>115</v>
      </c>
      <c r="H54" s="5">
        <v>5.1100000000000003</v>
      </c>
      <c r="I54" s="5">
        <v>9.9</v>
      </c>
      <c r="J54" s="5">
        <v>2.6</v>
      </c>
      <c r="K54" s="5">
        <v>4.05</v>
      </c>
      <c r="L54" s="5">
        <v>2.44</v>
      </c>
      <c r="M54" s="5">
        <v>92</v>
      </c>
      <c r="N54" s="9"/>
    </row>
    <row r="55" spans="1:14" x14ac:dyDescent="0.35">
      <c r="A55" s="6">
        <v>32</v>
      </c>
      <c r="B55" s="5">
        <v>231</v>
      </c>
      <c r="C55" s="5">
        <v>1.38</v>
      </c>
      <c r="D55" s="5">
        <v>30</v>
      </c>
      <c r="E55" s="5">
        <v>265</v>
      </c>
      <c r="F55" s="5">
        <v>2.04</v>
      </c>
      <c r="G55" s="5">
        <v>511</v>
      </c>
      <c r="H55" s="5">
        <v>4.9400000000000004</v>
      </c>
      <c r="I55" s="5">
        <v>14.4</v>
      </c>
      <c r="J55" s="5">
        <v>3.31</v>
      </c>
      <c r="K55" s="5">
        <v>4.5599999999999996</v>
      </c>
      <c r="L55" s="5">
        <v>3.28</v>
      </c>
      <c r="M55" s="5">
        <v>99</v>
      </c>
      <c r="N55" s="9"/>
    </row>
    <row r="56" spans="1:14" x14ac:dyDescent="0.35">
      <c r="A56" s="6">
        <v>32</v>
      </c>
      <c r="B56" s="5">
        <v>252</v>
      </c>
      <c r="C56" s="5">
        <v>1.19</v>
      </c>
      <c r="D56" s="5">
        <v>39</v>
      </c>
      <c r="E56" s="5">
        <v>18</v>
      </c>
      <c r="F56" s="5">
        <v>1.92</v>
      </c>
      <c r="G56" s="5">
        <v>125</v>
      </c>
      <c r="H56" s="5">
        <v>5.05</v>
      </c>
      <c r="I56" s="5">
        <v>9.9</v>
      </c>
      <c r="J56" s="5">
        <v>4.01</v>
      </c>
      <c r="K56" s="5">
        <v>3.59</v>
      </c>
      <c r="L56" s="5">
        <v>2.78</v>
      </c>
      <c r="M56" s="5">
        <v>90</v>
      </c>
      <c r="N56" s="9"/>
    </row>
    <row r="57" spans="1:14" x14ac:dyDescent="0.35">
      <c r="A57" s="6" t="s">
        <v>317</v>
      </c>
      <c r="B57" s="5">
        <v>227</v>
      </c>
      <c r="C57" s="5">
        <v>1.47</v>
      </c>
      <c r="D57" s="5">
        <v>71</v>
      </c>
      <c r="E57" s="5">
        <v>647</v>
      </c>
      <c r="F57" s="5">
        <v>2.12</v>
      </c>
      <c r="G57" s="5">
        <v>549</v>
      </c>
      <c r="H57" s="5">
        <v>7.74</v>
      </c>
      <c r="I57" s="5">
        <v>16.399999999999999</v>
      </c>
      <c r="J57" s="5">
        <v>4.8099999999999996</v>
      </c>
      <c r="K57" s="5">
        <v>5.07</v>
      </c>
      <c r="L57" s="5">
        <v>2.74</v>
      </c>
      <c r="M57" s="5">
        <v>104</v>
      </c>
      <c r="N57" s="9"/>
    </row>
    <row r="58" spans="1:14" x14ac:dyDescent="0.35">
      <c r="A58" s="6" t="s">
        <v>318</v>
      </c>
      <c r="B58" s="5">
        <v>245</v>
      </c>
      <c r="C58" s="5">
        <v>1.2</v>
      </c>
      <c r="D58" s="5">
        <v>46</v>
      </c>
      <c r="E58" s="5">
        <v>15</v>
      </c>
      <c r="F58" s="5">
        <v>1.99</v>
      </c>
      <c r="G58" s="5">
        <v>123</v>
      </c>
      <c r="H58" s="5">
        <v>5.03</v>
      </c>
      <c r="I58" s="5">
        <v>9.8000000000000007</v>
      </c>
      <c r="J58" s="5">
        <v>7.12</v>
      </c>
      <c r="K58" s="5">
        <v>3.56</v>
      </c>
      <c r="L58" s="5">
        <v>2.84</v>
      </c>
      <c r="M58" s="5">
        <v>90</v>
      </c>
      <c r="N58" s="9"/>
    </row>
    <row r="59" spans="1:14" x14ac:dyDescent="0.35">
      <c r="A59" s="6" t="s">
        <v>319</v>
      </c>
      <c r="B59" s="5">
        <v>209</v>
      </c>
      <c r="C59" s="5">
        <v>1.53</v>
      </c>
      <c r="D59" s="5">
        <v>91</v>
      </c>
      <c r="E59" s="5">
        <v>562</v>
      </c>
      <c r="F59" s="5">
        <v>2.4300000000000002</v>
      </c>
      <c r="G59" s="5">
        <v>522</v>
      </c>
      <c r="H59" s="5">
        <v>6.7</v>
      </c>
      <c r="I59" s="5">
        <v>19.3</v>
      </c>
      <c r="J59" s="5">
        <v>5.78</v>
      </c>
      <c r="K59" s="5">
        <v>6.88</v>
      </c>
      <c r="L59" s="5">
        <v>3.15</v>
      </c>
      <c r="M59" s="5">
        <v>98</v>
      </c>
      <c r="N59" s="9"/>
    </row>
    <row r="60" spans="1:14" x14ac:dyDescent="0.35">
      <c r="A60" s="6">
        <v>29</v>
      </c>
      <c r="B60" s="5">
        <v>240</v>
      </c>
      <c r="C60" s="5">
        <v>1.42</v>
      </c>
      <c r="D60" s="5">
        <v>39</v>
      </c>
      <c r="E60" s="5">
        <v>329</v>
      </c>
      <c r="F60" s="5">
        <v>2.21</v>
      </c>
      <c r="G60" s="5">
        <v>774</v>
      </c>
      <c r="H60" s="5">
        <v>5.46</v>
      </c>
      <c r="I60" s="5">
        <v>16.899999999999999</v>
      </c>
      <c r="J60" s="5">
        <v>3.34</v>
      </c>
      <c r="K60" s="5">
        <v>5.07</v>
      </c>
      <c r="L60" s="5">
        <v>2.35</v>
      </c>
      <c r="M60" s="5">
        <v>102</v>
      </c>
      <c r="N60" s="9"/>
    </row>
    <row r="61" spans="1:14" x14ac:dyDescent="0.35">
      <c r="A61" s="6" t="s">
        <v>320</v>
      </c>
      <c r="B61" s="5">
        <v>237</v>
      </c>
      <c r="C61" s="5">
        <v>1.43</v>
      </c>
      <c r="D61" s="5">
        <v>62</v>
      </c>
      <c r="E61" s="5">
        <v>689</v>
      </c>
      <c r="F61" s="5">
        <v>2.31</v>
      </c>
      <c r="G61" s="5">
        <v>712</v>
      </c>
      <c r="H61" s="5">
        <v>7.68</v>
      </c>
      <c r="I61" s="5">
        <v>18.899999999999999</v>
      </c>
      <c r="J61" s="5">
        <v>4.67</v>
      </c>
      <c r="K61" s="5">
        <v>5.55</v>
      </c>
      <c r="L61" s="5">
        <v>3.06</v>
      </c>
      <c r="M61" s="5">
        <v>96</v>
      </c>
      <c r="N61" s="9"/>
    </row>
    <row r="62" spans="1:14" x14ac:dyDescent="0.35">
      <c r="A62" s="6">
        <v>23</v>
      </c>
      <c r="B62" s="5">
        <v>207</v>
      </c>
      <c r="C62" s="5">
        <v>1.22</v>
      </c>
      <c r="D62" s="5">
        <v>35</v>
      </c>
      <c r="E62" s="5">
        <v>153</v>
      </c>
      <c r="F62" s="5">
        <v>1.89</v>
      </c>
      <c r="G62" s="5">
        <v>364</v>
      </c>
      <c r="H62" s="5">
        <v>5.23</v>
      </c>
      <c r="I62" s="5">
        <v>11.7</v>
      </c>
      <c r="J62" s="5">
        <v>1.75</v>
      </c>
      <c r="K62" s="5">
        <v>4.8099999999999996</v>
      </c>
      <c r="L62" s="5">
        <v>4.1900000000000004</v>
      </c>
      <c r="M62" s="5">
        <v>97</v>
      </c>
      <c r="N62" s="9"/>
    </row>
    <row r="63" spans="1:14" x14ac:dyDescent="0.35">
      <c r="A63" s="6" t="s">
        <v>321</v>
      </c>
      <c r="B63" s="5">
        <v>240</v>
      </c>
      <c r="C63" s="5">
        <v>1.29</v>
      </c>
      <c r="D63" s="5">
        <v>96</v>
      </c>
      <c r="E63" s="5">
        <v>185</v>
      </c>
      <c r="F63" s="5">
        <v>2.16</v>
      </c>
      <c r="G63" s="5">
        <v>307</v>
      </c>
      <c r="H63" s="5">
        <v>4.78</v>
      </c>
      <c r="I63" s="5">
        <v>11.8</v>
      </c>
      <c r="J63" s="5">
        <v>3.73</v>
      </c>
      <c r="K63" s="5">
        <v>4.3899999999999997</v>
      </c>
      <c r="L63" s="5">
        <v>2.84</v>
      </c>
      <c r="M63" s="5">
        <v>90</v>
      </c>
      <c r="N63" s="9"/>
    </row>
    <row r="64" spans="1:14" x14ac:dyDescent="0.35">
      <c r="A64" s="6" t="s">
        <v>322</v>
      </c>
      <c r="B64" s="5">
        <v>205</v>
      </c>
      <c r="C64" s="5">
        <v>1.24</v>
      </c>
      <c r="D64" s="5">
        <v>37</v>
      </c>
      <c r="E64" s="5">
        <v>154</v>
      </c>
      <c r="F64" s="5">
        <v>1.88</v>
      </c>
      <c r="G64" s="5">
        <v>381</v>
      </c>
      <c r="H64" s="5">
        <v>5.21</v>
      </c>
      <c r="I64" s="5">
        <v>11.7</v>
      </c>
      <c r="J64" s="5">
        <v>1.71</v>
      </c>
      <c r="K64" s="5">
        <v>4.79</v>
      </c>
      <c r="L64" s="5">
        <v>0.01</v>
      </c>
      <c r="M64" s="5">
        <v>101</v>
      </c>
      <c r="N64" s="9"/>
    </row>
    <row r="65" spans="1:14" x14ac:dyDescent="0.35">
      <c r="A65" s="6">
        <v>34</v>
      </c>
      <c r="B65" s="5">
        <v>263</v>
      </c>
      <c r="C65" s="5">
        <v>1.47</v>
      </c>
      <c r="D65" s="5">
        <v>55</v>
      </c>
      <c r="E65" s="5">
        <v>16</v>
      </c>
      <c r="F65" s="5">
        <v>2.25</v>
      </c>
      <c r="G65" s="5">
        <v>130</v>
      </c>
      <c r="H65" s="5">
        <v>5.9</v>
      </c>
      <c r="I65" s="5">
        <v>9.8000000000000007</v>
      </c>
      <c r="J65" s="5">
        <v>5.54</v>
      </c>
      <c r="K65" s="5">
        <v>4.24</v>
      </c>
      <c r="L65" s="5">
        <v>4.4800000000000004</v>
      </c>
      <c r="M65" s="5">
        <v>90</v>
      </c>
      <c r="N65" s="9"/>
    </row>
    <row r="66" spans="1:14" x14ac:dyDescent="0.35">
      <c r="A66" s="6">
        <v>28</v>
      </c>
      <c r="B66" s="5">
        <v>194</v>
      </c>
      <c r="C66" s="5">
        <v>1.42</v>
      </c>
      <c r="D66" s="5">
        <v>38</v>
      </c>
      <c r="E66" s="5">
        <v>469</v>
      </c>
      <c r="F66" s="5">
        <v>1.98</v>
      </c>
      <c r="G66" s="5">
        <v>752</v>
      </c>
      <c r="H66" s="5">
        <v>6.69</v>
      </c>
      <c r="I66" s="5">
        <v>17.100000000000001</v>
      </c>
      <c r="J66" s="5">
        <v>4.5599999999999996</v>
      </c>
      <c r="K66" s="5">
        <v>5.17</v>
      </c>
      <c r="L66" s="5">
        <v>2.29</v>
      </c>
      <c r="M66" s="5">
        <v>108</v>
      </c>
      <c r="N66" s="9"/>
    </row>
    <row r="67" spans="1:14" x14ac:dyDescent="0.35">
      <c r="A67" s="6">
        <v>34</v>
      </c>
      <c r="B67" s="5">
        <v>246</v>
      </c>
      <c r="C67" s="5">
        <v>1.73</v>
      </c>
      <c r="D67" s="5">
        <v>112</v>
      </c>
      <c r="E67" s="5">
        <v>348</v>
      </c>
      <c r="F67" s="5">
        <v>1.89</v>
      </c>
      <c r="G67" s="5">
        <v>388</v>
      </c>
      <c r="H67" s="5">
        <v>6.51</v>
      </c>
      <c r="I67" s="5">
        <v>13.9</v>
      </c>
      <c r="J67" s="5">
        <v>4.5199999999999996</v>
      </c>
      <c r="K67" s="5">
        <v>5.05</v>
      </c>
      <c r="L67" s="5">
        <v>3.94</v>
      </c>
      <c r="M67" s="5">
        <v>100</v>
      </c>
      <c r="N67" s="9"/>
    </row>
    <row r="68" spans="1:14" x14ac:dyDescent="0.35">
      <c r="A68" s="6" t="s">
        <v>323</v>
      </c>
      <c r="B68" s="5">
        <v>255</v>
      </c>
      <c r="C68" s="5">
        <v>1.1499999999999999</v>
      </c>
      <c r="D68" s="5">
        <v>39</v>
      </c>
      <c r="E68" s="5">
        <v>26</v>
      </c>
      <c r="F68" s="5">
        <v>2.02</v>
      </c>
      <c r="G68" s="5">
        <v>120</v>
      </c>
      <c r="H68" s="5">
        <v>5.64</v>
      </c>
      <c r="I68" s="5">
        <v>8.6</v>
      </c>
      <c r="J68" s="5">
        <v>2.39</v>
      </c>
      <c r="K68" s="5">
        <v>3.82</v>
      </c>
      <c r="L68" s="5">
        <v>3.86</v>
      </c>
      <c r="M68" s="5">
        <v>92</v>
      </c>
      <c r="N68" s="9"/>
    </row>
    <row r="69" spans="1:14" x14ac:dyDescent="0.35">
      <c r="A69" s="6" t="s">
        <v>324</v>
      </c>
      <c r="B69" s="5">
        <v>243</v>
      </c>
      <c r="C69" s="5">
        <v>1.27</v>
      </c>
      <c r="D69" s="5">
        <v>44</v>
      </c>
      <c r="E69" s="5">
        <v>18</v>
      </c>
      <c r="F69" s="5">
        <v>2.1</v>
      </c>
      <c r="G69" s="5">
        <v>110</v>
      </c>
      <c r="H69" s="5">
        <v>5.49</v>
      </c>
      <c r="I69" s="5">
        <v>11.2</v>
      </c>
      <c r="J69" s="5">
        <v>2.83</v>
      </c>
      <c r="K69" s="5">
        <v>4.3499999999999996</v>
      </c>
      <c r="L69" s="5">
        <v>3.46</v>
      </c>
      <c r="M69" s="5">
        <v>91</v>
      </c>
      <c r="N69" s="9" t="s">
        <v>8</v>
      </c>
    </row>
    <row r="70" spans="1:14" x14ac:dyDescent="0.35">
      <c r="A70" s="6">
        <v>35</v>
      </c>
      <c r="B70" s="5">
        <v>233</v>
      </c>
      <c r="C70" s="5">
        <v>1.47</v>
      </c>
      <c r="D70" s="5">
        <v>61</v>
      </c>
      <c r="E70" s="5">
        <v>436</v>
      </c>
      <c r="F70" s="5">
        <v>2.14</v>
      </c>
      <c r="G70" s="5">
        <v>510</v>
      </c>
      <c r="H70" s="5">
        <v>6.15</v>
      </c>
      <c r="I70" s="5">
        <v>16.8</v>
      </c>
      <c r="J70" s="5">
        <v>2.64</v>
      </c>
      <c r="K70" s="5">
        <v>8.23</v>
      </c>
      <c r="L70" s="5">
        <v>2.99</v>
      </c>
      <c r="M70" s="5">
        <v>93</v>
      </c>
      <c r="N70" s="9"/>
    </row>
    <row r="71" spans="1:14" x14ac:dyDescent="0.35">
      <c r="A71" s="6" t="s">
        <v>325</v>
      </c>
      <c r="B71" s="5">
        <v>250</v>
      </c>
      <c r="C71" s="5">
        <v>1.2</v>
      </c>
      <c r="D71" s="5">
        <v>46</v>
      </c>
      <c r="E71" s="5">
        <v>20</v>
      </c>
      <c r="F71" s="5">
        <v>2.09</v>
      </c>
      <c r="G71" s="5">
        <v>113</v>
      </c>
      <c r="H71" s="5">
        <v>5.42</v>
      </c>
      <c r="I71" s="5">
        <v>8.6999999999999993</v>
      </c>
      <c r="J71" s="5">
        <v>2.2400000000000002</v>
      </c>
      <c r="K71" s="5">
        <v>3.88</v>
      </c>
      <c r="L71" s="5">
        <v>0.17</v>
      </c>
      <c r="M71" s="5">
        <v>94</v>
      </c>
      <c r="N71" s="9"/>
    </row>
    <row r="72" spans="1:14" x14ac:dyDescent="0.35">
      <c r="A72" s="6" t="s">
        <v>326</v>
      </c>
      <c r="B72" s="5">
        <v>215</v>
      </c>
      <c r="C72" s="5">
        <v>1.36</v>
      </c>
      <c r="D72" s="5">
        <v>36</v>
      </c>
      <c r="E72" s="5">
        <v>139</v>
      </c>
      <c r="F72" s="5">
        <v>1.95</v>
      </c>
      <c r="G72" s="5">
        <v>424</v>
      </c>
      <c r="H72" s="5">
        <v>5.46</v>
      </c>
      <c r="I72" s="5">
        <v>12.3</v>
      </c>
      <c r="J72" s="5">
        <v>3.14</v>
      </c>
      <c r="K72" s="5">
        <v>4.3099999999999996</v>
      </c>
      <c r="L72" s="5">
        <v>2.8</v>
      </c>
      <c r="M72" s="5">
        <v>102</v>
      </c>
      <c r="N72" s="9" t="s">
        <v>8</v>
      </c>
    </row>
    <row r="73" spans="1:14" x14ac:dyDescent="0.35">
      <c r="A73" s="6">
        <v>25</v>
      </c>
      <c r="B73" s="5">
        <v>262</v>
      </c>
      <c r="C73" s="5">
        <v>1.37</v>
      </c>
      <c r="D73" s="5">
        <v>87</v>
      </c>
      <c r="E73" s="5">
        <v>59</v>
      </c>
      <c r="F73" s="5">
        <v>2.34</v>
      </c>
      <c r="G73" s="5">
        <v>103</v>
      </c>
      <c r="H73" s="5">
        <v>7.32</v>
      </c>
      <c r="I73" s="5">
        <v>10.7</v>
      </c>
      <c r="J73" s="5">
        <v>5.39</v>
      </c>
      <c r="K73" s="5">
        <v>5.41</v>
      </c>
      <c r="L73" s="5">
        <v>3.89</v>
      </c>
      <c r="M73" s="5">
        <v>88</v>
      </c>
      <c r="N73" s="9"/>
    </row>
    <row r="74" spans="1:14" x14ac:dyDescent="0.35">
      <c r="A74" s="6" t="s">
        <v>337</v>
      </c>
      <c r="B74" s="5">
        <v>219</v>
      </c>
      <c r="C74" s="5">
        <v>1.33</v>
      </c>
      <c r="D74" s="5">
        <v>68</v>
      </c>
      <c r="E74" s="5">
        <v>388</v>
      </c>
      <c r="F74" s="5">
        <v>2.06</v>
      </c>
      <c r="G74" s="5">
        <v>449</v>
      </c>
      <c r="H74" s="5">
        <v>5.89</v>
      </c>
      <c r="I74" s="5">
        <v>17.399999999999999</v>
      </c>
      <c r="J74" s="5">
        <v>4.66</v>
      </c>
      <c r="K74" s="5">
        <v>5.36</v>
      </c>
      <c r="L74" s="5">
        <v>2.57</v>
      </c>
      <c r="M74" s="5">
        <v>124</v>
      </c>
      <c r="N74" s="9"/>
    </row>
    <row r="75" spans="1:14" x14ac:dyDescent="0.35">
      <c r="A75" s="6" t="s">
        <v>327</v>
      </c>
      <c r="B75" s="5">
        <v>231</v>
      </c>
      <c r="C75" s="5">
        <v>1.34</v>
      </c>
      <c r="D75" s="5">
        <v>27</v>
      </c>
      <c r="E75" s="5">
        <v>209</v>
      </c>
      <c r="F75" s="5">
        <v>2.2000000000000002</v>
      </c>
      <c r="G75" s="5">
        <v>571</v>
      </c>
      <c r="H75" s="5">
        <v>5.85</v>
      </c>
      <c r="I75" s="5">
        <v>15.3</v>
      </c>
      <c r="J75" s="5">
        <v>2.98</v>
      </c>
      <c r="K75" s="5">
        <v>5.14</v>
      </c>
      <c r="L75" s="5">
        <v>2.16</v>
      </c>
      <c r="M75" s="5">
        <v>102</v>
      </c>
      <c r="N75" s="9"/>
    </row>
    <row r="76" spans="1:14" x14ac:dyDescent="0.35">
      <c r="A76" s="6">
        <v>27</v>
      </c>
      <c r="B76" s="5">
        <v>248</v>
      </c>
      <c r="C76" s="5">
        <v>1.34</v>
      </c>
      <c r="D76" s="5">
        <v>107</v>
      </c>
      <c r="E76" s="5">
        <v>349</v>
      </c>
      <c r="F76" s="5">
        <v>1.88</v>
      </c>
      <c r="G76" s="5">
        <v>373</v>
      </c>
      <c r="H76" s="5">
        <v>6.03</v>
      </c>
      <c r="I76" s="5">
        <v>13.5</v>
      </c>
      <c r="J76" s="5">
        <v>4.54</v>
      </c>
      <c r="K76" s="5">
        <v>4.5199999999999996</v>
      </c>
      <c r="L76" s="5">
        <v>4.13</v>
      </c>
      <c r="M76" s="5">
        <v>103</v>
      </c>
      <c r="N76" s="9"/>
    </row>
    <row r="77" spans="1:14" x14ac:dyDescent="0.35">
      <c r="A77" s="6">
        <v>32</v>
      </c>
      <c r="B77" s="5">
        <v>235</v>
      </c>
      <c r="C77" s="5">
        <v>1.27</v>
      </c>
      <c r="D77" s="5">
        <v>37</v>
      </c>
      <c r="E77" s="5">
        <v>204</v>
      </c>
      <c r="F77" s="5">
        <v>2.17</v>
      </c>
      <c r="G77" s="5">
        <v>409</v>
      </c>
      <c r="H77" s="5">
        <v>5.1100000000000003</v>
      </c>
      <c r="I77" s="5">
        <v>13.7</v>
      </c>
      <c r="J77" s="5">
        <v>2.8</v>
      </c>
      <c r="K77" s="5">
        <v>4.54</v>
      </c>
      <c r="L77" s="5">
        <v>3.56</v>
      </c>
      <c r="M77" s="5">
        <v>98</v>
      </c>
      <c r="N77" s="9"/>
    </row>
    <row r="78" spans="1:14" x14ac:dyDescent="0.35">
      <c r="A78" s="6" t="s">
        <v>328</v>
      </c>
      <c r="B78" s="5">
        <v>242</v>
      </c>
      <c r="C78" s="5">
        <v>1.46</v>
      </c>
      <c r="D78" s="5">
        <v>69</v>
      </c>
      <c r="E78" s="5">
        <v>579</v>
      </c>
      <c r="F78" s="5">
        <v>2.41</v>
      </c>
      <c r="G78" s="5">
        <v>543</v>
      </c>
      <c r="H78" s="5">
        <v>6.43</v>
      </c>
      <c r="I78" s="5">
        <v>20</v>
      </c>
      <c r="J78" s="5">
        <v>4.96</v>
      </c>
      <c r="K78" s="5">
        <v>5.4</v>
      </c>
      <c r="L78" s="5">
        <v>3.59</v>
      </c>
      <c r="M78" s="5">
        <v>104</v>
      </c>
      <c r="N78" s="9"/>
    </row>
    <row r="79" spans="1:14" x14ac:dyDescent="0.35">
      <c r="A79" s="6">
        <v>35</v>
      </c>
      <c r="B79" s="5">
        <v>246</v>
      </c>
      <c r="C79" s="5">
        <v>1.26</v>
      </c>
      <c r="D79" s="5">
        <v>88</v>
      </c>
      <c r="E79" s="5">
        <v>217</v>
      </c>
      <c r="F79" s="5">
        <v>2.02</v>
      </c>
      <c r="G79" s="5">
        <v>422</v>
      </c>
      <c r="H79" s="5">
        <v>5.05</v>
      </c>
      <c r="I79" s="5">
        <v>13.7</v>
      </c>
      <c r="J79" s="5">
        <v>2.77</v>
      </c>
      <c r="K79" s="5">
        <v>4.6500000000000004</v>
      </c>
      <c r="L79" s="5">
        <v>3.2</v>
      </c>
      <c r="M79" s="5">
        <v>96</v>
      </c>
      <c r="N79" s="9"/>
    </row>
    <row r="80" spans="1:14" x14ac:dyDescent="0.35">
      <c r="A80" s="6">
        <v>24</v>
      </c>
      <c r="B80" s="5">
        <v>237</v>
      </c>
      <c r="C80" s="5">
        <v>1.34</v>
      </c>
      <c r="D80" s="5">
        <v>70</v>
      </c>
      <c r="E80" s="5">
        <v>35</v>
      </c>
      <c r="F80" s="5">
        <v>1.85</v>
      </c>
      <c r="G80" s="5">
        <v>50</v>
      </c>
      <c r="H80" s="5">
        <v>5.47</v>
      </c>
      <c r="I80" s="5">
        <v>8.1999999999999993</v>
      </c>
      <c r="J80" s="5">
        <v>4.45</v>
      </c>
      <c r="K80" s="5">
        <v>4.63</v>
      </c>
      <c r="L80" s="5">
        <v>3.33</v>
      </c>
      <c r="M80" s="5">
        <v>90</v>
      </c>
      <c r="N80" s="9"/>
    </row>
    <row r="81" spans="1:14" x14ac:dyDescent="0.35">
      <c r="A81" s="6">
        <v>33</v>
      </c>
      <c r="B81" s="5">
        <v>240</v>
      </c>
      <c r="C81" s="5">
        <v>1.27</v>
      </c>
      <c r="D81" s="5">
        <v>96</v>
      </c>
      <c r="E81" s="5">
        <v>193</v>
      </c>
      <c r="F81" s="5">
        <v>1.98</v>
      </c>
      <c r="G81" s="5">
        <v>314</v>
      </c>
      <c r="H81" s="5">
        <v>5.38</v>
      </c>
      <c r="I81" s="5">
        <v>13.2</v>
      </c>
      <c r="J81" s="5">
        <v>4.3899999999999997</v>
      </c>
      <c r="K81" s="5">
        <v>4.5599999999999996</v>
      </c>
      <c r="L81" s="5">
        <v>3.27</v>
      </c>
      <c r="M81" s="5">
        <v>186</v>
      </c>
      <c r="N81" s="9"/>
    </row>
    <row r="82" spans="1:14" x14ac:dyDescent="0.35">
      <c r="A82" s="6">
        <v>24</v>
      </c>
      <c r="B82" s="5">
        <v>202</v>
      </c>
      <c r="C82" s="5">
        <v>1.27</v>
      </c>
      <c r="D82" s="5">
        <v>36</v>
      </c>
      <c r="E82" s="5">
        <v>156</v>
      </c>
      <c r="F82" s="5">
        <v>1.82</v>
      </c>
      <c r="G82" s="5">
        <v>397</v>
      </c>
      <c r="H82" s="5">
        <v>5.73</v>
      </c>
      <c r="I82" s="5">
        <v>12</v>
      </c>
      <c r="J82" s="5">
        <v>1.79</v>
      </c>
      <c r="K82" s="5">
        <v>4.82</v>
      </c>
      <c r="L82" s="5">
        <v>2.59</v>
      </c>
      <c r="M82" s="5">
        <v>104</v>
      </c>
      <c r="N82" s="9"/>
    </row>
    <row r="83" spans="1:14" x14ac:dyDescent="0.35">
      <c r="A83" s="6" t="s">
        <v>337</v>
      </c>
      <c r="B83" s="5">
        <v>231</v>
      </c>
      <c r="C83" s="5">
        <v>1.48</v>
      </c>
      <c r="D83" s="5">
        <v>60</v>
      </c>
      <c r="E83" s="5">
        <v>421</v>
      </c>
      <c r="F83" s="5">
        <v>2.16</v>
      </c>
      <c r="G83" s="5">
        <v>500</v>
      </c>
      <c r="H83" s="5">
        <v>5.69</v>
      </c>
      <c r="I83" s="5">
        <v>16.399999999999999</v>
      </c>
      <c r="J83" s="5">
        <v>2.82</v>
      </c>
      <c r="K83" s="5">
        <v>6.13</v>
      </c>
      <c r="L83" s="5">
        <v>2.19</v>
      </c>
      <c r="M83" s="5">
        <v>88</v>
      </c>
      <c r="N83" s="9"/>
    </row>
    <row r="84" spans="1:14" x14ac:dyDescent="0.35">
      <c r="A84" s="6">
        <v>28</v>
      </c>
      <c r="B84" s="5">
        <v>232</v>
      </c>
      <c r="C84" s="5">
        <v>1.49</v>
      </c>
      <c r="D84" s="5">
        <v>94</v>
      </c>
      <c r="E84" s="5">
        <v>204</v>
      </c>
      <c r="F84" s="5">
        <v>1.93</v>
      </c>
      <c r="G84" s="5">
        <v>323</v>
      </c>
      <c r="H84" s="5">
        <v>5.17</v>
      </c>
      <c r="I84" s="5">
        <v>12.5</v>
      </c>
      <c r="J84" s="5">
        <v>4.07</v>
      </c>
      <c r="K84" s="5">
        <v>4.59</v>
      </c>
      <c r="L84" s="5">
        <v>3.66</v>
      </c>
      <c r="M84" s="5">
        <v>95</v>
      </c>
      <c r="N84" s="9"/>
    </row>
    <row r="85" spans="1:14" x14ac:dyDescent="0.35">
      <c r="A85" s="6">
        <v>34</v>
      </c>
      <c r="B85" s="5">
        <v>249</v>
      </c>
      <c r="C85" s="5">
        <v>1.43</v>
      </c>
      <c r="D85" s="5">
        <v>44</v>
      </c>
      <c r="E85" s="5">
        <v>14</v>
      </c>
      <c r="F85" s="5">
        <v>1.54</v>
      </c>
      <c r="G85" s="5">
        <v>66</v>
      </c>
      <c r="H85" s="5">
        <v>6.16</v>
      </c>
      <c r="I85" s="5">
        <v>9.8000000000000007</v>
      </c>
      <c r="J85" s="5">
        <v>4.24</v>
      </c>
      <c r="K85" s="5">
        <v>3.33</v>
      </c>
      <c r="L85" s="5">
        <v>5.43</v>
      </c>
      <c r="M85" s="5">
        <v>97</v>
      </c>
      <c r="N85" s="9"/>
    </row>
    <row r="86" spans="1:14" x14ac:dyDescent="0.35">
      <c r="A86" s="6">
        <v>25</v>
      </c>
      <c r="B86" s="5">
        <v>243</v>
      </c>
      <c r="C86" s="5">
        <v>1.5</v>
      </c>
      <c r="D86" s="5">
        <v>54</v>
      </c>
      <c r="E86" s="5">
        <v>239</v>
      </c>
      <c r="F86" s="5">
        <v>2.35</v>
      </c>
      <c r="G86" s="5">
        <v>322</v>
      </c>
      <c r="H86" s="5">
        <v>5.0999999999999996</v>
      </c>
      <c r="I86" s="5">
        <v>15.2</v>
      </c>
      <c r="J86" s="5">
        <v>4.5199999999999996</v>
      </c>
      <c r="K86" s="5">
        <v>5.52</v>
      </c>
      <c r="L86" s="5">
        <v>4.04</v>
      </c>
      <c r="M86" s="5">
        <v>98</v>
      </c>
      <c r="N86" s="9"/>
    </row>
    <row r="87" spans="1:14" x14ac:dyDescent="0.35">
      <c r="A87" s="6">
        <v>28</v>
      </c>
      <c r="B87" s="5">
        <v>237</v>
      </c>
      <c r="C87" s="5">
        <v>1.26</v>
      </c>
      <c r="D87" s="5">
        <v>51</v>
      </c>
      <c r="E87" s="5">
        <v>226</v>
      </c>
      <c r="F87" s="5">
        <v>2.17</v>
      </c>
      <c r="G87" s="5">
        <v>300</v>
      </c>
      <c r="H87" s="5">
        <v>5</v>
      </c>
      <c r="I87" s="5">
        <v>15.9</v>
      </c>
      <c r="J87" s="5">
        <v>4.25</v>
      </c>
      <c r="K87" s="5">
        <v>5.18</v>
      </c>
      <c r="L87" s="5">
        <v>1.06</v>
      </c>
      <c r="M87" s="5" t="s">
        <v>351</v>
      </c>
      <c r="N87" s="9"/>
    </row>
    <row r="88" spans="1:14" x14ac:dyDescent="0.35">
      <c r="A88" s="6" t="s">
        <v>329</v>
      </c>
      <c r="B88" s="5">
        <v>257</v>
      </c>
      <c r="C88" s="5">
        <v>1.1399999999999999</v>
      </c>
      <c r="D88" s="5">
        <v>44</v>
      </c>
      <c r="E88" s="5">
        <v>33</v>
      </c>
      <c r="F88" s="5">
        <v>1.75</v>
      </c>
      <c r="G88" s="5">
        <v>135</v>
      </c>
      <c r="H88" s="5">
        <v>5.16</v>
      </c>
      <c r="I88" s="5">
        <v>9.4</v>
      </c>
      <c r="J88" s="5">
        <v>4.24</v>
      </c>
      <c r="K88" s="5">
        <v>3.8</v>
      </c>
      <c r="L88" s="5">
        <v>0.17</v>
      </c>
      <c r="M88" s="5">
        <v>99</v>
      </c>
      <c r="N88" s="9"/>
    </row>
    <row r="89" spans="1:14" x14ac:dyDescent="0.35">
      <c r="A89" s="6">
        <v>31</v>
      </c>
      <c r="B89" s="5">
        <v>210</v>
      </c>
      <c r="C89" s="5">
        <v>1.1100000000000001</v>
      </c>
      <c r="D89" s="5">
        <v>44</v>
      </c>
      <c r="E89" s="5">
        <v>427</v>
      </c>
      <c r="F89" s="5">
        <v>2.15</v>
      </c>
      <c r="G89" s="5">
        <v>669</v>
      </c>
      <c r="H89" s="5">
        <v>6.7</v>
      </c>
      <c r="I89" s="5">
        <v>16.600000000000001</v>
      </c>
      <c r="J89" s="5">
        <v>4.88</v>
      </c>
      <c r="K89" s="5">
        <v>5.45</v>
      </c>
      <c r="L89" s="5">
        <v>2.73</v>
      </c>
      <c r="M89" s="5">
        <v>98</v>
      </c>
      <c r="N89" s="9"/>
    </row>
    <row r="90" spans="1:14" x14ac:dyDescent="0.35">
      <c r="A90" s="6">
        <v>31</v>
      </c>
      <c r="B90" s="5">
        <v>260</v>
      </c>
      <c r="C90" s="5">
        <v>1.65</v>
      </c>
      <c r="D90" s="5">
        <v>38</v>
      </c>
      <c r="E90" s="5">
        <v>230</v>
      </c>
      <c r="F90" s="5">
        <v>2.38</v>
      </c>
      <c r="G90" s="5">
        <v>585</v>
      </c>
      <c r="H90" s="5">
        <v>6.47</v>
      </c>
      <c r="I90" s="5">
        <v>19.100000000000001</v>
      </c>
      <c r="J90" s="5">
        <v>3.47</v>
      </c>
      <c r="K90" s="5">
        <v>6.28</v>
      </c>
      <c r="L90" s="5">
        <v>3.54</v>
      </c>
      <c r="M90" s="5">
        <v>100</v>
      </c>
      <c r="N90" s="9" t="s">
        <v>8</v>
      </c>
    </row>
    <row r="91" spans="1:14" x14ac:dyDescent="0.35">
      <c r="A91" s="6" t="s">
        <v>330</v>
      </c>
      <c r="B91" s="5">
        <v>159</v>
      </c>
      <c r="C91" s="5">
        <v>0.83</v>
      </c>
      <c r="D91" s="5">
        <v>21</v>
      </c>
      <c r="E91" s="5">
        <v>145</v>
      </c>
      <c r="F91" s="5">
        <v>1.1000000000000001</v>
      </c>
      <c r="G91" s="5">
        <v>315</v>
      </c>
      <c r="H91" s="5">
        <v>5.48</v>
      </c>
      <c r="I91" s="5">
        <v>11.5</v>
      </c>
      <c r="J91" s="5">
        <v>2.23</v>
      </c>
      <c r="K91" s="5">
        <v>3.95</v>
      </c>
      <c r="L91" s="5">
        <v>2.61</v>
      </c>
      <c r="M91" s="5">
        <v>99</v>
      </c>
      <c r="N91" s="9"/>
    </row>
    <row r="92" spans="1:14" x14ac:dyDescent="0.35">
      <c r="A92" s="6" t="s">
        <v>331</v>
      </c>
      <c r="B92" s="5">
        <v>218</v>
      </c>
      <c r="C92" s="5">
        <v>1.59</v>
      </c>
      <c r="D92" s="5">
        <v>30</v>
      </c>
      <c r="E92" s="5">
        <v>248</v>
      </c>
      <c r="F92" s="5">
        <v>2.27</v>
      </c>
      <c r="G92" s="5">
        <v>602</v>
      </c>
      <c r="H92" s="5">
        <v>5.26</v>
      </c>
      <c r="I92" s="5">
        <v>17.7</v>
      </c>
      <c r="J92" s="5">
        <v>2.52</v>
      </c>
      <c r="K92" s="5">
        <v>0.72</v>
      </c>
      <c r="L92" s="5">
        <v>4.1500000000000004</v>
      </c>
      <c r="M92" s="5">
        <v>95</v>
      </c>
      <c r="N92" s="9"/>
    </row>
    <row r="93" spans="1:14" x14ac:dyDescent="0.35">
      <c r="A93" s="6" t="s">
        <v>332</v>
      </c>
      <c r="B93" s="5">
        <v>236</v>
      </c>
      <c r="C93" s="5">
        <v>1.65</v>
      </c>
      <c r="D93" s="5">
        <v>146</v>
      </c>
      <c r="E93" s="5">
        <v>555</v>
      </c>
      <c r="F93" s="5">
        <v>2.52</v>
      </c>
      <c r="G93" s="5">
        <v>542</v>
      </c>
      <c r="H93" s="5">
        <v>7.48</v>
      </c>
      <c r="I93" s="5">
        <v>19.899999999999999</v>
      </c>
      <c r="J93" s="5">
        <v>5.62</v>
      </c>
      <c r="K93" s="5">
        <v>5.78</v>
      </c>
      <c r="L93" s="5">
        <v>4.76</v>
      </c>
      <c r="M93" s="5">
        <v>99</v>
      </c>
      <c r="N93" s="9"/>
    </row>
    <row r="94" spans="1:14" x14ac:dyDescent="0.35">
      <c r="A94" s="6" t="s">
        <v>333</v>
      </c>
      <c r="B94" s="5">
        <v>120</v>
      </c>
      <c r="C94" s="5">
        <v>0.47</v>
      </c>
      <c r="D94" s="5">
        <v>35</v>
      </c>
      <c r="E94" s="5">
        <v>350</v>
      </c>
      <c r="F94" s="5">
        <v>0.93</v>
      </c>
      <c r="G94" s="5">
        <v>219</v>
      </c>
      <c r="H94" s="5">
        <v>4.9400000000000004</v>
      </c>
      <c r="I94" s="5">
        <v>10.7</v>
      </c>
      <c r="J94" s="5">
        <v>3.06</v>
      </c>
      <c r="K94" s="5">
        <v>4.93</v>
      </c>
      <c r="L94" s="5">
        <v>3.4</v>
      </c>
      <c r="M94" s="5">
        <v>92</v>
      </c>
      <c r="N94" s="9"/>
    </row>
    <row r="95" spans="1:14" x14ac:dyDescent="0.35">
      <c r="A95" s="6" t="s">
        <v>334</v>
      </c>
      <c r="B95" s="5">
        <v>102</v>
      </c>
      <c r="C95" s="5">
        <v>0.39</v>
      </c>
      <c r="D95" s="5">
        <v>19</v>
      </c>
      <c r="E95" s="5">
        <v>337</v>
      </c>
      <c r="F95" s="5">
        <v>1.56</v>
      </c>
      <c r="G95" s="5">
        <v>183</v>
      </c>
      <c r="H95" s="5">
        <v>4.16</v>
      </c>
      <c r="I95" s="5">
        <v>19.899999999999999</v>
      </c>
      <c r="J95" s="5">
        <v>1.65</v>
      </c>
      <c r="K95" s="5">
        <v>2.39</v>
      </c>
      <c r="L95" s="5">
        <v>2.5099999999999998</v>
      </c>
      <c r="M95" s="5">
        <v>95</v>
      </c>
      <c r="N95" s="9"/>
    </row>
    <row r="96" spans="1:14" x14ac:dyDescent="0.35">
      <c r="A96" s="6" t="s">
        <v>335</v>
      </c>
      <c r="B96" s="5" t="s">
        <v>352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9"/>
    </row>
    <row r="97" spans="1:14" x14ac:dyDescent="0.35">
      <c r="A97" s="6">
        <v>22</v>
      </c>
      <c r="B97" s="5" t="s">
        <v>352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9"/>
    </row>
    <row r="98" spans="1:14" x14ac:dyDescent="0.35">
      <c r="A98" s="6" t="s">
        <v>336</v>
      </c>
      <c r="B98" s="5" t="s">
        <v>352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6"/>
  <sheetViews>
    <sheetView tabSelected="1" workbookViewId="0">
      <selection activeCell="D1" sqref="D1:E1048576"/>
    </sheetView>
  </sheetViews>
  <sheetFormatPr defaultRowHeight="14.5" x14ac:dyDescent="0.35"/>
  <cols>
    <col min="1" max="1" width="28.90625" customWidth="1"/>
    <col min="2" max="2" width="15.90625" customWidth="1"/>
    <col min="3" max="3" width="19.08984375" customWidth="1"/>
    <col min="4" max="4" width="18" customWidth="1"/>
  </cols>
  <sheetData>
    <row r="1" spans="1:4" ht="15.5" thickTop="1" thickBot="1" x14ac:dyDescent="0.4">
      <c r="A1" s="10" t="s">
        <v>10</v>
      </c>
      <c r="B1" s="10" t="s">
        <v>11</v>
      </c>
      <c r="C1" s="10" t="s">
        <v>12</v>
      </c>
      <c r="D1" s="10" t="s">
        <v>13</v>
      </c>
    </row>
    <row r="2" spans="1:4" ht="15.5" thickTop="1" thickBot="1" x14ac:dyDescent="0.4">
      <c r="A2" s="14" t="s">
        <v>19</v>
      </c>
      <c r="B2" s="11" t="s">
        <v>14</v>
      </c>
      <c r="C2" s="12" t="s">
        <v>15</v>
      </c>
      <c r="D2" s="12" t="s">
        <v>16</v>
      </c>
    </row>
    <row r="3" spans="1:4" ht="15.5" thickTop="1" thickBot="1" x14ac:dyDescent="0.4">
      <c r="A3" s="14" t="s">
        <v>20</v>
      </c>
      <c r="B3" s="11" t="s">
        <v>14</v>
      </c>
      <c r="C3" s="12" t="s">
        <v>15</v>
      </c>
      <c r="D3" s="12" t="s">
        <v>16</v>
      </c>
    </row>
    <row r="4" spans="1:4" ht="15.5" thickTop="1" thickBot="1" x14ac:dyDescent="0.4">
      <c r="A4" s="14" t="s">
        <v>22</v>
      </c>
      <c r="B4" s="11" t="s">
        <v>14</v>
      </c>
      <c r="C4" s="12" t="s">
        <v>15</v>
      </c>
      <c r="D4" s="12" t="s">
        <v>16</v>
      </c>
    </row>
    <row r="5" spans="1:4" ht="15.5" thickTop="1" thickBot="1" x14ac:dyDescent="0.4">
      <c r="A5" s="13" t="s">
        <v>18</v>
      </c>
      <c r="B5" s="11" t="s">
        <v>14</v>
      </c>
      <c r="C5" s="12" t="s">
        <v>15</v>
      </c>
      <c r="D5" s="12" t="s">
        <v>16</v>
      </c>
    </row>
    <row r="6" spans="1:4" ht="15.5" thickTop="1" thickBot="1" x14ac:dyDescent="0.4">
      <c r="A6" s="13" t="s">
        <v>240</v>
      </c>
      <c r="B6" s="11" t="s">
        <v>14</v>
      </c>
      <c r="C6" s="12" t="s">
        <v>15</v>
      </c>
      <c r="D6" s="12" t="s">
        <v>16</v>
      </c>
    </row>
    <row r="7" spans="1:4" ht="15.5" thickTop="1" thickBot="1" x14ac:dyDescent="0.4">
      <c r="A7" s="13" t="s">
        <v>241</v>
      </c>
      <c r="B7" s="11" t="s">
        <v>14</v>
      </c>
      <c r="C7" s="12" t="s">
        <v>15</v>
      </c>
      <c r="D7" s="12" t="s">
        <v>16</v>
      </c>
    </row>
    <row r="8" spans="1:4" ht="15.5" thickTop="1" thickBot="1" x14ac:dyDescent="0.4">
      <c r="A8" s="13" t="s">
        <v>17</v>
      </c>
      <c r="B8" s="11" t="s">
        <v>14</v>
      </c>
      <c r="C8" s="12" t="s">
        <v>15</v>
      </c>
      <c r="D8" s="12" t="s">
        <v>16</v>
      </c>
    </row>
    <row r="9" spans="1:4" ht="15.5" thickTop="1" thickBot="1" x14ac:dyDescent="0.4">
      <c r="A9" s="15" t="s">
        <v>23</v>
      </c>
      <c r="B9" s="11" t="s">
        <v>14</v>
      </c>
      <c r="C9" s="12" t="s">
        <v>15</v>
      </c>
      <c r="D9" s="12" t="s">
        <v>16</v>
      </c>
    </row>
    <row r="10" spans="1:4" ht="15.5" thickTop="1" thickBot="1" x14ac:dyDescent="0.4">
      <c r="A10" s="13" t="s">
        <v>243</v>
      </c>
      <c r="B10" s="11" t="s">
        <v>14</v>
      </c>
      <c r="C10" s="12" t="s">
        <v>15</v>
      </c>
      <c r="D10" s="12" t="s">
        <v>16</v>
      </c>
    </row>
    <row r="11" spans="1:4" ht="15.5" thickTop="1" thickBot="1" x14ac:dyDescent="0.4">
      <c r="A11" s="15" t="s">
        <v>244</v>
      </c>
      <c r="B11" s="11" t="s">
        <v>14</v>
      </c>
      <c r="C11" s="12" t="s">
        <v>15</v>
      </c>
      <c r="D11" s="12" t="s">
        <v>16</v>
      </c>
    </row>
    <row r="12" spans="1:4" ht="15.5" thickTop="1" thickBot="1" x14ac:dyDescent="0.4">
      <c r="A12" s="15" t="s">
        <v>245</v>
      </c>
      <c r="B12" s="11" t="s">
        <v>14</v>
      </c>
      <c r="C12" s="12" t="s">
        <v>15</v>
      </c>
      <c r="D12" s="12" t="s">
        <v>16</v>
      </c>
    </row>
    <row r="13" spans="1:4" ht="15.5" thickTop="1" thickBot="1" x14ac:dyDescent="0.4">
      <c r="A13" s="13" t="s">
        <v>246</v>
      </c>
      <c r="B13" s="11" t="s">
        <v>14</v>
      </c>
      <c r="C13" s="12" t="s">
        <v>15</v>
      </c>
      <c r="D13" s="12" t="s">
        <v>16</v>
      </c>
    </row>
    <row r="14" spans="1:4" ht="15.5" thickTop="1" thickBot="1" x14ac:dyDescent="0.4">
      <c r="A14" s="13" t="s">
        <v>247</v>
      </c>
      <c r="B14" s="11" t="s">
        <v>14</v>
      </c>
      <c r="C14" s="12" t="s">
        <v>15</v>
      </c>
      <c r="D14" s="12" t="s">
        <v>16</v>
      </c>
    </row>
    <row r="15" spans="1:4" ht="15.5" thickTop="1" thickBot="1" x14ac:dyDescent="0.4">
      <c r="A15" s="13" t="s">
        <v>248</v>
      </c>
      <c r="B15" s="11" t="s">
        <v>14</v>
      </c>
      <c r="C15" s="12" t="s">
        <v>15</v>
      </c>
      <c r="D15" s="12" t="s">
        <v>16</v>
      </c>
    </row>
    <row r="16" spans="1:4" ht="15.5" thickTop="1" thickBot="1" x14ac:dyDescent="0.4">
      <c r="A16" s="13" t="s">
        <v>249</v>
      </c>
      <c r="B16" s="11" t="s">
        <v>14</v>
      </c>
      <c r="C16" s="12" t="s">
        <v>15</v>
      </c>
      <c r="D16" s="12" t="s">
        <v>16</v>
      </c>
    </row>
    <row r="17" spans="1:3" ht="15" thickTop="1" x14ac:dyDescent="0.35">
      <c r="A17" s="16" t="s">
        <v>21</v>
      </c>
      <c r="B17" s="17"/>
      <c r="C17" s="17"/>
    </row>
    <row r="18" spans="1:3" x14ac:dyDescent="0.35">
      <c r="A18" s="18" t="s">
        <v>242</v>
      </c>
      <c r="B18" s="19"/>
      <c r="C18" s="19"/>
    </row>
    <row r="112" spans="1:8" ht="15.5" x14ac:dyDescent="0.35">
      <c r="A112" s="20"/>
      <c r="B112" s="21"/>
      <c r="C112" s="21"/>
      <c r="D112" s="21"/>
      <c r="E112" s="21"/>
      <c r="F112" s="21"/>
      <c r="G112" s="21"/>
      <c r="H112" s="21"/>
    </row>
    <row r="113" spans="1:8" ht="15.5" x14ac:dyDescent="0.35">
      <c r="F113" s="21"/>
      <c r="G113" s="21"/>
      <c r="H113" s="21"/>
    </row>
    <row r="114" spans="1:8" ht="15.5" x14ac:dyDescent="0.35">
      <c r="F114" s="21"/>
      <c r="G114" s="21"/>
      <c r="H114" s="21"/>
    </row>
    <row r="115" spans="1:8" ht="15.5" x14ac:dyDescent="0.35">
      <c r="F115" s="21"/>
      <c r="G115" s="21"/>
      <c r="H115" s="21"/>
    </row>
    <row r="116" spans="1:8" ht="15.5" x14ac:dyDescent="0.35">
      <c r="F116" s="21"/>
      <c r="G116" s="21"/>
      <c r="H116" s="21"/>
    </row>
    <row r="117" spans="1:8" ht="15.5" x14ac:dyDescent="0.35">
      <c r="F117" s="21"/>
      <c r="G117" s="21"/>
      <c r="H117" s="21"/>
    </row>
    <row r="118" spans="1:8" ht="15.5" x14ac:dyDescent="0.35">
      <c r="F118" s="21"/>
      <c r="G118" s="21"/>
      <c r="H118" s="21"/>
    </row>
    <row r="119" spans="1:8" ht="15.5" x14ac:dyDescent="0.35">
      <c r="F119" s="21"/>
      <c r="G119" s="21"/>
      <c r="H119" s="21"/>
    </row>
    <row r="120" spans="1:8" ht="15.5" x14ac:dyDescent="0.35">
      <c r="F120" s="21"/>
      <c r="G120" s="21"/>
      <c r="H120" s="21"/>
    </row>
    <row r="121" spans="1:8" ht="15.5" x14ac:dyDescent="0.35">
      <c r="F121" s="21"/>
      <c r="G121" s="21"/>
      <c r="H121" s="21"/>
    </row>
    <row r="122" spans="1:8" ht="15.5" x14ac:dyDescent="0.35">
      <c r="A122" s="21" t="s">
        <v>338</v>
      </c>
      <c r="B122" s="21"/>
      <c r="C122" s="21"/>
      <c r="D122" s="21"/>
      <c r="E122" s="21"/>
      <c r="F122" s="21"/>
      <c r="G122" s="21"/>
      <c r="H122" s="21"/>
    </row>
    <row r="123" spans="1:8" ht="15.5" x14ac:dyDescent="0.35">
      <c r="A123" s="21" t="s">
        <v>24</v>
      </c>
      <c r="B123" s="21"/>
      <c r="C123" s="21"/>
      <c r="D123" s="21"/>
      <c r="E123" s="21"/>
    </row>
    <row r="124" spans="1:8" ht="15.5" x14ac:dyDescent="0.35">
      <c r="A124" s="21" t="s">
        <v>25</v>
      </c>
      <c r="B124" s="21"/>
      <c r="C124" s="21"/>
      <c r="D124" s="21"/>
      <c r="E124" s="21"/>
    </row>
    <row r="125" spans="1:8" ht="15.5" x14ac:dyDescent="0.35">
      <c r="A125" s="21" t="s">
        <v>26</v>
      </c>
      <c r="B125" s="21"/>
      <c r="C125" s="21"/>
      <c r="D125" s="21"/>
      <c r="E125" s="21"/>
    </row>
    <row r="126" spans="1:8" ht="15.5" x14ac:dyDescent="0.35">
      <c r="A126" s="21" t="s">
        <v>27</v>
      </c>
      <c r="B126" s="21"/>
      <c r="C126" s="21"/>
      <c r="D126" s="21"/>
      <c r="E126" s="21"/>
    </row>
    <row r="127" spans="1:8" ht="15.5" x14ac:dyDescent="0.35">
      <c r="A127" s="21" t="s">
        <v>28</v>
      </c>
      <c r="B127" s="21"/>
      <c r="C127" s="21"/>
      <c r="D127" s="21"/>
      <c r="E127" s="21"/>
    </row>
    <row r="128" spans="1:8" ht="15.5" x14ac:dyDescent="0.35">
      <c r="A128" s="21" t="s">
        <v>29</v>
      </c>
      <c r="B128" s="21"/>
      <c r="C128" s="21"/>
      <c r="D128" s="21"/>
      <c r="E128" s="21"/>
    </row>
    <row r="129" spans="1:5" ht="15.5" x14ac:dyDescent="0.35">
      <c r="A129" s="21" t="s">
        <v>30</v>
      </c>
      <c r="B129" s="21"/>
      <c r="C129" s="21"/>
      <c r="D129" s="21"/>
      <c r="E129" s="21"/>
    </row>
    <row r="130" spans="1:5" ht="15.5" x14ac:dyDescent="0.35">
      <c r="A130" s="21" t="s">
        <v>31</v>
      </c>
      <c r="B130" s="21"/>
      <c r="C130" s="21"/>
      <c r="D130" s="21"/>
      <c r="E130" s="21"/>
    </row>
    <row r="132" spans="1:5" ht="15.5" x14ac:dyDescent="0.35">
      <c r="A132" s="21" t="s">
        <v>33</v>
      </c>
      <c r="B132" s="21"/>
      <c r="C132" s="21"/>
      <c r="D132" s="21"/>
      <c r="E132" s="21"/>
    </row>
    <row r="133" spans="1:5" ht="15.5" x14ac:dyDescent="0.35">
      <c r="A133" s="21" t="s">
        <v>34</v>
      </c>
      <c r="B133" s="21"/>
      <c r="C133" s="21"/>
      <c r="D133" s="21"/>
      <c r="E133" s="21"/>
    </row>
    <row r="134" spans="1:5" ht="15.5" x14ac:dyDescent="0.35">
      <c r="A134" s="21" t="s">
        <v>35</v>
      </c>
      <c r="B134" s="21"/>
      <c r="C134" s="21"/>
      <c r="D134" s="21"/>
      <c r="E134" s="21"/>
    </row>
    <row r="135" spans="1:5" ht="15.5" x14ac:dyDescent="0.35">
      <c r="A135" s="21" t="s">
        <v>36</v>
      </c>
      <c r="B135" s="21"/>
      <c r="C135" s="21"/>
      <c r="D135" s="21"/>
      <c r="E135" s="21"/>
    </row>
    <row r="136" spans="1:5" ht="15.5" x14ac:dyDescent="0.35">
      <c r="A136" s="21" t="s">
        <v>37</v>
      </c>
      <c r="B136" s="21"/>
      <c r="C136" s="21"/>
      <c r="D136" s="21"/>
      <c r="E136" s="21"/>
    </row>
    <row r="137" spans="1:5" ht="15.5" x14ac:dyDescent="0.35">
      <c r="A137" s="21" t="s">
        <v>38</v>
      </c>
      <c r="B137" s="21"/>
      <c r="C137" s="21"/>
      <c r="D137" s="21"/>
      <c r="E137" s="21"/>
    </row>
    <row r="138" spans="1:5" ht="15.5" x14ac:dyDescent="0.35">
      <c r="A138" s="20"/>
      <c r="B138" s="21"/>
      <c r="C138" s="21"/>
      <c r="D138" s="21"/>
      <c r="E138" s="21"/>
    </row>
    <row r="140" spans="1:5" ht="15.5" x14ac:dyDescent="0.35">
      <c r="A140" s="22" t="s">
        <v>39</v>
      </c>
      <c r="B140" s="21"/>
      <c r="C140" s="21"/>
    </row>
    <row r="141" spans="1:5" ht="15.5" x14ac:dyDescent="0.35">
      <c r="A141" s="21" t="s">
        <v>40</v>
      </c>
      <c r="B141" s="21"/>
      <c r="C141" s="21"/>
      <c r="D141" s="21"/>
      <c r="E141" s="21"/>
    </row>
    <row r="142" spans="1:5" ht="15.5" x14ac:dyDescent="0.35">
      <c r="A142" s="21" t="s">
        <v>41</v>
      </c>
      <c r="B142" s="21"/>
      <c r="C142" s="21"/>
      <c r="D142" s="21"/>
      <c r="E142" s="21"/>
    </row>
    <row r="143" spans="1:5" ht="15.5" x14ac:dyDescent="0.35">
      <c r="A143" s="21" t="s">
        <v>42</v>
      </c>
      <c r="B143" s="21"/>
      <c r="C143" s="21"/>
      <c r="D143" s="21"/>
      <c r="E143" s="21"/>
    </row>
    <row r="144" spans="1:5" ht="15.5" x14ac:dyDescent="0.35">
      <c r="A144" s="21" t="s">
        <v>43</v>
      </c>
      <c r="B144" s="21"/>
      <c r="C144" s="21"/>
      <c r="D144" s="21"/>
      <c r="E144" s="21"/>
    </row>
    <row r="145" spans="1:8" ht="15.5" x14ac:dyDescent="0.35">
      <c r="A145" s="21" t="s">
        <v>44</v>
      </c>
      <c r="B145" s="21"/>
      <c r="C145" s="21"/>
      <c r="D145" s="21"/>
      <c r="E145" s="21"/>
    </row>
    <row r="146" spans="1:8" ht="15.5" x14ac:dyDescent="0.35">
      <c r="A146" s="21" t="s">
        <v>45</v>
      </c>
      <c r="B146" s="21"/>
      <c r="C146" s="21"/>
      <c r="D146" s="21"/>
      <c r="E146" s="21"/>
    </row>
    <row r="147" spans="1:8" ht="15.5" x14ac:dyDescent="0.35">
      <c r="A147" s="21" t="s">
        <v>46</v>
      </c>
      <c r="B147" s="21"/>
      <c r="C147" s="21"/>
      <c r="D147" s="21"/>
      <c r="E147" s="21"/>
    </row>
    <row r="148" spans="1:8" ht="15.5" x14ac:dyDescent="0.35">
      <c r="A148" s="21" t="s">
        <v>47</v>
      </c>
      <c r="B148" s="21"/>
      <c r="C148" s="21"/>
      <c r="D148" s="21"/>
      <c r="E148" s="21"/>
    </row>
    <row r="149" spans="1:8" ht="15.5" x14ac:dyDescent="0.35">
      <c r="A149" s="21"/>
      <c r="B149" s="21"/>
      <c r="C149" s="21"/>
      <c r="D149" s="21"/>
      <c r="E149" s="21"/>
    </row>
    <row r="150" spans="1:8" ht="15.5" x14ac:dyDescent="0.35">
      <c r="A150" s="22" t="s">
        <v>48</v>
      </c>
      <c r="B150" s="21"/>
      <c r="C150" s="21"/>
      <c r="D150" s="21"/>
      <c r="E150" s="21"/>
    </row>
    <row r="151" spans="1:8" ht="15.5" x14ac:dyDescent="0.35">
      <c r="A151" s="21" t="s">
        <v>49</v>
      </c>
      <c r="B151" s="21"/>
      <c r="C151" s="21"/>
      <c r="D151" s="21"/>
      <c r="E151" s="21"/>
    </row>
    <row r="152" spans="1:8" ht="15.5" x14ac:dyDescent="0.35">
      <c r="A152" s="21" t="s">
        <v>50</v>
      </c>
      <c r="B152" s="21"/>
      <c r="C152" s="21"/>
      <c r="D152" s="21"/>
      <c r="E152" s="21"/>
    </row>
    <row r="153" spans="1:8" ht="15.5" x14ac:dyDescent="0.35">
      <c r="A153" s="21" t="s">
        <v>51</v>
      </c>
      <c r="B153" s="21"/>
      <c r="C153" s="21"/>
      <c r="D153" s="21"/>
      <c r="E153" s="21"/>
    </row>
    <row r="154" spans="1:8" ht="15.5" x14ac:dyDescent="0.35">
      <c r="A154" s="21" t="s">
        <v>52</v>
      </c>
      <c r="B154" s="21"/>
      <c r="C154" s="21"/>
    </row>
    <row r="155" spans="1:8" ht="15.5" x14ac:dyDescent="0.35">
      <c r="A155" s="21" t="s">
        <v>53</v>
      </c>
      <c r="B155" s="21"/>
      <c r="C155" s="21"/>
    </row>
    <row r="156" spans="1:8" ht="15.5" x14ac:dyDescent="0.35">
      <c r="A156" s="21" t="s">
        <v>54</v>
      </c>
      <c r="B156" s="21"/>
      <c r="C156" s="21"/>
      <c r="D156" s="21"/>
      <c r="E156" s="21"/>
      <c r="F156" s="21"/>
      <c r="G156" s="21"/>
      <c r="H156" s="21"/>
    </row>
    <row r="157" spans="1:8" ht="15.5" x14ac:dyDescent="0.35">
      <c r="A157" s="21" t="s">
        <v>55</v>
      </c>
      <c r="B157" s="21"/>
      <c r="C157" s="21"/>
      <c r="D157" s="21"/>
      <c r="E157" s="21"/>
      <c r="F157" s="21"/>
      <c r="G157" s="21"/>
      <c r="H157" s="21"/>
    </row>
    <row r="158" spans="1:8" ht="15.5" x14ac:dyDescent="0.35">
      <c r="A158" s="21" t="s">
        <v>56</v>
      </c>
      <c r="B158" s="21"/>
      <c r="C158" s="21"/>
      <c r="D158" s="21"/>
      <c r="E158" s="21"/>
      <c r="F158" s="21"/>
      <c r="G158" s="21"/>
      <c r="H158" s="21"/>
    </row>
    <row r="159" spans="1:8" ht="15.5" x14ac:dyDescent="0.35">
      <c r="A159" s="21" t="s">
        <v>57</v>
      </c>
      <c r="B159" s="21"/>
      <c r="C159" s="21"/>
      <c r="D159" s="21"/>
      <c r="E159" s="21"/>
      <c r="F159" s="21"/>
      <c r="G159" s="21"/>
      <c r="H159" s="21"/>
    </row>
    <row r="160" spans="1:8" ht="15.5" x14ac:dyDescent="0.35">
      <c r="A160" s="21" t="s">
        <v>58</v>
      </c>
      <c r="B160" s="21"/>
      <c r="C160" s="21"/>
      <c r="D160" s="21"/>
      <c r="E160" s="21"/>
      <c r="F160" s="21"/>
      <c r="G160" s="21"/>
      <c r="H160" s="21"/>
    </row>
    <row r="161" spans="1:8" ht="15.5" x14ac:dyDescent="0.35">
      <c r="A161" s="21" t="s">
        <v>47</v>
      </c>
      <c r="B161" s="21"/>
      <c r="C161" s="21"/>
      <c r="D161" s="21"/>
      <c r="E161" s="21"/>
      <c r="F161" s="21"/>
      <c r="G161" s="21"/>
      <c r="H161" s="21"/>
    </row>
    <row r="162" spans="1:8" ht="15.5" x14ac:dyDescent="0.35">
      <c r="A162" s="21"/>
      <c r="B162" s="21"/>
      <c r="C162" s="21"/>
      <c r="D162" s="21"/>
      <c r="E162" s="21"/>
      <c r="F162" s="21"/>
      <c r="G162" s="21"/>
      <c r="H162" s="21"/>
    </row>
    <row r="163" spans="1:8" ht="15.5" x14ac:dyDescent="0.35">
      <c r="A163" s="22" t="s">
        <v>59</v>
      </c>
      <c r="B163" s="21"/>
      <c r="C163" s="21"/>
      <c r="D163" s="21"/>
      <c r="E163" s="21"/>
      <c r="F163" s="21"/>
      <c r="G163" s="21"/>
      <c r="H163" s="21"/>
    </row>
    <row r="164" spans="1:8" ht="15.5" x14ac:dyDescent="0.35">
      <c r="A164" s="21" t="s">
        <v>60</v>
      </c>
      <c r="B164" s="21"/>
      <c r="C164" s="21"/>
      <c r="D164" s="21"/>
      <c r="E164" s="21"/>
      <c r="F164" s="21"/>
      <c r="G164" s="21"/>
      <c r="H164" s="21"/>
    </row>
    <row r="165" spans="1:8" ht="15.5" x14ac:dyDescent="0.35">
      <c r="A165" s="21" t="s">
        <v>61</v>
      </c>
      <c r="B165" s="21"/>
      <c r="C165" s="21"/>
      <c r="D165" s="21"/>
      <c r="E165" s="21"/>
      <c r="F165" s="21"/>
      <c r="G165" s="21"/>
      <c r="H165" s="21"/>
    </row>
    <row r="166" spans="1:8" ht="15.5" x14ac:dyDescent="0.35">
      <c r="A166" s="21" t="s">
        <v>62</v>
      </c>
      <c r="B166" s="21"/>
      <c r="C166" s="21"/>
      <c r="D166" s="21"/>
      <c r="E166" s="21"/>
      <c r="F166" s="21"/>
      <c r="G166" s="21"/>
      <c r="H166" s="21"/>
    </row>
    <row r="167" spans="1:8" ht="15.5" x14ac:dyDescent="0.35">
      <c r="A167" s="21" t="s">
        <v>63</v>
      </c>
      <c r="B167" s="21"/>
      <c r="C167" s="21"/>
      <c r="D167" s="21"/>
      <c r="E167" s="21"/>
      <c r="F167" s="21"/>
      <c r="G167" s="21"/>
      <c r="H167" s="21"/>
    </row>
    <row r="168" spans="1:8" ht="15.5" x14ac:dyDescent="0.35">
      <c r="A168" s="21" t="s">
        <v>64</v>
      </c>
      <c r="B168" s="21"/>
      <c r="C168" s="21"/>
      <c r="D168" s="21"/>
      <c r="E168" s="21"/>
      <c r="F168" s="21"/>
      <c r="G168" s="21"/>
      <c r="H168" s="21"/>
    </row>
    <row r="169" spans="1:8" ht="15.5" x14ac:dyDescent="0.35">
      <c r="A169" s="21" t="s">
        <v>65</v>
      </c>
      <c r="B169" s="21"/>
      <c r="C169" s="21"/>
      <c r="D169" s="21"/>
      <c r="E169" s="21"/>
      <c r="F169" s="21"/>
      <c r="G169" s="21"/>
      <c r="H169" s="21"/>
    </row>
    <row r="170" spans="1:8" ht="15.5" x14ac:dyDescent="0.35">
      <c r="A170" s="21" t="s">
        <v>66</v>
      </c>
      <c r="B170" s="21"/>
      <c r="C170" s="21"/>
      <c r="D170" s="21"/>
      <c r="E170" s="21"/>
      <c r="F170" s="21"/>
      <c r="G170" s="21"/>
      <c r="H170" s="21"/>
    </row>
    <row r="171" spans="1:8" ht="15.5" x14ac:dyDescent="0.35">
      <c r="A171" s="21" t="s">
        <v>67</v>
      </c>
      <c r="B171" s="21"/>
      <c r="C171" s="21"/>
      <c r="D171" s="21"/>
      <c r="E171" s="21"/>
      <c r="F171" s="21"/>
      <c r="G171" s="21"/>
      <c r="H171" s="21"/>
    </row>
    <row r="172" spans="1:8" ht="15.5" x14ac:dyDescent="0.35">
      <c r="A172" s="21" t="s">
        <v>68</v>
      </c>
      <c r="B172" s="21"/>
      <c r="C172" s="21"/>
      <c r="D172" s="21"/>
      <c r="E172" s="21"/>
      <c r="F172" s="21"/>
      <c r="G172" s="21"/>
      <c r="H172" s="21"/>
    </row>
    <row r="173" spans="1:8" ht="15.5" x14ac:dyDescent="0.35">
      <c r="A173" s="21" t="s">
        <v>69</v>
      </c>
      <c r="B173" s="21"/>
      <c r="C173" s="21"/>
      <c r="D173" s="21"/>
      <c r="E173" s="21"/>
      <c r="F173" s="21"/>
      <c r="G173" s="21"/>
      <c r="H173" s="21"/>
    </row>
    <row r="174" spans="1:8" ht="15.5" x14ac:dyDescent="0.35">
      <c r="A174" s="21" t="s">
        <v>70</v>
      </c>
      <c r="B174" s="21"/>
      <c r="C174" s="21"/>
      <c r="D174" s="21"/>
      <c r="E174" s="21"/>
      <c r="F174" s="21"/>
      <c r="G174" s="21"/>
      <c r="H174" s="21"/>
    </row>
    <row r="175" spans="1:8" ht="15.5" x14ac:dyDescent="0.35">
      <c r="D175" s="21"/>
      <c r="E175" s="21"/>
      <c r="F175" s="21"/>
      <c r="G175" s="21"/>
      <c r="H175" s="21"/>
    </row>
    <row r="176" spans="1:8" ht="15.5" x14ac:dyDescent="0.35">
      <c r="D176" s="21"/>
      <c r="E176" s="21"/>
      <c r="F176" s="21"/>
      <c r="G176" s="21"/>
      <c r="H176" s="21"/>
    </row>
    <row r="177" spans="1:8" ht="15.5" x14ac:dyDescent="0.35">
      <c r="D177" s="21"/>
      <c r="E177" s="21"/>
      <c r="F177" s="21"/>
      <c r="G177" s="21"/>
      <c r="H177" s="21"/>
    </row>
    <row r="178" spans="1:8" ht="15.5" x14ac:dyDescent="0.35">
      <c r="A178" s="21" t="s">
        <v>71</v>
      </c>
      <c r="B178" s="21"/>
      <c r="C178" s="21"/>
      <c r="D178" s="21"/>
      <c r="E178" s="21"/>
      <c r="F178" s="21"/>
      <c r="G178" s="21"/>
      <c r="H178" s="21"/>
    </row>
    <row r="179" spans="1:8" ht="15.5" x14ac:dyDescent="0.35">
      <c r="A179" s="21" t="s">
        <v>72</v>
      </c>
      <c r="B179" s="21"/>
      <c r="C179" s="21"/>
      <c r="D179" s="21"/>
      <c r="E179" s="21"/>
      <c r="F179" s="21"/>
      <c r="G179" s="21"/>
      <c r="H179" s="21"/>
    </row>
    <row r="180" spans="1:8" ht="15.5" x14ac:dyDescent="0.35">
      <c r="A180" s="21" t="s">
        <v>73</v>
      </c>
      <c r="B180" s="21"/>
      <c r="C180" s="21"/>
      <c r="D180" s="21"/>
      <c r="E180" s="21"/>
      <c r="F180" s="21"/>
      <c r="G180" s="21"/>
      <c r="H180" s="21"/>
    </row>
    <row r="181" spans="1:8" ht="15.5" x14ac:dyDescent="0.35">
      <c r="A181" s="21" t="s">
        <v>74</v>
      </c>
      <c r="B181" s="21"/>
      <c r="C181" s="21"/>
      <c r="D181" s="21"/>
      <c r="E181" s="21"/>
      <c r="F181" s="21"/>
      <c r="G181" s="21"/>
      <c r="H181" s="21"/>
    </row>
    <row r="182" spans="1:8" ht="15.5" x14ac:dyDescent="0.35">
      <c r="A182" s="21" t="s">
        <v>75</v>
      </c>
      <c r="B182" s="21"/>
      <c r="C182" s="21"/>
      <c r="D182" s="21"/>
      <c r="E182" s="21"/>
      <c r="F182" s="21"/>
      <c r="G182" s="21"/>
      <c r="H182" s="21"/>
    </row>
    <row r="183" spans="1:8" ht="15.5" x14ac:dyDescent="0.35">
      <c r="A183" s="21" t="s">
        <v>76</v>
      </c>
      <c r="B183" s="21"/>
      <c r="C183" s="21"/>
      <c r="D183" s="21"/>
      <c r="E183" s="21"/>
      <c r="F183" s="21"/>
      <c r="G183" s="21"/>
      <c r="H183" s="21"/>
    </row>
    <row r="184" spans="1:8" ht="15.5" x14ac:dyDescent="0.35">
      <c r="A184" s="21" t="s">
        <v>77</v>
      </c>
      <c r="B184" s="21"/>
      <c r="C184" s="21"/>
      <c r="D184" s="21"/>
      <c r="E184" s="21"/>
      <c r="F184" s="21"/>
      <c r="G184" s="21"/>
      <c r="H184" s="21"/>
    </row>
    <row r="185" spans="1:8" ht="15.5" x14ac:dyDescent="0.35">
      <c r="A185" s="21" t="s">
        <v>78</v>
      </c>
      <c r="B185" s="21"/>
      <c r="C185" s="21"/>
      <c r="D185" s="21"/>
      <c r="E185" s="21"/>
      <c r="F185" s="21"/>
      <c r="G185" s="21"/>
      <c r="H185" s="21"/>
    </row>
    <row r="186" spans="1:8" ht="15.5" x14ac:dyDescent="0.35">
      <c r="A186" s="21" t="s">
        <v>79</v>
      </c>
      <c r="B186" s="21"/>
      <c r="C186" s="21"/>
      <c r="D186" s="21"/>
      <c r="E186" s="21"/>
      <c r="F186" s="21"/>
      <c r="G186" s="21"/>
      <c r="H186" s="21"/>
    </row>
    <row r="187" spans="1:8" ht="15.5" x14ac:dyDescent="0.35">
      <c r="A187" s="21" t="s">
        <v>80</v>
      </c>
      <c r="B187" s="21"/>
      <c r="C187" s="21"/>
      <c r="D187" s="21"/>
      <c r="E187" s="21"/>
      <c r="F187" s="21"/>
      <c r="G187" s="21"/>
      <c r="H187" s="21"/>
    </row>
    <row r="188" spans="1:8" ht="15.5" x14ac:dyDescent="0.35">
      <c r="D188" s="21"/>
      <c r="E188" s="21"/>
      <c r="F188" s="21"/>
      <c r="G188" s="21"/>
      <c r="H188" s="21"/>
    </row>
    <row r="189" spans="1:8" ht="15.5" x14ac:dyDescent="0.35">
      <c r="D189" s="21"/>
      <c r="E189" s="21"/>
      <c r="F189" s="21"/>
      <c r="G189" s="21"/>
      <c r="H189" s="21"/>
    </row>
    <row r="190" spans="1:8" ht="15.5" x14ac:dyDescent="0.35">
      <c r="A190" s="21" t="s">
        <v>81</v>
      </c>
      <c r="B190" s="21"/>
      <c r="C190" s="21"/>
      <c r="D190" s="21"/>
      <c r="E190" s="21"/>
      <c r="F190" s="21"/>
      <c r="G190" s="21"/>
      <c r="H190" s="21"/>
    </row>
    <row r="191" spans="1:8" ht="15.5" x14ac:dyDescent="0.35">
      <c r="A191" s="21" t="s">
        <v>82</v>
      </c>
      <c r="B191" s="21"/>
      <c r="C191" s="21"/>
    </row>
    <row r="192" spans="1:8" ht="15.5" x14ac:dyDescent="0.35">
      <c r="A192" s="21" t="s">
        <v>83</v>
      </c>
      <c r="B192" s="21"/>
      <c r="C192" s="21"/>
    </row>
    <row r="193" spans="1:11" ht="15.5" x14ac:dyDescent="0.35">
      <c r="A193" s="21" t="s">
        <v>27</v>
      </c>
      <c r="B193" s="21"/>
      <c r="C193" s="21"/>
    </row>
    <row r="194" spans="1:11" ht="15.5" x14ac:dyDescent="0.35">
      <c r="A194" s="21" t="s">
        <v>84</v>
      </c>
      <c r="B194" s="21"/>
      <c r="C194" s="21"/>
    </row>
    <row r="197" spans="1:11" ht="15.5" x14ac:dyDescent="0.35">
      <c r="A197" s="21" t="s">
        <v>250</v>
      </c>
      <c r="B197" s="21"/>
      <c r="C197" s="21"/>
    </row>
    <row r="198" spans="1:11" ht="15.5" x14ac:dyDescent="0.35">
      <c r="A198" s="21" t="s">
        <v>251</v>
      </c>
      <c r="B198" s="21"/>
      <c r="C198" s="21"/>
    </row>
    <row r="199" spans="1:11" ht="15.5" x14ac:dyDescent="0.35">
      <c r="A199" s="21" t="s">
        <v>252</v>
      </c>
      <c r="B199" s="21"/>
      <c r="C199" s="21"/>
    </row>
    <row r="201" spans="1:11" ht="15.5" x14ac:dyDescent="0.35">
      <c r="A201" s="21" t="s">
        <v>253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spans="1:11" ht="15.5" x14ac:dyDescent="0.35">
      <c r="A202" s="39" t="s">
        <v>254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spans="1:11" ht="15.5" x14ac:dyDescent="0.35">
      <c r="A203" s="39" t="s">
        <v>255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spans="1:11" ht="15.5" x14ac:dyDescent="0.35">
      <c r="A204" s="39" t="s">
        <v>256</v>
      </c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6" spans="1:11" ht="15.5" x14ac:dyDescent="0.35">
      <c r="A206" s="21" t="s">
        <v>257</v>
      </c>
      <c r="B206" s="21"/>
      <c r="C206" s="21"/>
      <c r="D206" s="21"/>
      <c r="E206" s="21"/>
      <c r="F206" s="21"/>
      <c r="G206" s="21"/>
      <c r="H206" s="21"/>
      <c r="I206" s="21"/>
      <c r="J206" s="21"/>
      <c r="K206" s="21"/>
    </row>
    <row r="207" spans="1:11" ht="15.5" x14ac:dyDescent="0.35">
      <c r="A207" s="21" t="s">
        <v>258</v>
      </c>
      <c r="B207" s="21"/>
      <c r="C207" s="21"/>
      <c r="D207" s="21"/>
      <c r="E207" s="21"/>
      <c r="F207" s="21"/>
      <c r="G207" s="21"/>
      <c r="H207" s="21"/>
      <c r="I207" s="21"/>
      <c r="J207" s="21"/>
      <c r="K207" s="21"/>
    </row>
    <row r="208" spans="1:11" ht="15.5" x14ac:dyDescent="0.35">
      <c r="A208" s="21" t="s">
        <v>259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</row>
    <row r="209" spans="1:11" ht="15.5" x14ac:dyDescent="0.35">
      <c r="A209" s="21" t="s">
        <v>260</v>
      </c>
      <c r="B209" s="21"/>
      <c r="C209" s="21"/>
      <c r="D209" s="21"/>
      <c r="E209" s="21"/>
      <c r="F209" s="21"/>
      <c r="G209" s="21"/>
      <c r="H209" s="21"/>
      <c r="I209" s="21"/>
      <c r="J209" s="21"/>
      <c r="K209" s="21"/>
    </row>
    <row r="210" spans="1:11" ht="15.5" x14ac:dyDescent="0.35">
      <c r="A210" s="21" t="s">
        <v>261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</row>
    <row r="211" spans="1:11" ht="15.5" x14ac:dyDescent="0.3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</row>
    <row r="212" spans="1:11" ht="15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</row>
    <row r="213" spans="1:11" ht="15.5" x14ac:dyDescent="0.35">
      <c r="A213" s="21" t="s">
        <v>262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</row>
    <row r="214" spans="1:11" ht="15.5" x14ac:dyDescent="0.35">
      <c r="A214" s="21" t="s">
        <v>263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</row>
    <row r="215" spans="1:11" ht="15.5" x14ac:dyDescent="0.35">
      <c r="A215" s="21" t="s">
        <v>264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</row>
    <row r="216" spans="1:11" ht="15.5" x14ac:dyDescent="0.3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</row>
    <row r="218" spans="1:11" ht="15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</row>
    <row r="219" spans="1:11" ht="15.5" x14ac:dyDescent="0.35">
      <c r="A219" s="21" t="s">
        <v>265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1" ht="15.5" x14ac:dyDescent="0.35">
      <c r="A220" s="21" t="s">
        <v>266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</row>
    <row r="221" spans="1:11" ht="15.5" x14ac:dyDescent="0.35">
      <c r="A221" s="21" t="s">
        <v>267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</row>
    <row r="222" spans="1:11" ht="15.5" x14ac:dyDescent="0.35">
      <c r="A222" s="21" t="s">
        <v>268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</row>
    <row r="223" spans="1:11" ht="15.5" x14ac:dyDescent="0.35">
      <c r="A223" s="21" t="s">
        <v>269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</row>
    <row r="226" spans="1:10" ht="15.5" x14ac:dyDescent="0.35">
      <c r="A226" s="21" t="s">
        <v>270</v>
      </c>
      <c r="B226" s="21"/>
      <c r="C226" s="21"/>
    </row>
    <row r="227" spans="1:10" ht="15.5" x14ac:dyDescent="0.35">
      <c r="A227" s="21" t="s">
        <v>271</v>
      </c>
      <c r="B227" s="21"/>
      <c r="C227" s="21"/>
    </row>
    <row r="228" spans="1:10" ht="15.5" x14ac:dyDescent="0.35">
      <c r="A228" s="21" t="s">
        <v>272</v>
      </c>
      <c r="B228" s="21"/>
      <c r="C228" s="21"/>
    </row>
    <row r="229" spans="1:10" ht="15.5" x14ac:dyDescent="0.35">
      <c r="A229" s="21" t="s">
        <v>273</v>
      </c>
      <c r="B229" s="21"/>
      <c r="C229" s="21"/>
    </row>
    <row r="230" spans="1:10" ht="15.5" x14ac:dyDescent="0.35">
      <c r="A230" s="21" t="s">
        <v>80</v>
      </c>
      <c r="B230" s="21"/>
      <c r="C230" s="21"/>
    </row>
    <row r="233" spans="1:10" ht="15.5" x14ac:dyDescent="0.35">
      <c r="A233" s="22" t="s">
        <v>274</v>
      </c>
      <c r="B233" s="21"/>
      <c r="C233" s="21"/>
      <c r="D233" s="21"/>
      <c r="E233" s="21"/>
      <c r="F233" s="21"/>
      <c r="G233" s="21"/>
      <c r="H233" s="21"/>
      <c r="I233" s="21"/>
      <c r="J233" s="21"/>
    </row>
    <row r="234" spans="1:10" ht="15.5" x14ac:dyDescent="0.35">
      <c r="A234" s="21" t="s">
        <v>275</v>
      </c>
      <c r="B234" s="21"/>
      <c r="C234" s="21"/>
      <c r="D234" s="21"/>
      <c r="E234" s="21"/>
      <c r="F234" s="21"/>
      <c r="G234" s="21"/>
      <c r="H234" s="21"/>
      <c r="I234" s="21"/>
      <c r="J234" s="21"/>
    </row>
    <row r="235" spans="1:10" ht="15.5" x14ac:dyDescent="0.35">
      <c r="A235" s="21" t="s">
        <v>32</v>
      </c>
      <c r="B235" s="21"/>
      <c r="C235" s="21"/>
      <c r="D235" s="21"/>
      <c r="E235" s="21"/>
      <c r="F235" s="21"/>
      <c r="G235" s="21"/>
      <c r="H235" s="21"/>
      <c r="I235" s="21"/>
      <c r="J235" s="21"/>
    </row>
    <row r="236" spans="1:10" ht="15.5" x14ac:dyDescent="0.35">
      <c r="A236" s="21" t="s">
        <v>276</v>
      </c>
      <c r="B236" s="21"/>
      <c r="C236" s="21"/>
      <c r="D236" s="21"/>
      <c r="E236" s="21"/>
      <c r="F236" s="21"/>
      <c r="G236" s="21"/>
      <c r="H236" s="21"/>
      <c r="I236" s="21"/>
      <c r="J236" s="21"/>
    </row>
    <row r="237" spans="1:10" ht="15.5" x14ac:dyDescent="0.35">
      <c r="A237" s="21" t="s">
        <v>277</v>
      </c>
      <c r="B237" s="21"/>
      <c r="C237" s="21"/>
      <c r="D237" s="21"/>
      <c r="E237" s="21"/>
      <c r="F237" s="21"/>
      <c r="G237" s="21"/>
      <c r="H237" s="21"/>
      <c r="I237" s="21"/>
      <c r="J237" s="21"/>
    </row>
    <row r="238" spans="1:10" ht="15.5" x14ac:dyDescent="0.35">
      <c r="A238" s="21" t="s">
        <v>278</v>
      </c>
      <c r="B238" s="21"/>
      <c r="C238" s="21"/>
      <c r="D238" s="21"/>
      <c r="E238" s="21"/>
      <c r="F238" s="21"/>
      <c r="G238" s="21"/>
      <c r="H238" s="21"/>
      <c r="I238" s="21"/>
      <c r="J238" s="21"/>
    </row>
    <row r="239" spans="1:10" ht="15.5" x14ac:dyDescent="0.35">
      <c r="A239" s="21" t="s">
        <v>279</v>
      </c>
      <c r="B239" s="21"/>
      <c r="C239" s="21"/>
      <c r="D239" s="21"/>
      <c r="E239" s="21"/>
      <c r="F239" s="21"/>
      <c r="G239" s="21"/>
      <c r="H239" s="21"/>
      <c r="I239" s="21"/>
      <c r="J239" s="21"/>
    </row>
    <row r="242" spans="1:3" ht="15.5" x14ac:dyDescent="0.35">
      <c r="A242" s="21" t="s">
        <v>280</v>
      </c>
      <c r="B242" s="21"/>
      <c r="C242" s="21"/>
    </row>
    <row r="243" spans="1:3" ht="15.5" x14ac:dyDescent="0.35">
      <c r="A243" s="21" t="s">
        <v>281</v>
      </c>
      <c r="B243" s="21"/>
      <c r="C243" s="21"/>
    </row>
    <row r="244" spans="1:3" ht="15.5" x14ac:dyDescent="0.35">
      <c r="A244" s="21" t="s">
        <v>282</v>
      </c>
      <c r="B244" s="21"/>
      <c r="C244" s="21"/>
    </row>
    <row r="245" spans="1:3" ht="15.5" x14ac:dyDescent="0.35">
      <c r="A245" s="21" t="s">
        <v>283</v>
      </c>
      <c r="B245" s="21"/>
      <c r="C245" s="21"/>
    </row>
    <row r="246" spans="1:3" ht="15.5" x14ac:dyDescent="0.35">
      <c r="A246" s="21" t="s">
        <v>284</v>
      </c>
      <c r="B246" s="21"/>
      <c r="C246" s="21"/>
    </row>
    <row r="247" spans="1:3" ht="15.5" x14ac:dyDescent="0.35">
      <c r="A247" s="21" t="s">
        <v>285</v>
      </c>
      <c r="B247" s="21"/>
      <c r="C247" s="21"/>
    </row>
    <row r="248" spans="1:3" ht="15.5" x14ac:dyDescent="0.35">
      <c r="A248" s="21" t="s">
        <v>286</v>
      </c>
      <c r="B248" s="21"/>
      <c r="C248" s="21"/>
    </row>
    <row r="249" spans="1:3" ht="15.5" x14ac:dyDescent="0.35">
      <c r="A249" s="21" t="s">
        <v>287</v>
      </c>
      <c r="B249" s="21"/>
      <c r="C249" s="21"/>
    </row>
    <row r="252" spans="1:3" ht="15.5" x14ac:dyDescent="0.35">
      <c r="A252" s="21" t="s">
        <v>288</v>
      </c>
    </row>
    <row r="253" spans="1:3" ht="15.5" x14ac:dyDescent="0.35">
      <c r="A253" s="21" t="s">
        <v>289</v>
      </c>
    </row>
    <row r="254" spans="1:3" ht="15.5" x14ac:dyDescent="0.35">
      <c r="A254" s="21" t="s">
        <v>290</v>
      </c>
    </row>
    <row r="255" spans="1:3" ht="15.5" x14ac:dyDescent="0.35">
      <c r="A255" s="21" t="s">
        <v>291</v>
      </c>
    </row>
    <row r="256" spans="1:3" ht="15.5" x14ac:dyDescent="0.35">
      <c r="A256" s="21" t="s">
        <v>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57 NUMUNE -BİYOKİMYA</vt:lpstr>
      <vt:lpstr>57 NUMUNE-ELİSA INSULIN</vt:lpstr>
      <vt:lpstr>24 saat K. Bağlanan 58 numune</vt:lpstr>
      <vt:lpstr>Sperma</vt:lpstr>
      <vt:lpstr>97 Numune </vt:lpstr>
      <vt:lpstr>Materyal- 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2021-10-17T17:30:55Z</dcterms:modified>
</cp:coreProperties>
</file>