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15345" windowHeight="6435"/>
  </bookViews>
  <sheets>
    <sheet name="ESTRADİOL" sheetId="1" r:id="rId1"/>
    <sheet name="IL-6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2" l="1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C21" i="2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D29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E15" i="1"/>
  <c r="E16" i="1"/>
  <c r="E17" i="1"/>
  <c r="E18" i="1"/>
  <c r="E19" i="1"/>
  <c r="E20" i="1"/>
  <c r="C20" i="1"/>
  <c r="C19" i="1"/>
  <c r="C18" i="1"/>
  <c r="C17" i="1"/>
  <c r="C16" i="1"/>
  <c r="C15" i="1"/>
</calcChain>
</file>

<file path=xl/sharedStrings.xml><?xml version="1.0" encoding="utf-8"?>
<sst xmlns="http://schemas.openxmlformats.org/spreadsheetml/2006/main" count="196" uniqueCount="79">
  <si>
    <t xml:space="preserve"> </t>
  </si>
  <si>
    <t>std1</t>
  </si>
  <si>
    <t>std2</t>
  </si>
  <si>
    <t>std3</t>
  </si>
  <si>
    <t>std4</t>
  </si>
  <si>
    <t>std5</t>
  </si>
  <si>
    <t>blank</t>
  </si>
  <si>
    <t>abs</t>
  </si>
  <si>
    <t>abs-blank</t>
  </si>
  <si>
    <t>expected</t>
  </si>
  <si>
    <t>result</t>
  </si>
  <si>
    <t>concentratıon (pg/ml)</t>
  </si>
  <si>
    <t>Numune</t>
  </si>
  <si>
    <t>absorbans</t>
  </si>
  <si>
    <t>KOH-1</t>
  </si>
  <si>
    <t>KOH-2</t>
  </si>
  <si>
    <t>KOH-3</t>
  </si>
  <si>
    <t>KOH-4</t>
  </si>
  <si>
    <t>KOH-5</t>
  </si>
  <si>
    <t>KOH-6</t>
  </si>
  <si>
    <t>KOH-7</t>
  </si>
  <si>
    <t>MEL-2</t>
  </si>
  <si>
    <t>MEL-3</t>
  </si>
  <si>
    <t>MEL-4</t>
  </si>
  <si>
    <t>MEL-5</t>
  </si>
  <si>
    <t>MEL-6</t>
  </si>
  <si>
    <t>MEL-7</t>
  </si>
  <si>
    <t>OHSS-1</t>
  </si>
  <si>
    <t>OHSS-2</t>
  </si>
  <si>
    <t>OHSS-3</t>
  </si>
  <si>
    <t>OHSS-4</t>
  </si>
  <si>
    <t>OHSS-5</t>
  </si>
  <si>
    <t>OHSS-6</t>
  </si>
  <si>
    <t>OHSS-7</t>
  </si>
  <si>
    <t>K1</t>
  </si>
  <si>
    <t>K2</t>
  </si>
  <si>
    <t>K4</t>
  </si>
  <si>
    <t>K5</t>
  </si>
  <si>
    <t>K6</t>
  </si>
  <si>
    <t>KONTROL-1</t>
  </si>
  <si>
    <t>KONTROL-3</t>
  </si>
  <si>
    <t>İSİMSİZ</t>
  </si>
  <si>
    <t>KOH-1-tekrar</t>
  </si>
  <si>
    <t>KOH-2tekrar</t>
  </si>
  <si>
    <t>KOH-3-tekrar</t>
  </si>
  <si>
    <t>KOH-4-tekrar</t>
  </si>
  <si>
    <t>KOH-5 tekrar</t>
  </si>
  <si>
    <t>KOH-6 tekrar</t>
  </si>
  <si>
    <t>KOH-7 tekrar</t>
  </si>
  <si>
    <t>MEL-2 tekrar</t>
  </si>
  <si>
    <t>MEL-3 tekrar</t>
  </si>
  <si>
    <t>MEL-4 tekrar</t>
  </si>
  <si>
    <t>MEL-5 tekrar</t>
  </si>
  <si>
    <t>MEL-6 tekrar</t>
  </si>
  <si>
    <t>MEL-7 tekrar</t>
  </si>
  <si>
    <t>OHSS-1 tekrar</t>
  </si>
  <si>
    <t>OHSS-2 tekrar</t>
  </si>
  <si>
    <t>OHSS-3 tekrar</t>
  </si>
  <si>
    <t>OHSS-4 tekrar</t>
  </si>
  <si>
    <t>OHSS-5 tekrar</t>
  </si>
  <si>
    <t>OHSS-6 tekrar</t>
  </si>
  <si>
    <t>OHSS-7 tekrar</t>
  </si>
  <si>
    <t>K1 tekrar</t>
  </si>
  <si>
    <t>K2 tekrar</t>
  </si>
  <si>
    <t>K4 tekrar</t>
  </si>
  <si>
    <t>K5 tekrar</t>
  </si>
  <si>
    <t>K6 tekrar</t>
  </si>
  <si>
    <t>KONTROL-1 tekrar</t>
  </si>
  <si>
    <t>KONTROL-3 tekrar</t>
  </si>
  <si>
    <t>İSİMSİZ tekrar</t>
  </si>
  <si>
    <t>abs.</t>
  </si>
  <si>
    <t>std6</t>
  </si>
  <si>
    <t>std7</t>
  </si>
  <si>
    <t>MEL-1</t>
  </si>
  <si>
    <t>MEL-1 tekrar</t>
  </si>
  <si>
    <t>K3</t>
  </si>
  <si>
    <t>K3 tekrar</t>
  </si>
  <si>
    <t>K7</t>
  </si>
  <si>
    <t>K7 tekrar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</si>
</sst>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0" fillId="3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3" borderId="7" xfId="0" applyFill="1" applyBorder="1"/>
    <xf numFmtId="0" fontId="0" fillId="4" borderId="8" xfId="0" applyFill="1" applyBorder="1"/>
    <xf numFmtId="0" fontId="0" fillId="4" borderId="9" xfId="0" applyFill="1" applyBorder="1"/>
    <xf numFmtId="0" fontId="1" fillId="2" borderId="2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ESTRADİOL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319160104986877"/>
                  <c:y val="-0.75098789734616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ESTRADİOL!$C$15:$C$20</c:f>
              <c:numCache>
                <c:formatCode>General</c:formatCode>
                <c:ptCount val="6"/>
                <c:pt idx="0">
                  <c:v>1.353</c:v>
                </c:pt>
                <c:pt idx="1">
                  <c:v>1.03</c:v>
                </c:pt>
                <c:pt idx="2">
                  <c:v>0.85799999999999998</c:v>
                </c:pt>
                <c:pt idx="3">
                  <c:v>0.6379999999999999</c:v>
                </c:pt>
                <c:pt idx="4">
                  <c:v>0.39</c:v>
                </c:pt>
                <c:pt idx="5">
                  <c:v>0</c:v>
                </c:pt>
              </c:numCache>
            </c:numRef>
          </c:xVal>
          <c:yVal>
            <c:numRef>
              <c:f>ESTRADİOL!$D$15:$D$20</c:f>
              <c:numCache>
                <c:formatCode>General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4-454A-A5CE-16C046D0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21407"/>
        <c:axId val="894719743"/>
      </c:scatterChart>
      <c:valAx>
        <c:axId val="89472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94719743"/>
        <c:crosses val="autoZero"/>
        <c:crossBetween val="midCat"/>
      </c:valAx>
      <c:valAx>
        <c:axId val="8947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9472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72445319335083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[1]Sayfa1!$C$15:$C$22</c:f>
              <c:numCache>
                <c:formatCode>General</c:formatCode>
                <c:ptCount val="8"/>
                <c:pt idx="0">
                  <c:v>1.5549999999999999</c:v>
                </c:pt>
                <c:pt idx="1">
                  <c:v>0.97300000000000009</c:v>
                </c:pt>
                <c:pt idx="2">
                  <c:v>0.68300000000000005</c:v>
                </c:pt>
                <c:pt idx="3">
                  <c:v>0.35600000000000004</c:v>
                </c:pt>
                <c:pt idx="4">
                  <c:v>0.21100000000000002</c:v>
                </c:pt>
                <c:pt idx="5">
                  <c:v>0.122</c:v>
                </c:pt>
                <c:pt idx="6">
                  <c:v>3.5000000000000003E-2</c:v>
                </c:pt>
                <c:pt idx="7">
                  <c:v>0</c:v>
                </c:pt>
              </c:numCache>
            </c:numRef>
          </c:xVal>
          <c:yVal>
            <c:numRef>
              <c:f>[1]Sayfa1!$D$15:$D$22</c:f>
              <c:numCache>
                <c:formatCode>General</c:formatCode>
                <c:ptCount val="8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  <c:pt idx="4">
                  <c:v>250</c:v>
                </c:pt>
                <c:pt idx="5">
                  <c:v>125</c:v>
                </c:pt>
                <c:pt idx="6">
                  <c:v>62.5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4-4156-9F7C-64571833A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725664"/>
        <c:axId val="1367724000"/>
      </c:scatterChart>
      <c:valAx>
        <c:axId val="136772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67724000"/>
        <c:crosses val="autoZero"/>
        <c:crossBetween val="midCat"/>
      </c:valAx>
      <c:valAx>
        <c:axId val="13677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6772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12</xdr:row>
      <xdr:rowOff>142875</xdr:rowOff>
    </xdr:from>
    <xdr:to>
      <xdr:col>14</xdr:col>
      <xdr:colOff>95250</xdr:colOff>
      <xdr:row>27</xdr:row>
      <xdr:rowOff>28575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9525</xdr:colOff>
      <xdr:row>31</xdr:row>
      <xdr:rowOff>28575</xdr:rowOff>
    </xdr:from>
    <xdr:to>
      <xdr:col>15</xdr:col>
      <xdr:colOff>251518</xdr:colOff>
      <xdr:row>83</xdr:row>
      <xdr:rowOff>180975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5934075"/>
          <a:ext cx="5728393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12</xdr:row>
      <xdr:rowOff>133350</xdr:rowOff>
    </xdr:from>
    <xdr:to>
      <xdr:col>14</xdr:col>
      <xdr:colOff>95250</xdr:colOff>
      <xdr:row>27</xdr:row>
      <xdr:rowOff>19050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600075</xdr:colOff>
      <xdr:row>32</xdr:row>
      <xdr:rowOff>28575</xdr:rowOff>
    </xdr:from>
    <xdr:to>
      <xdr:col>17</xdr:col>
      <xdr:colOff>253027</xdr:colOff>
      <xdr:row>84</xdr:row>
      <xdr:rowOff>180975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6124575"/>
          <a:ext cx="6968152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&#351;e%20demirel-&#305;l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C15">
            <v>1.5549999999999999</v>
          </cell>
          <cell r="D15">
            <v>4000</v>
          </cell>
        </row>
        <row r="16">
          <cell r="C16">
            <v>0.97300000000000009</v>
          </cell>
          <cell r="D16">
            <v>2000</v>
          </cell>
        </row>
        <row r="17">
          <cell r="C17">
            <v>0.68300000000000005</v>
          </cell>
          <cell r="D17">
            <v>1000</v>
          </cell>
        </row>
        <row r="18">
          <cell r="C18">
            <v>0.35600000000000004</v>
          </cell>
          <cell r="D18">
            <v>500</v>
          </cell>
        </row>
        <row r="19">
          <cell r="C19">
            <v>0.21100000000000002</v>
          </cell>
          <cell r="D19">
            <v>250</v>
          </cell>
        </row>
        <row r="20">
          <cell r="C20">
            <v>0.122</v>
          </cell>
          <cell r="D20">
            <v>125</v>
          </cell>
        </row>
        <row r="21">
          <cell r="C21">
            <v>3.5000000000000003E-2</v>
          </cell>
          <cell r="D21">
            <v>62.5</v>
          </cell>
        </row>
        <row r="22">
          <cell r="C22">
            <v>0</v>
          </cell>
          <cell r="D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0"/>
  <sheetViews>
    <sheetView tabSelected="1" workbookViewId="0">
      <selection activeCell="F32" sqref="F32"/>
    </sheetView>
  </sheetViews>
  <sheetFormatPr defaultRowHeight="15" x14ac:dyDescent="0.25"/>
  <cols>
    <col min="1" max="1" width="18.42578125" customWidth="1"/>
    <col min="2" max="2" width="11" customWidth="1"/>
  </cols>
  <sheetData>
    <row r="2" spans="1:12" x14ac:dyDescent="0.25">
      <c r="A2">
        <v>1.4079999999999999</v>
      </c>
      <c r="B2">
        <v>1.548</v>
      </c>
      <c r="C2">
        <v>0.96799999999999997</v>
      </c>
      <c r="D2">
        <v>0.65600000000000003</v>
      </c>
      <c r="E2">
        <v>0.42799999999999999</v>
      </c>
      <c r="F2">
        <v>0.41000000000000003</v>
      </c>
      <c r="G2">
        <v>0.34</v>
      </c>
      <c r="H2">
        <v>0.54</v>
      </c>
      <c r="I2">
        <v>0.61499999999999999</v>
      </c>
      <c r="J2">
        <v>0.77100000000000002</v>
      </c>
      <c r="K2">
        <v>0.59699999999999998</v>
      </c>
      <c r="L2">
        <v>0.61899999999999999</v>
      </c>
    </row>
    <row r="3" spans="1:12" x14ac:dyDescent="0.25">
      <c r="A3">
        <v>1.085</v>
      </c>
      <c r="B3">
        <v>1.1850000000000001</v>
      </c>
      <c r="C3">
        <v>0.91800000000000004</v>
      </c>
      <c r="D3">
        <v>0.67</v>
      </c>
      <c r="E3">
        <v>0.47200000000000003</v>
      </c>
      <c r="F3">
        <v>0.40900000000000003</v>
      </c>
      <c r="G3">
        <v>0.35599999999999998</v>
      </c>
      <c r="H3">
        <v>0.56300000000000006</v>
      </c>
      <c r="I3">
        <v>0.60399999999999998</v>
      </c>
      <c r="J3">
        <v>0.54300000000000004</v>
      </c>
      <c r="K3">
        <v>0.60199999999999998</v>
      </c>
      <c r="L3">
        <v>0.625</v>
      </c>
    </row>
    <row r="4" spans="1:12" x14ac:dyDescent="0.25">
      <c r="A4">
        <v>0.91300000000000003</v>
      </c>
      <c r="B4">
        <v>0.81300000000000006</v>
      </c>
      <c r="C4">
        <v>0.63200000000000001</v>
      </c>
      <c r="D4">
        <v>0.55400000000000005</v>
      </c>
      <c r="E4">
        <v>0.48699999999999999</v>
      </c>
      <c r="F4">
        <v>0.48</v>
      </c>
      <c r="G4">
        <v>0.49</v>
      </c>
      <c r="H4">
        <v>0.54600000000000004</v>
      </c>
      <c r="I4">
        <v>0.70499999999999996</v>
      </c>
      <c r="J4">
        <v>0.55800000000000005</v>
      </c>
      <c r="K4">
        <v>0.498</v>
      </c>
      <c r="L4">
        <v>1.0660000000000001</v>
      </c>
    </row>
    <row r="5" spans="1:12" x14ac:dyDescent="0.25">
      <c r="A5">
        <v>0.69299999999999995</v>
      </c>
      <c r="B5">
        <v>0.67</v>
      </c>
      <c r="C5">
        <v>0.68900000000000006</v>
      </c>
      <c r="D5">
        <v>0.53400000000000003</v>
      </c>
      <c r="E5">
        <v>0.47000000000000003</v>
      </c>
      <c r="F5">
        <v>0.48099999999999998</v>
      </c>
      <c r="G5">
        <v>0.49199999999999999</v>
      </c>
      <c r="H5">
        <v>0.55800000000000005</v>
      </c>
      <c r="I5">
        <v>0.65800000000000003</v>
      </c>
      <c r="J5">
        <v>0.69300000000000006</v>
      </c>
      <c r="K5">
        <v>0.55300000000000005</v>
      </c>
      <c r="L5">
        <v>0.68100000000000005</v>
      </c>
    </row>
    <row r="6" spans="1:12" x14ac:dyDescent="0.25">
      <c r="A6">
        <v>0.44500000000000001</v>
      </c>
      <c r="B6">
        <v>0.42199999999999999</v>
      </c>
      <c r="C6">
        <v>0.52200000000000002</v>
      </c>
      <c r="D6">
        <v>0.46200000000000002</v>
      </c>
      <c r="E6">
        <v>0.49</v>
      </c>
      <c r="F6">
        <v>0.54800000000000004</v>
      </c>
      <c r="G6">
        <v>0.46</v>
      </c>
      <c r="H6">
        <v>0.55300000000000005</v>
      </c>
      <c r="I6">
        <v>0.495</v>
      </c>
      <c r="J6">
        <v>0.58899999999999997</v>
      </c>
      <c r="K6">
        <v>0.59199999999999997</v>
      </c>
      <c r="L6">
        <v>0.66100000000000003</v>
      </c>
    </row>
    <row r="7" spans="1:12" x14ac:dyDescent="0.25">
      <c r="A7">
        <v>0.36799999999999999</v>
      </c>
      <c r="B7">
        <v>0.46800000000000003</v>
      </c>
      <c r="C7">
        <v>0.51500000000000001</v>
      </c>
      <c r="D7">
        <v>0.437</v>
      </c>
      <c r="E7">
        <v>0.499</v>
      </c>
      <c r="F7">
        <v>0.52400000000000002</v>
      </c>
      <c r="G7">
        <v>0.47200000000000003</v>
      </c>
      <c r="H7">
        <v>0.63400000000000001</v>
      </c>
      <c r="I7">
        <v>0.45300000000000001</v>
      </c>
      <c r="J7">
        <v>0.42399999999999999</v>
      </c>
      <c r="K7">
        <v>0.58599999999999997</v>
      </c>
      <c r="L7">
        <v>0.70200000000000007</v>
      </c>
    </row>
    <row r="8" spans="1:12" x14ac:dyDescent="0.25">
      <c r="A8">
        <v>5.5E-2</v>
      </c>
      <c r="B8">
        <v>6.7000000000000004E-2</v>
      </c>
      <c r="C8">
        <v>0.54700000000000004</v>
      </c>
      <c r="D8">
        <v>0.47600000000000003</v>
      </c>
      <c r="E8">
        <v>0.49199999999999999</v>
      </c>
      <c r="F8">
        <v>0.45600000000000002</v>
      </c>
      <c r="G8">
        <v>0.96599999999999997</v>
      </c>
      <c r="H8">
        <v>0.46400000000000002</v>
      </c>
      <c r="I8">
        <v>0.64600000000000002</v>
      </c>
      <c r="J8">
        <v>0.53300000000000003</v>
      </c>
      <c r="K8">
        <v>0.64800000000000002</v>
      </c>
      <c r="L8">
        <v>0.55700000000000005</v>
      </c>
    </row>
    <row r="9" spans="1:12" x14ac:dyDescent="0.25">
      <c r="A9">
        <v>0.79200000000000004</v>
      </c>
      <c r="B9">
        <v>0.71799999999999997</v>
      </c>
      <c r="C9">
        <v>0.52100000000000002</v>
      </c>
      <c r="D9">
        <v>0.44500000000000001</v>
      </c>
      <c r="E9">
        <v>0.47000000000000003</v>
      </c>
      <c r="F9">
        <v>0.51300000000000001</v>
      </c>
      <c r="G9">
        <v>0.93800000000000006</v>
      </c>
      <c r="H9">
        <v>0.48099999999999998</v>
      </c>
      <c r="I9">
        <v>1.141</v>
      </c>
      <c r="J9">
        <v>0.63400000000000001</v>
      </c>
      <c r="K9">
        <v>0.48899999999999999</v>
      </c>
      <c r="L9">
        <v>0.70899999999999996</v>
      </c>
    </row>
    <row r="12" spans="1:12" x14ac:dyDescent="0.25">
      <c r="A12" t="s">
        <v>0</v>
      </c>
    </row>
    <row r="14" spans="1:12" x14ac:dyDescent="0.25">
      <c r="B14" t="s">
        <v>7</v>
      </c>
      <c r="C14" t="s">
        <v>8</v>
      </c>
      <c r="D14" t="s">
        <v>9</v>
      </c>
      <c r="E14" s="1" t="s">
        <v>10</v>
      </c>
    </row>
    <row r="15" spans="1:12" x14ac:dyDescent="0.25">
      <c r="A15" t="s">
        <v>1</v>
      </c>
      <c r="B15">
        <v>1.4079999999999999</v>
      </c>
      <c r="C15">
        <f>B15-B20</f>
        <v>1.353</v>
      </c>
      <c r="D15">
        <v>0</v>
      </c>
      <c r="E15">
        <f>G20</f>
        <v>0</v>
      </c>
    </row>
    <row r="16" spans="1:12" x14ac:dyDescent="0.25">
      <c r="A16" t="s">
        <v>2</v>
      </c>
      <c r="B16">
        <v>1.085</v>
      </c>
      <c r="C16">
        <f>B16-B20</f>
        <v>1.03</v>
      </c>
      <c r="D16">
        <v>40</v>
      </c>
      <c r="E16">
        <f t="shared" ref="E16:E20" si="0">(700.91*C16*C16)-(1659.7*C16)+(981.78)</f>
        <v>15.88441899999998</v>
      </c>
    </row>
    <row r="17" spans="1:12" x14ac:dyDescent="0.25">
      <c r="A17" t="s">
        <v>3</v>
      </c>
      <c r="B17">
        <v>0.91300000000000003</v>
      </c>
      <c r="C17">
        <f>B17-B20</f>
        <v>0.85799999999999998</v>
      </c>
      <c r="D17">
        <v>100</v>
      </c>
      <c r="E17">
        <f t="shared" si="0"/>
        <v>73.742109239999877</v>
      </c>
    </row>
    <row r="18" spans="1:12" x14ac:dyDescent="0.25">
      <c r="A18" t="s">
        <v>4</v>
      </c>
      <c r="B18">
        <v>0.69299999999999995</v>
      </c>
      <c r="C18">
        <f>B18-B20</f>
        <v>0.6379999999999999</v>
      </c>
      <c r="D18">
        <v>200</v>
      </c>
      <c r="E18">
        <f t="shared" si="0"/>
        <v>208.19261004000009</v>
      </c>
    </row>
    <row r="19" spans="1:12" x14ac:dyDescent="0.25">
      <c r="A19" t="s">
        <v>5</v>
      </c>
      <c r="B19">
        <v>0.44500000000000001</v>
      </c>
      <c r="C19">
        <f>B19-B20</f>
        <v>0.39</v>
      </c>
      <c r="D19">
        <v>400</v>
      </c>
      <c r="E19">
        <f t="shared" si="0"/>
        <v>441.105411</v>
      </c>
    </row>
    <row r="20" spans="1:12" x14ac:dyDescent="0.25">
      <c r="A20" t="s">
        <v>6</v>
      </c>
      <c r="B20">
        <v>5.5E-2</v>
      </c>
      <c r="C20">
        <f>B20-B20</f>
        <v>0</v>
      </c>
      <c r="D20">
        <v>1000</v>
      </c>
      <c r="E20">
        <f t="shared" si="0"/>
        <v>981.78</v>
      </c>
    </row>
    <row r="28" spans="1:12" x14ac:dyDescent="0.25">
      <c r="A28" s="3" t="s">
        <v>12</v>
      </c>
      <c r="B28" s="4" t="s">
        <v>13</v>
      </c>
      <c r="C28" s="4" t="s">
        <v>8</v>
      </c>
      <c r="D28" s="5" t="s">
        <v>10</v>
      </c>
      <c r="I28" s="2"/>
      <c r="J28" s="2" t="s">
        <v>11</v>
      </c>
      <c r="K28" s="2"/>
      <c r="L28" s="2"/>
    </row>
    <row r="29" spans="1:12" x14ac:dyDescent="0.25">
      <c r="A29" s="6" t="s">
        <v>14</v>
      </c>
      <c r="B29" s="7">
        <v>0.79200000000000004</v>
      </c>
      <c r="C29" s="7">
        <f>B29-B20</f>
        <v>0.73699999999999999</v>
      </c>
      <c r="D29" s="8">
        <f t="shared" ref="D29:D60" si="1">(700.91*C29*C29)-(1659.7*C29)+(981.78)</f>
        <v>139.29368378999982</v>
      </c>
    </row>
    <row r="30" spans="1:12" x14ac:dyDescent="0.25">
      <c r="A30" s="6" t="s">
        <v>42</v>
      </c>
      <c r="B30" s="7">
        <v>0.71799999999999997</v>
      </c>
      <c r="C30" s="7">
        <f>B30-B20</f>
        <v>0.66299999999999992</v>
      </c>
      <c r="D30" s="8">
        <f t="shared" si="1"/>
        <v>189.49720779000006</v>
      </c>
    </row>
    <row r="31" spans="1:12" x14ac:dyDescent="0.25">
      <c r="A31" s="6" t="s">
        <v>15</v>
      </c>
      <c r="B31" s="7">
        <v>0.96799999999999997</v>
      </c>
      <c r="C31" s="7">
        <f>B31-B20</f>
        <v>0.91299999999999992</v>
      </c>
      <c r="D31" s="8">
        <f t="shared" si="1"/>
        <v>50.730747789999782</v>
      </c>
    </row>
    <row r="32" spans="1:12" x14ac:dyDescent="0.25">
      <c r="A32" s="6" t="s">
        <v>43</v>
      </c>
      <c r="B32" s="7">
        <v>0.91800000000000004</v>
      </c>
      <c r="C32" s="7">
        <f>B32-B20</f>
        <v>0.86299999999999999</v>
      </c>
      <c r="D32" s="8">
        <f t="shared" si="1"/>
        <v>71.47493978999978</v>
      </c>
    </row>
    <row r="33" spans="1:4" x14ac:dyDescent="0.25">
      <c r="A33" s="6" t="s">
        <v>16</v>
      </c>
      <c r="B33" s="7">
        <v>0.63200000000000001</v>
      </c>
      <c r="C33" s="7">
        <f>B33-B20</f>
        <v>0.57699999999999996</v>
      </c>
      <c r="D33" s="8">
        <f t="shared" si="1"/>
        <v>257.48636538999995</v>
      </c>
    </row>
    <row r="34" spans="1:4" x14ac:dyDescent="0.25">
      <c r="A34" s="6" t="s">
        <v>44</v>
      </c>
      <c r="B34" s="7">
        <v>0.68900000000000006</v>
      </c>
      <c r="C34" s="7">
        <f>B34-B20</f>
        <v>0.63400000000000001</v>
      </c>
      <c r="D34" s="8">
        <f t="shared" si="1"/>
        <v>211.26517995999984</v>
      </c>
    </row>
    <row r="35" spans="1:4" x14ac:dyDescent="0.25">
      <c r="A35" s="6" t="s">
        <v>17</v>
      </c>
      <c r="B35" s="7">
        <v>0.52200000000000002</v>
      </c>
      <c r="C35" s="7">
        <f>B35-B20</f>
        <v>0.46700000000000003</v>
      </c>
      <c r="D35" s="8">
        <f t="shared" si="1"/>
        <v>359.56086098999992</v>
      </c>
    </row>
    <row r="36" spans="1:4" x14ac:dyDescent="0.25">
      <c r="A36" s="6" t="s">
        <v>45</v>
      </c>
      <c r="B36" s="7">
        <v>0.51500000000000001</v>
      </c>
      <c r="C36" s="7">
        <f>B36-B20</f>
        <v>0.46</v>
      </c>
      <c r="D36" s="8">
        <f t="shared" si="1"/>
        <v>366.63055599999984</v>
      </c>
    </row>
    <row r="37" spans="1:4" x14ac:dyDescent="0.25">
      <c r="A37" s="6" t="s">
        <v>18</v>
      </c>
      <c r="B37" s="7">
        <v>0.54700000000000004</v>
      </c>
      <c r="C37" s="7">
        <f>B37-B20</f>
        <v>0.49200000000000005</v>
      </c>
      <c r="D37" s="8">
        <f t="shared" si="1"/>
        <v>334.87267823999991</v>
      </c>
    </row>
    <row r="38" spans="1:4" x14ac:dyDescent="0.25">
      <c r="A38" s="6" t="s">
        <v>46</v>
      </c>
      <c r="B38" s="7">
        <v>0.52100000000000002</v>
      </c>
      <c r="C38" s="7">
        <f>B38-B20</f>
        <v>0.46600000000000003</v>
      </c>
      <c r="D38" s="8">
        <f t="shared" si="1"/>
        <v>360.56661195999993</v>
      </c>
    </row>
    <row r="39" spans="1:4" x14ac:dyDescent="0.25">
      <c r="A39" s="6" t="s">
        <v>19</v>
      </c>
      <c r="B39" s="7">
        <v>0.65600000000000003</v>
      </c>
      <c r="C39" s="7">
        <f>B39-B20</f>
        <v>0.60099999999999998</v>
      </c>
      <c r="D39" s="8">
        <f t="shared" si="1"/>
        <v>237.46969290999994</v>
      </c>
    </row>
    <row r="40" spans="1:4" x14ac:dyDescent="0.25">
      <c r="A40" s="6" t="s">
        <v>47</v>
      </c>
      <c r="B40" s="7">
        <v>0.67</v>
      </c>
      <c r="C40" s="7">
        <f>B40-B20</f>
        <v>0.61499999999999999</v>
      </c>
      <c r="D40" s="8">
        <f t="shared" si="1"/>
        <v>226.16618474999996</v>
      </c>
    </row>
    <row r="41" spans="1:4" x14ac:dyDescent="0.25">
      <c r="A41" s="6" t="s">
        <v>20</v>
      </c>
      <c r="B41" s="7">
        <v>0.55400000000000005</v>
      </c>
      <c r="C41" s="7">
        <f>B41-B20</f>
        <v>0.49900000000000005</v>
      </c>
      <c r="D41" s="8">
        <f t="shared" si="1"/>
        <v>328.11699090999991</v>
      </c>
    </row>
    <row r="42" spans="1:4" x14ac:dyDescent="0.25">
      <c r="A42" s="6" t="s">
        <v>48</v>
      </c>
      <c r="B42" s="7">
        <v>0.53400000000000003</v>
      </c>
      <c r="C42" s="7">
        <f>B42-B20</f>
        <v>0.47900000000000004</v>
      </c>
      <c r="D42" s="8">
        <f t="shared" si="1"/>
        <v>347.60119130999988</v>
      </c>
    </row>
    <row r="43" spans="1:4" x14ac:dyDescent="0.25">
      <c r="A43" s="6" t="s">
        <v>21</v>
      </c>
      <c r="B43" s="7">
        <v>0.46200000000000002</v>
      </c>
      <c r="C43" s="7">
        <f>B43-B20</f>
        <v>0.40700000000000003</v>
      </c>
      <c r="D43" s="8">
        <f t="shared" si="1"/>
        <v>422.38714058999994</v>
      </c>
    </row>
    <row r="44" spans="1:4" x14ac:dyDescent="0.25">
      <c r="A44" s="6" t="s">
        <v>49</v>
      </c>
      <c r="B44" s="7">
        <v>0.437</v>
      </c>
      <c r="C44" s="7">
        <f>B44-B20</f>
        <v>0.38200000000000001</v>
      </c>
      <c r="D44" s="8">
        <f t="shared" si="1"/>
        <v>450.05419083999993</v>
      </c>
    </row>
    <row r="45" spans="1:4" x14ac:dyDescent="0.25">
      <c r="A45" s="6" t="s">
        <v>22</v>
      </c>
      <c r="B45" s="7">
        <v>0.47600000000000003</v>
      </c>
      <c r="C45" s="7">
        <f>B45-B20</f>
        <v>0.42100000000000004</v>
      </c>
      <c r="D45" s="8">
        <f t="shared" si="1"/>
        <v>407.27628930999992</v>
      </c>
    </row>
    <row r="46" spans="1:4" x14ac:dyDescent="0.25">
      <c r="A46" s="6" t="s">
        <v>50</v>
      </c>
      <c r="B46" s="7">
        <v>0.44500000000000001</v>
      </c>
      <c r="C46" s="7">
        <f>B46-B20</f>
        <v>0.39</v>
      </c>
      <c r="D46" s="8">
        <f t="shared" si="1"/>
        <v>441.105411</v>
      </c>
    </row>
    <row r="47" spans="1:4" x14ac:dyDescent="0.25">
      <c r="A47" s="6" t="s">
        <v>23</v>
      </c>
      <c r="B47" s="7">
        <v>0.42799999999999999</v>
      </c>
      <c r="C47" s="7">
        <f>B47-B20</f>
        <v>0.373</v>
      </c>
      <c r="D47" s="8">
        <f t="shared" si="1"/>
        <v>460.22880739000004</v>
      </c>
    </row>
    <row r="48" spans="1:4" x14ac:dyDescent="0.25">
      <c r="A48" s="6" t="s">
        <v>51</v>
      </c>
      <c r="B48" s="7">
        <v>0.47200000000000003</v>
      </c>
      <c r="C48" s="7">
        <f>B48-B20</f>
        <v>0.41700000000000004</v>
      </c>
      <c r="D48" s="8">
        <f t="shared" si="1"/>
        <v>411.56563898999991</v>
      </c>
    </row>
    <row r="49" spans="1:4" x14ac:dyDescent="0.25">
      <c r="A49" s="6" t="s">
        <v>24</v>
      </c>
      <c r="B49" s="7">
        <v>0.48699999999999999</v>
      </c>
      <c r="C49" s="7">
        <f>B49-B20</f>
        <v>0.432</v>
      </c>
      <c r="D49" s="8">
        <f t="shared" si="1"/>
        <v>395.59622783999998</v>
      </c>
    </row>
    <row r="50" spans="1:4" x14ac:dyDescent="0.25">
      <c r="A50" s="6" t="s">
        <v>52</v>
      </c>
      <c r="B50" s="7">
        <v>0.47000000000000003</v>
      </c>
      <c r="C50" s="7">
        <f>B50-B20</f>
        <v>0.41500000000000004</v>
      </c>
      <c r="D50" s="8">
        <f t="shared" si="1"/>
        <v>413.71872474999986</v>
      </c>
    </row>
    <row r="51" spans="1:4" x14ac:dyDescent="0.25">
      <c r="A51" s="6" t="s">
        <v>25</v>
      </c>
      <c r="B51" s="7">
        <v>0.49</v>
      </c>
      <c r="C51" s="7">
        <f>B51-B20</f>
        <v>0.435</v>
      </c>
      <c r="D51" s="8">
        <f t="shared" si="1"/>
        <v>392.44019474999993</v>
      </c>
    </row>
    <row r="52" spans="1:4" x14ac:dyDescent="0.25">
      <c r="A52" s="6" t="s">
        <v>53</v>
      </c>
      <c r="B52" s="7">
        <v>0.499</v>
      </c>
      <c r="C52" s="7">
        <f>B52-B20</f>
        <v>0.44400000000000001</v>
      </c>
      <c r="D52" s="8">
        <f t="shared" si="1"/>
        <v>383.04779375999999</v>
      </c>
    </row>
    <row r="53" spans="1:4" x14ac:dyDescent="0.25">
      <c r="A53" s="6" t="s">
        <v>26</v>
      </c>
      <c r="B53" s="7">
        <v>0.49199999999999999</v>
      </c>
      <c r="C53" s="7">
        <f>B53-B20</f>
        <v>0.437</v>
      </c>
      <c r="D53" s="8">
        <f t="shared" si="1"/>
        <v>390.34318179000002</v>
      </c>
    </row>
    <row r="54" spans="1:4" x14ac:dyDescent="0.25">
      <c r="A54" s="6" t="s">
        <v>54</v>
      </c>
      <c r="B54" s="7">
        <v>0.47000000000000003</v>
      </c>
      <c r="C54" s="7">
        <f>B54-B20</f>
        <v>0.41500000000000004</v>
      </c>
      <c r="D54" s="8">
        <f t="shared" si="1"/>
        <v>413.71872474999986</v>
      </c>
    </row>
    <row r="55" spans="1:4" x14ac:dyDescent="0.25">
      <c r="A55" s="6" t="s">
        <v>27</v>
      </c>
      <c r="B55" s="7">
        <v>0.41000000000000003</v>
      </c>
      <c r="C55" s="7">
        <f>B55-B20</f>
        <v>0.35500000000000004</v>
      </c>
      <c r="D55" s="8">
        <f t="shared" si="1"/>
        <v>480.9186827499999</v>
      </c>
    </row>
    <row r="56" spans="1:4" x14ac:dyDescent="0.25">
      <c r="A56" s="6" t="s">
        <v>55</v>
      </c>
      <c r="B56" s="7">
        <v>0.40900000000000003</v>
      </c>
      <c r="C56" s="7">
        <f>B56-B20</f>
        <v>0.35400000000000004</v>
      </c>
      <c r="D56" s="8">
        <f t="shared" si="1"/>
        <v>482.08143755999993</v>
      </c>
    </row>
    <row r="57" spans="1:4" x14ac:dyDescent="0.25">
      <c r="A57" s="6" t="s">
        <v>28</v>
      </c>
      <c r="B57" s="7">
        <v>0.48</v>
      </c>
      <c r="C57" s="7">
        <f>B57-B20</f>
        <v>0.42499999999999999</v>
      </c>
      <c r="D57" s="8">
        <f t="shared" si="1"/>
        <v>403.00936875000002</v>
      </c>
    </row>
    <row r="58" spans="1:4" x14ac:dyDescent="0.25">
      <c r="A58" s="6" t="s">
        <v>56</v>
      </c>
      <c r="B58" s="7">
        <v>0.48099999999999998</v>
      </c>
      <c r="C58" s="7">
        <f>B58-B20</f>
        <v>0.42599999999999999</v>
      </c>
      <c r="D58" s="8">
        <f t="shared" si="1"/>
        <v>401.94614316000002</v>
      </c>
    </row>
    <row r="59" spans="1:4" x14ac:dyDescent="0.25">
      <c r="A59" s="6" t="s">
        <v>29</v>
      </c>
      <c r="B59" s="7">
        <v>0.54800000000000004</v>
      </c>
      <c r="C59" s="7">
        <f>B59-B20</f>
        <v>0.49300000000000005</v>
      </c>
      <c r="D59" s="8">
        <f t="shared" si="1"/>
        <v>333.90337458999988</v>
      </c>
    </row>
    <row r="60" spans="1:4" x14ac:dyDescent="0.25">
      <c r="A60" s="6" t="s">
        <v>57</v>
      </c>
      <c r="B60" s="7">
        <v>0.52400000000000002</v>
      </c>
      <c r="C60" s="7">
        <f>B60-B20</f>
        <v>0.46900000000000003</v>
      </c>
      <c r="D60" s="8">
        <f t="shared" si="1"/>
        <v>357.55356450999989</v>
      </c>
    </row>
    <row r="61" spans="1:4" x14ac:dyDescent="0.25">
      <c r="A61" s="6" t="s">
        <v>30</v>
      </c>
      <c r="B61" s="7">
        <v>0.45600000000000002</v>
      </c>
      <c r="C61" s="7">
        <f>B61-B20</f>
        <v>0.40100000000000002</v>
      </c>
      <c r="D61" s="8">
        <f t="shared" ref="D61:D92" si="2">(700.91*C61*C61)-(1659.7*C61)+(981.78)</f>
        <v>428.9473289099999</v>
      </c>
    </row>
    <row r="62" spans="1:4" x14ac:dyDescent="0.25">
      <c r="A62" s="6" t="s">
        <v>58</v>
      </c>
      <c r="B62" s="7">
        <v>0.51300000000000001</v>
      </c>
      <c r="C62" s="7">
        <f>B62-B20</f>
        <v>0.45800000000000002</v>
      </c>
      <c r="D62" s="8">
        <f t="shared" si="2"/>
        <v>368.66308523999999</v>
      </c>
    </row>
    <row r="63" spans="1:4" x14ac:dyDescent="0.25">
      <c r="A63" s="6" t="s">
        <v>31</v>
      </c>
      <c r="B63" s="7">
        <v>0.34</v>
      </c>
      <c r="C63" s="7">
        <f>B63-B20</f>
        <v>0.28500000000000003</v>
      </c>
      <c r="D63" s="8">
        <f t="shared" si="2"/>
        <v>565.69691474999991</v>
      </c>
    </row>
    <row r="64" spans="1:4" x14ac:dyDescent="0.25">
      <c r="A64" s="6" t="s">
        <v>59</v>
      </c>
      <c r="B64" s="7">
        <v>0.35599999999999998</v>
      </c>
      <c r="C64" s="7">
        <f>B64-B20</f>
        <v>0.30099999999999999</v>
      </c>
      <c r="D64" s="8">
        <f t="shared" si="2"/>
        <v>545.7134469099999</v>
      </c>
    </row>
    <row r="65" spans="1:4" x14ac:dyDescent="0.25">
      <c r="A65" s="6" t="s">
        <v>32</v>
      </c>
      <c r="B65" s="7">
        <v>0.49</v>
      </c>
      <c r="C65" s="7">
        <f>B65-B20</f>
        <v>0.435</v>
      </c>
      <c r="D65" s="8">
        <f t="shared" si="2"/>
        <v>392.44019474999993</v>
      </c>
    </row>
    <row r="66" spans="1:4" x14ac:dyDescent="0.25">
      <c r="A66" s="6" t="s">
        <v>60</v>
      </c>
      <c r="B66" s="7">
        <v>0.49199999999999999</v>
      </c>
      <c r="C66" s="7">
        <f>B66-B20</f>
        <v>0.437</v>
      </c>
      <c r="D66" s="8">
        <f t="shared" si="2"/>
        <v>390.34318179000002</v>
      </c>
    </row>
    <row r="67" spans="1:4" x14ac:dyDescent="0.25">
      <c r="A67" s="6" t="s">
        <v>33</v>
      </c>
      <c r="B67" s="7">
        <v>0.46</v>
      </c>
      <c r="C67" s="7">
        <f>B67-B20</f>
        <v>0.40500000000000003</v>
      </c>
      <c r="D67" s="8">
        <f t="shared" si="2"/>
        <v>424.56826274999992</v>
      </c>
    </row>
    <row r="68" spans="1:4" x14ac:dyDescent="0.25">
      <c r="A68" s="6" t="s">
        <v>61</v>
      </c>
      <c r="B68" s="7">
        <v>0.47200000000000003</v>
      </c>
      <c r="C68" s="7">
        <f>B68-B20</f>
        <v>0.41700000000000004</v>
      </c>
      <c r="D68" s="8">
        <f t="shared" si="2"/>
        <v>411.56563898999991</v>
      </c>
    </row>
    <row r="69" spans="1:4" x14ac:dyDescent="0.25">
      <c r="A69" s="6" t="s">
        <v>34</v>
      </c>
      <c r="B69" s="7">
        <v>0.96599999999999997</v>
      </c>
      <c r="C69" s="7">
        <f>B69-B20</f>
        <v>0.91099999999999992</v>
      </c>
      <c r="D69" s="8">
        <f t="shared" si="2"/>
        <v>51.493228110000018</v>
      </c>
    </row>
    <row r="70" spans="1:4" x14ac:dyDescent="0.25">
      <c r="A70" s="6" t="s">
        <v>62</v>
      </c>
      <c r="B70" s="7">
        <v>0.93800000000000006</v>
      </c>
      <c r="C70" s="7">
        <f>B70-B20</f>
        <v>0.88300000000000001</v>
      </c>
      <c r="D70" s="8">
        <f t="shared" si="2"/>
        <v>62.756716989999859</v>
      </c>
    </row>
    <row r="71" spans="1:4" x14ac:dyDescent="0.25">
      <c r="A71" s="6" t="s">
        <v>35</v>
      </c>
      <c r="B71" s="7">
        <v>0.54</v>
      </c>
      <c r="C71" s="7">
        <f>B71-B20</f>
        <v>0.48500000000000004</v>
      </c>
      <c r="D71" s="8">
        <f t="shared" si="2"/>
        <v>341.69705474999989</v>
      </c>
    </row>
    <row r="72" spans="1:4" x14ac:dyDescent="0.25">
      <c r="A72" s="6" t="s">
        <v>63</v>
      </c>
      <c r="B72" s="7">
        <v>0.56300000000000006</v>
      </c>
      <c r="C72" s="7">
        <f>B72-B20</f>
        <v>0.50800000000000001</v>
      </c>
      <c r="D72" s="8">
        <f t="shared" si="2"/>
        <v>319.53203823999991</v>
      </c>
    </row>
    <row r="73" spans="1:4" x14ac:dyDescent="0.25">
      <c r="A73" s="6" t="s">
        <v>36</v>
      </c>
      <c r="B73" s="7">
        <v>0.54600000000000004</v>
      </c>
      <c r="C73" s="7">
        <f>B73-B20</f>
        <v>0.49100000000000005</v>
      </c>
      <c r="D73" s="8">
        <f t="shared" si="2"/>
        <v>335.8433837099999</v>
      </c>
    </row>
    <row r="74" spans="1:4" x14ac:dyDescent="0.25">
      <c r="A74" s="6" t="s">
        <v>64</v>
      </c>
      <c r="B74" s="7">
        <v>0.55800000000000005</v>
      </c>
      <c r="C74" s="7">
        <f>B74-B20</f>
        <v>0.503</v>
      </c>
      <c r="D74" s="8">
        <f t="shared" si="2"/>
        <v>324.28743818999988</v>
      </c>
    </row>
    <row r="75" spans="1:4" x14ac:dyDescent="0.25">
      <c r="A75" s="6" t="s">
        <v>37</v>
      </c>
      <c r="B75" s="7">
        <v>0.55300000000000005</v>
      </c>
      <c r="C75" s="7">
        <f>B75-B20</f>
        <v>0.49800000000000005</v>
      </c>
      <c r="D75" s="8">
        <f t="shared" si="2"/>
        <v>329.07788363999987</v>
      </c>
    </row>
    <row r="76" spans="1:4" x14ac:dyDescent="0.25">
      <c r="A76" s="6" t="s">
        <v>65</v>
      </c>
      <c r="B76" s="7">
        <v>0.63400000000000001</v>
      </c>
      <c r="C76" s="7">
        <f>B76-B20</f>
        <v>0.57899999999999996</v>
      </c>
      <c r="D76" s="8">
        <f t="shared" si="2"/>
        <v>255.78746931000001</v>
      </c>
    </row>
    <row r="77" spans="1:4" x14ac:dyDescent="0.25">
      <c r="A77" s="6" t="s">
        <v>38</v>
      </c>
      <c r="B77" s="7">
        <v>0.46400000000000002</v>
      </c>
      <c r="C77" s="7">
        <f>B77-B20</f>
        <v>0.40900000000000003</v>
      </c>
      <c r="D77" s="8">
        <f t="shared" si="2"/>
        <v>420.21162570999991</v>
      </c>
    </row>
    <row r="78" spans="1:4" x14ac:dyDescent="0.25">
      <c r="A78" s="6" t="s">
        <v>66</v>
      </c>
      <c r="B78" s="7">
        <v>0.48099999999999998</v>
      </c>
      <c r="C78" s="7">
        <f>B78-B20</f>
        <v>0.42599999999999999</v>
      </c>
      <c r="D78" s="8">
        <f t="shared" si="2"/>
        <v>401.94614316000002</v>
      </c>
    </row>
    <row r="79" spans="1:4" x14ac:dyDescent="0.25">
      <c r="A79" s="6" t="s">
        <v>39</v>
      </c>
      <c r="B79" s="7">
        <v>0.61499999999999999</v>
      </c>
      <c r="C79" s="7">
        <f>B79-B20</f>
        <v>0.55999999999999994</v>
      </c>
      <c r="D79" s="8">
        <f t="shared" si="2"/>
        <v>272.15337599999998</v>
      </c>
    </row>
    <row r="80" spans="1:4" x14ac:dyDescent="0.25">
      <c r="A80" s="6" t="s">
        <v>67</v>
      </c>
      <c r="B80" s="7">
        <v>0.60399999999999998</v>
      </c>
      <c r="C80" s="7">
        <f>B80-B20</f>
        <v>0.54899999999999993</v>
      </c>
      <c r="D80" s="8">
        <f t="shared" si="2"/>
        <v>281.85967490999997</v>
      </c>
    </row>
    <row r="81" spans="1:4" x14ac:dyDescent="0.25">
      <c r="A81" s="6" t="s">
        <v>40</v>
      </c>
      <c r="B81" s="7">
        <v>0.70499999999999996</v>
      </c>
      <c r="C81" s="7">
        <f>B81-B20</f>
        <v>0.64999999999999991</v>
      </c>
      <c r="D81" s="8">
        <f t="shared" si="2"/>
        <v>199.10947499999997</v>
      </c>
    </row>
    <row r="82" spans="1:4" x14ac:dyDescent="0.25">
      <c r="A82" s="6" t="s">
        <v>68</v>
      </c>
      <c r="B82" s="7">
        <v>0.65800000000000003</v>
      </c>
      <c r="C82" s="7">
        <f>B82-B20</f>
        <v>0.60299999999999998</v>
      </c>
      <c r="D82" s="8">
        <f t="shared" si="2"/>
        <v>235.83808419000002</v>
      </c>
    </row>
    <row r="83" spans="1:4" x14ac:dyDescent="0.25">
      <c r="A83" s="6" t="s">
        <v>41</v>
      </c>
      <c r="B83" s="7">
        <v>0.495</v>
      </c>
      <c r="C83" s="7">
        <f>B83-B20</f>
        <v>0.44</v>
      </c>
      <c r="D83" s="8">
        <f t="shared" si="2"/>
        <v>387.20817599999998</v>
      </c>
    </row>
    <row r="84" spans="1:4" x14ac:dyDescent="0.25">
      <c r="A84" s="6" t="s">
        <v>69</v>
      </c>
      <c r="B84" s="7">
        <v>0.45300000000000001</v>
      </c>
      <c r="C84" s="7">
        <f>B84-B20</f>
        <v>0.39800000000000002</v>
      </c>
      <c r="D84" s="8">
        <f t="shared" si="2"/>
        <v>432.24634763999995</v>
      </c>
    </row>
    <row r="85" spans="1:4" x14ac:dyDescent="0.25">
      <c r="A85" s="6" t="s">
        <v>14</v>
      </c>
      <c r="B85" s="7">
        <v>0.64600000000000002</v>
      </c>
      <c r="C85" s="7">
        <f>B85-B20</f>
        <v>0.59099999999999997</v>
      </c>
      <c r="D85" s="8">
        <f t="shared" si="2"/>
        <v>245.71184570999992</v>
      </c>
    </row>
    <row r="86" spans="1:4" x14ac:dyDescent="0.25">
      <c r="A86" s="6" t="s">
        <v>15</v>
      </c>
      <c r="B86" s="7">
        <v>1.141</v>
      </c>
      <c r="C86" s="7">
        <f>B86-B20</f>
        <v>1.0860000000000001</v>
      </c>
      <c r="D86" s="8">
        <f t="shared" si="2"/>
        <v>5.9962503599998627</v>
      </c>
    </row>
    <row r="87" spans="1:4" x14ac:dyDescent="0.25">
      <c r="A87" s="6" t="s">
        <v>16</v>
      </c>
      <c r="B87" s="7">
        <v>0.77100000000000002</v>
      </c>
      <c r="C87" s="7">
        <f>B87-B20</f>
        <v>0.71599999999999997</v>
      </c>
      <c r="D87" s="8">
        <f t="shared" si="2"/>
        <v>152.7605169599999</v>
      </c>
    </row>
    <row r="88" spans="1:4" x14ac:dyDescent="0.25">
      <c r="A88" s="6" t="s">
        <v>17</v>
      </c>
      <c r="B88" s="7">
        <v>0.54300000000000004</v>
      </c>
      <c r="C88" s="7">
        <f>B88-B20</f>
        <v>0.48800000000000004</v>
      </c>
      <c r="D88" s="8">
        <f t="shared" si="2"/>
        <v>338.76391103999993</v>
      </c>
    </row>
    <row r="89" spans="1:4" x14ac:dyDescent="0.25">
      <c r="A89" s="6" t="s">
        <v>18</v>
      </c>
      <c r="B89" s="7">
        <v>0.55800000000000005</v>
      </c>
      <c r="C89" s="7">
        <f>B89-B20</f>
        <v>0.503</v>
      </c>
      <c r="D89" s="8">
        <f t="shared" si="2"/>
        <v>324.28743818999988</v>
      </c>
    </row>
    <row r="90" spans="1:4" x14ac:dyDescent="0.25">
      <c r="A90" s="6" t="s">
        <v>19</v>
      </c>
      <c r="B90" s="7">
        <v>0.69300000000000006</v>
      </c>
      <c r="C90" s="7">
        <f>B90-B20</f>
        <v>0.63800000000000001</v>
      </c>
      <c r="D90" s="8">
        <f t="shared" si="2"/>
        <v>208.19261003999998</v>
      </c>
    </row>
    <row r="91" spans="1:4" x14ac:dyDescent="0.25">
      <c r="A91" s="6" t="s">
        <v>20</v>
      </c>
      <c r="B91" s="7">
        <v>0.58899999999999997</v>
      </c>
      <c r="C91" s="7">
        <f>B91-B20</f>
        <v>0.53399999999999992</v>
      </c>
      <c r="D91" s="8">
        <f t="shared" si="2"/>
        <v>295.36889195999993</v>
      </c>
    </row>
    <row r="92" spans="1:4" x14ac:dyDescent="0.25">
      <c r="A92" s="6" t="s">
        <v>21</v>
      </c>
      <c r="B92" s="7">
        <v>0.42399999999999999</v>
      </c>
      <c r="C92" s="7">
        <f>B92-B20</f>
        <v>0.36899999999999999</v>
      </c>
      <c r="D92" s="8">
        <f t="shared" si="2"/>
        <v>464.78730651000001</v>
      </c>
    </row>
    <row r="93" spans="1:4" x14ac:dyDescent="0.25">
      <c r="A93" s="6" t="s">
        <v>22</v>
      </c>
      <c r="B93" s="7">
        <v>0.53300000000000003</v>
      </c>
      <c r="C93" s="7">
        <f>B93-B20</f>
        <v>0.47800000000000004</v>
      </c>
      <c r="D93" s="8">
        <f t="shared" ref="D93:D110" si="3">(700.91*C93*C93)-(1659.7*C93)+(981.78)</f>
        <v>348.59012043999996</v>
      </c>
    </row>
    <row r="94" spans="1:4" x14ac:dyDescent="0.25">
      <c r="A94" s="6" t="s">
        <v>23</v>
      </c>
      <c r="B94" s="7">
        <v>0.63400000000000001</v>
      </c>
      <c r="C94" s="7">
        <f>B94-B20</f>
        <v>0.57899999999999996</v>
      </c>
      <c r="D94" s="8">
        <f t="shared" si="3"/>
        <v>255.78746931000001</v>
      </c>
    </row>
    <row r="95" spans="1:4" x14ac:dyDescent="0.25">
      <c r="A95" s="6" t="s">
        <v>24</v>
      </c>
      <c r="B95" s="7">
        <v>0.59699999999999998</v>
      </c>
      <c r="C95" s="7">
        <f>B95-B20</f>
        <v>0.54199999999999993</v>
      </c>
      <c r="D95" s="8">
        <f t="shared" si="3"/>
        <v>288.12472523999998</v>
      </c>
    </row>
    <row r="96" spans="1:4" x14ac:dyDescent="0.25">
      <c r="A96" s="6" t="s">
        <v>25</v>
      </c>
      <c r="B96" s="7">
        <v>0.60199999999999998</v>
      </c>
      <c r="C96" s="7">
        <f>B96-B20</f>
        <v>0.54699999999999993</v>
      </c>
      <c r="D96" s="8">
        <f t="shared" si="3"/>
        <v>283.64268018999996</v>
      </c>
    </row>
    <row r="97" spans="1:4" x14ac:dyDescent="0.25">
      <c r="A97" s="6" t="s">
        <v>26</v>
      </c>
      <c r="B97" s="7">
        <v>0.498</v>
      </c>
      <c r="C97" s="7">
        <f>B97-B20</f>
        <v>0.443</v>
      </c>
      <c r="D97" s="8">
        <f t="shared" si="3"/>
        <v>384.08578659</v>
      </c>
    </row>
    <row r="98" spans="1:4" x14ac:dyDescent="0.25">
      <c r="A98" s="6" t="s">
        <v>27</v>
      </c>
      <c r="B98" s="7">
        <v>0.55300000000000005</v>
      </c>
      <c r="C98" s="7">
        <f>B98-B20</f>
        <v>0.49800000000000005</v>
      </c>
      <c r="D98" s="8">
        <f t="shared" si="3"/>
        <v>329.07788363999987</v>
      </c>
    </row>
    <row r="99" spans="1:4" x14ac:dyDescent="0.25">
      <c r="A99" s="6" t="s">
        <v>28</v>
      </c>
      <c r="B99" s="7">
        <v>0.59199999999999997</v>
      </c>
      <c r="C99" s="7">
        <f>B99-B20</f>
        <v>0.53699999999999992</v>
      </c>
      <c r="D99" s="8">
        <f t="shared" si="3"/>
        <v>292.64181579000001</v>
      </c>
    </row>
    <row r="100" spans="1:4" x14ac:dyDescent="0.25">
      <c r="A100" s="6" t="s">
        <v>29</v>
      </c>
      <c r="B100" s="7">
        <v>0.58599999999999997</v>
      </c>
      <c r="C100" s="7">
        <f>B100-B20</f>
        <v>0.53099999999999992</v>
      </c>
      <c r="D100" s="8">
        <f t="shared" si="3"/>
        <v>298.10858451000001</v>
      </c>
    </row>
    <row r="101" spans="1:4" x14ac:dyDescent="0.25">
      <c r="A101" s="6" t="s">
        <v>30</v>
      </c>
      <c r="B101" s="7">
        <v>0.64800000000000002</v>
      </c>
      <c r="C101" s="7">
        <f>B101-B20</f>
        <v>0.59299999999999997</v>
      </c>
      <c r="D101" s="8">
        <f t="shared" si="3"/>
        <v>244.05220058999998</v>
      </c>
    </row>
    <row r="102" spans="1:4" x14ac:dyDescent="0.25">
      <c r="A102" s="6" t="s">
        <v>31</v>
      </c>
      <c r="B102" s="7">
        <v>0.48899999999999999</v>
      </c>
      <c r="C102" s="7">
        <f>B102-B20</f>
        <v>0.434</v>
      </c>
      <c r="D102" s="8">
        <f t="shared" si="3"/>
        <v>393.49080395999999</v>
      </c>
    </row>
    <row r="103" spans="1:4" x14ac:dyDescent="0.25">
      <c r="A103" s="6" t="s">
        <v>32</v>
      </c>
      <c r="B103" s="7">
        <v>0.61899999999999999</v>
      </c>
      <c r="C103" s="7">
        <f>B103-B20</f>
        <v>0.56399999999999995</v>
      </c>
      <c r="D103" s="8">
        <f t="shared" si="3"/>
        <v>268.66586735999999</v>
      </c>
    </row>
    <row r="104" spans="1:4" x14ac:dyDescent="0.25">
      <c r="A104" s="6" t="s">
        <v>33</v>
      </c>
      <c r="B104" s="7">
        <v>0.625</v>
      </c>
      <c r="C104" s="7">
        <f>B104-B20</f>
        <v>0.56999999999999995</v>
      </c>
      <c r="D104" s="8">
        <f t="shared" si="3"/>
        <v>263.47665899999993</v>
      </c>
    </row>
    <row r="105" spans="1:4" x14ac:dyDescent="0.25">
      <c r="A105" s="6" t="s">
        <v>34</v>
      </c>
      <c r="B105" s="7">
        <v>1.0660000000000001</v>
      </c>
      <c r="C105" s="7">
        <f>B105-B20</f>
        <v>1.0110000000000001</v>
      </c>
      <c r="D105" s="8">
        <f t="shared" si="3"/>
        <v>20.238130109999929</v>
      </c>
    </row>
    <row r="106" spans="1:4" x14ac:dyDescent="0.25">
      <c r="A106" s="6" t="s">
        <v>35</v>
      </c>
      <c r="B106" s="7">
        <v>0.68100000000000005</v>
      </c>
      <c r="C106" s="7">
        <f>B106-B20</f>
        <v>0.626</v>
      </c>
      <c r="D106" s="8">
        <f t="shared" si="3"/>
        <v>217.47760716000005</v>
      </c>
    </row>
    <row r="107" spans="1:4" x14ac:dyDescent="0.25">
      <c r="A107" s="6" t="s">
        <v>36</v>
      </c>
      <c r="B107" s="7">
        <v>0.66100000000000003</v>
      </c>
      <c r="C107" s="7">
        <f>B107-B20</f>
        <v>0.60599999999999998</v>
      </c>
      <c r="D107" s="8">
        <f t="shared" si="3"/>
        <v>233.40118475999998</v>
      </c>
    </row>
    <row r="108" spans="1:4" x14ac:dyDescent="0.25">
      <c r="A108" s="6" t="s">
        <v>37</v>
      </c>
      <c r="B108" s="7">
        <v>0.70200000000000007</v>
      </c>
      <c r="C108" s="7">
        <f>B108-B20</f>
        <v>0.64700000000000002</v>
      </c>
      <c r="D108" s="8">
        <f t="shared" si="3"/>
        <v>201.36133418999998</v>
      </c>
    </row>
    <row r="109" spans="1:4" x14ac:dyDescent="0.25">
      <c r="A109" s="6" t="s">
        <v>38</v>
      </c>
      <c r="B109" s="7">
        <v>0.55700000000000005</v>
      </c>
      <c r="C109" s="7">
        <f>B109-B20</f>
        <v>0.502</v>
      </c>
      <c r="D109" s="8">
        <f t="shared" si="3"/>
        <v>325.24272363999989</v>
      </c>
    </row>
    <row r="110" spans="1:4" x14ac:dyDescent="0.25">
      <c r="A110" s="9" t="s">
        <v>39</v>
      </c>
      <c r="B110" s="10">
        <v>0.70899999999999996</v>
      </c>
      <c r="C110" s="10">
        <f>B110-B20</f>
        <v>0.65399999999999991</v>
      </c>
      <c r="D110" s="11">
        <f t="shared" si="3"/>
        <v>196.1266215600001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workbookViewId="0">
      <selection activeCell="F32" sqref="F32"/>
    </sheetView>
  </sheetViews>
  <sheetFormatPr defaultRowHeight="15" x14ac:dyDescent="0.25"/>
  <cols>
    <col min="1" max="1" width="15" customWidth="1"/>
    <col min="2" max="2" width="10.5703125" customWidth="1"/>
    <col min="3" max="3" width="11.5703125" customWidth="1"/>
    <col min="4" max="4" width="10.85546875" customWidth="1"/>
  </cols>
  <sheetData>
    <row r="1" spans="1:12" x14ac:dyDescent="0.25">
      <c r="A1">
        <v>1.732</v>
      </c>
      <c r="B1">
        <v>1.613</v>
      </c>
      <c r="C1">
        <v>1.508</v>
      </c>
      <c r="D1">
        <v>0.27300000000000002</v>
      </c>
      <c r="E1">
        <v>0.28000000000000003</v>
      </c>
      <c r="F1">
        <v>0.23800000000000002</v>
      </c>
      <c r="G1">
        <v>0.27600000000000002</v>
      </c>
      <c r="H1">
        <v>0.23700000000000002</v>
      </c>
      <c r="I1">
        <v>0.218</v>
      </c>
      <c r="J1">
        <v>0.92300000000000004</v>
      </c>
      <c r="K1">
        <v>0.24099999999999999</v>
      </c>
      <c r="L1">
        <v>0.26700000000000002</v>
      </c>
    </row>
    <row r="2" spans="1:12" x14ac:dyDescent="0.25">
      <c r="A2">
        <v>1.1500000000000001</v>
      </c>
      <c r="B2">
        <v>1.254</v>
      </c>
      <c r="C2">
        <v>1.4830000000000001</v>
      </c>
      <c r="D2">
        <v>0.30499999999999999</v>
      </c>
      <c r="E2">
        <v>0.26600000000000001</v>
      </c>
      <c r="F2">
        <v>0.28100000000000003</v>
      </c>
      <c r="G2">
        <v>0.28000000000000003</v>
      </c>
      <c r="H2">
        <v>0.23700000000000002</v>
      </c>
      <c r="I2">
        <v>0.24299999999999999</v>
      </c>
      <c r="J2">
        <v>0.24099999999999999</v>
      </c>
      <c r="K2">
        <v>0.29899999999999999</v>
      </c>
      <c r="L2">
        <v>0.21099999999999999</v>
      </c>
    </row>
    <row r="3" spans="1:12" x14ac:dyDescent="0.25">
      <c r="A3">
        <v>0.78300000000000003</v>
      </c>
      <c r="B3">
        <v>0.86</v>
      </c>
      <c r="C3">
        <v>0.27800000000000002</v>
      </c>
      <c r="D3">
        <v>0.255</v>
      </c>
      <c r="E3">
        <v>0.33600000000000002</v>
      </c>
      <c r="F3">
        <v>0.28999999999999998</v>
      </c>
      <c r="G3">
        <v>0.23800000000000002</v>
      </c>
      <c r="H3">
        <v>0.2</v>
      </c>
      <c r="I3">
        <v>0.22600000000000001</v>
      </c>
      <c r="J3">
        <v>0.24</v>
      </c>
      <c r="K3">
        <v>0.25600000000000001</v>
      </c>
      <c r="L3">
        <v>0.24199999999999999</v>
      </c>
    </row>
    <row r="4" spans="1:12" x14ac:dyDescent="0.25">
      <c r="A4">
        <v>0.45800000000000002</v>
      </c>
      <c r="B4">
        <v>0.53300000000000003</v>
      </c>
      <c r="C4">
        <v>0.26400000000000001</v>
      </c>
      <c r="D4">
        <v>0.251</v>
      </c>
      <c r="E4">
        <v>0.29699999999999999</v>
      </c>
      <c r="F4">
        <v>0.26500000000000001</v>
      </c>
      <c r="G4">
        <v>0.248</v>
      </c>
      <c r="H4">
        <v>0.219</v>
      </c>
      <c r="I4">
        <v>0.23600000000000002</v>
      </c>
      <c r="J4">
        <v>0.20100000000000001</v>
      </c>
      <c r="K4">
        <v>0.26700000000000002</v>
      </c>
      <c r="L4">
        <v>0.25600000000000001</v>
      </c>
    </row>
    <row r="5" spans="1:12" x14ac:dyDescent="0.25">
      <c r="A5">
        <v>0.40700000000000003</v>
      </c>
      <c r="B5">
        <v>0.38800000000000001</v>
      </c>
      <c r="C5">
        <v>0.23700000000000002</v>
      </c>
      <c r="D5">
        <v>0.27500000000000002</v>
      </c>
      <c r="E5">
        <v>0.27600000000000002</v>
      </c>
      <c r="F5">
        <v>0.25</v>
      </c>
      <c r="G5">
        <v>0.252</v>
      </c>
      <c r="H5">
        <v>0.27500000000000002</v>
      </c>
      <c r="I5">
        <v>0.24</v>
      </c>
      <c r="J5">
        <v>0.27900000000000003</v>
      </c>
      <c r="K5">
        <v>0.28600000000000003</v>
      </c>
      <c r="L5">
        <v>0.25</v>
      </c>
    </row>
    <row r="6" spans="1:12" x14ac:dyDescent="0.25">
      <c r="A6">
        <v>0.29899999999999999</v>
      </c>
      <c r="B6">
        <v>0.30099999999999999</v>
      </c>
      <c r="C6">
        <v>0.20500000000000002</v>
      </c>
      <c r="D6">
        <v>0.248</v>
      </c>
      <c r="E6">
        <v>0.26700000000000002</v>
      </c>
      <c r="F6">
        <v>0.255</v>
      </c>
      <c r="G6">
        <v>0.224</v>
      </c>
      <c r="H6">
        <v>0.248</v>
      </c>
      <c r="I6">
        <v>0.23200000000000001</v>
      </c>
      <c r="J6">
        <v>0.24199999999999999</v>
      </c>
      <c r="K6">
        <v>0.27400000000000002</v>
      </c>
      <c r="L6">
        <v>0.20200000000000001</v>
      </c>
    </row>
    <row r="7" spans="1:12" x14ac:dyDescent="0.25">
      <c r="A7">
        <v>0.21199999999999999</v>
      </c>
      <c r="B7">
        <v>0.24</v>
      </c>
      <c r="C7">
        <v>0.19800000000000001</v>
      </c>
      <c r="D7">
        <v>0.23400000000000001</v>
      </c>
      <c r="E7">
        <v>0.23</v>
      </c>
      <c r="F7">
        <v>0.26800000000000002</v>
      </c>
      <c r="G7">
        <v>0.23800000000000002</v>
      </c>
      <c r="H7">
        <v>0.216</v>
      </c>
      <c r="I7">
        <v>0.219</v>
      </c>
      <c r="J7">
        <v>0.22800000000000001</v>
      </c>
      <c r="K7">
        <v>0.23</v>
      </c>
      <c r="L7">
        <v>0.24</v>
      </c>
    </row>
    <row r="8" spans="1:12" x14ac:dyDescent="0.25">
      <c r="A8">
        <v>0.17699999999999999</v>
      </c>
      <c r="B8">
        <v>0.21199999999999999</v>
      </c>
      <c r="C8">
        <v>0.20700000000000002</v>
      </c>
      <c r="D8">
        <v>0.215</v>
      </c>
      <c r="E8">
        <v>0.215</v>
      </c>
      <c r="F8">
        <v>0.23200000000000001</v>
      </c>
      <c r="G8">
        <v>0.23400000000000001</v>
      </c>
      <c r="H8">
        <v>0.221</v>
      </c>
      <c r="I8">
        <v>0.191</v>
      </c>
      <c r="J8">
        <v>0.22500000000000001</v>
      </c>
      <c r="K8">
        <v>0.22500000000000001</v>
      </c>
      <c r="L8">
        <v>0.23600000000000002</v>
      </c>
    </row>
    <row r="9" spans="1:12" x14ac:dyDescent="0.25">
      <c r="A9" t="s">
        <v>0</v>
      </c>
    </row>
    <row r="13" spans="1:12" x14ac:dyDescent="0.25">
      <c r="B13" t="s">
        <v>70</v>
      </c>
      <c r="C13" t="s">
        <v>8</v>
      </c>
      <c r="D13" t="s">
        <v>9</v>
      </c>
      <c r="E13" s="1" t="s">
        <v>10</v>
      </c>
    </row>
    <row r="14" spans="1:12" x14ac:dyDescent="0.25">
      <c r="A14" t="s">
        <v>1</v>
      </c>
      <c r="B14">
        <v>1.732</v>
      </c>
      <c r="C14">
        <f>B14-B21</f>
        <v>1.5549999999999999</v>
      </c>
      <c r="D14">
        <v>4000</v>
      </c>
      <c r="E14">
        <f>(1089.6*C14*C14)+(882.05*C14)+(10.979)</f>
        <v>4017.2467899999988</v>
      </c>
    </row>
    <row r="15" spans="1:12" x14ac:dyDescent="0.25">
      <c r="A15" t="s">
        <v>2</v>
      </c>
      <c r="B15">
        <v>1.1500000000000001</v>
      </c>
      <c r="C15">
        <f>B15-B21</f>
        <v>0.97300000000000009</v>
      </c>
      <c r="D15">
        <v>2000</v>
      </c>
      <c r="E15">
        <f t="shared" ref="E15:E20" si="0">(1089.6*C15*C15)+(882.05*C15)+(10.979)</f>
        <v>1900.7695684000003</v>
      </c>
    </row>
    <row r="16" spans="1:12" x14ac:dyDescent="0.25">
      <c r="A16" t="s">
        <v>3</v>
      </c>
      <c r="B16">
        <v>0.86</v>
      </c>
      <c r="C16">
        <f>B16-B21</f>
        <v>0.68300000000000005</v>
      </c>
      <c r="D16">
        <v>1000</v>
      </c>
      <c r="E16">
        <f t="shared" si="0"/>
        <v>1121.7055644</v>
      </c>
    </row>
    <row r="17" spans="1:12" x14ac:dyDescent="0.25">
      <c r="A17" t="s">
        <v>4</v>
      </c>
      <c r="B17">
        <v>0.53300000000000003</v>
      </c>
      <c r="C17">
        <f>B17-B21</f>
        <v>0.35600000000000004</v>
      </c>
      <c r="D17">
        <v>500</v>
      </c>
      <c r="E17">
        <f t="shared" si="0"/>
        <v>463.08034560000004</v>
      </c>
    </row>
    <row r="18" spans="1:12" x14ac:dyDescent="0.25">
      <c r="A18" t="s">
        <v>5</v>
      </c>
      <c r="B18">
        <v>0.38800000000000001</v>
      </c>
      <c r="C18">
        <f>B18-B21</f>
        <v>0.21100000000000002</v>
      </c>
      <c r="D18">
        <v>250</v>
      </c>
      <c r="E18">
        <f t="shared" si="0"/>
        <v>245.60163160000002</v>
      </c>
    </row>
    <row r="19" spans="1:12" x14ac:dyDescent="0.25">
      <c r="A19" t="s">
        <v>71</v>
      </c>
      <c r="B19">
        <v>0.29899999999999999</v>
      </c>
      <c r="C19">
        <f>B19-B21</f>
        <v>0.122</v>
      </c>
      <c r="D19">
        <v>125</v>
      </c>
      <c r="E19">
        <f t="shared" si="0"/>
        <v>134.8067064</v>
      </c>
    </row>
    <row r="20" spans="1:12" x14ac:dyDescent="0.25">
      <c r="A20" t="s">
        <v>72</v>
      </c>
      <c r="B20">
        <v>0.21199999999999999</v>
      </c>
      <c r="C20">
        <f>B20-B21</f>
        <v>3.5000000000000003E-2</v>
      </c>
      <c r="D20">
        <v>62.5</v>
      </c>
      <c r="E20">
        <f t="shared" si="0"/>
        <v>43.185510000000001</v>
      </c>
    </row>
    <row r="21" spans="1:12" x14ac:dyDescent="0.25">
      <c r="A21" t="s">
        <v>6</v>
      </c>
      <c r="B21">
        <v>0.17699999999999999</v>
      </c>
      <c r="C21">
        <f>B21-B21</f>
        <v>0</v>
      </c>
      <c r="D21">
        <v>0</v>
      </c>
    </row>
    <row r="28" spans="1:12" x14ac:dyDescent="0.25">
      <c r="I28" s="2"/>
      <c r="J28" s="2" t="s">
        <v>11</v>
      </c>
      <c r="K28" s="2"/>
      <c r="L28" s="2"/>
    </row>
    <row r="31" spans="1:12" x14ac:dyDescent="0.25">
      <c r="A31" s="3" t="s">
        <v>12</v>
      </c>
      <c r="B31" s="12" t="s">
        <v>13</v>
      </c>
      <c r="C31" s="4" t="s">
        <v>8</v>
      </c>
      <c r="D31" s="5" t="s">
        <v>10</v>
      </c>
    </row>
    <row r="32" spans="1:12" x14ac:dyDescent="0.25">
      <c r="A32" s="6" t="s">
        <v>14</v>
      </c>
      <c r="B32" s="13">
        <v>1.508</v>
      </c>
      <c r="C32" s="13">
        <f>B32-B21</f>
        <v>1.331</v>
      </c>
      <c r="D32" s="8">
        <f t="shared" ref="D32:D63" si="1">(1089.6*C32*C32)+(882.05*C32)+(10.979)</f>
        <v>3115.2804155999997</v>
      </c>
    </row>
    <row r="33" spans="1:4" x14ac:dyDescent="0.25">
      <c r="A33" s="6" t="s">
        <v>42</v>
      </c>
      <c r="B33" s="13">
        <v>1.4830000000000001</v>
      </c>
      <c r="C33" s="13">
        <f>B33-B21</f>
        <v>1.306</v>
      </c>
      <c r="D33" s="8">
        <f t="shared" si="1"/>
        <v>3021.3972855999996</v>
      </c>
    </row>
    <row r="34" spans="1:4" x14ac:dyDescent="0.25">
      <c r="A34" s="6" t="s">
        <v>15</v>
      </c>
      <c r="B34" s="13">
        <v>0.27800000000000002</v>
      </c>
      <c r="C34" s="13">
        <f>B34-B21</f>
        <v>0.10100000000000003</v>
      </c>
      <c r="D34" s="8">
        <f t="shared" si="1"/>
        <v>111.18105960000003</v>
      </c>
    </row>
    <row r="35" spans="1:4" x14ac:dyDescent="0.25">
      <c r="A35" s="6" t="s">
        <v>43</v>
      </c>
      <c r="B35" s="13">
        <v>0.26400000000000001</v>
      </c>
      <c r="C35" s="13">
        <f>B35-B21</f>
        <v>8.7000000000000022E-2</v>
      </c>
      <c r="D35" s="8">
        <f t="shared" si="1"/>
        <v>95.96453240000001</v>
      </c>
    </row>
    <row r="36" spans="1:4" x14ac:dyDescent="0.25">
      <c r="A36" s="6" t="s">
        <v>16</v>
      </c>
      <c r="B36" s="13">
        <v>0.23700000000000002</v>
      </c>
      <c r="C36" s="13">
        <f>B36-B21</f>
        <v>6.0000000000000026E-2</v>
      </c>
      <c r="D36" s="8">
        <f t="shared" si="1"/>
        <v>67.824560000000019</v>
      </c>
    </row>
    <row r="37" spans="1:4" x14ac:dyDescent="0.25">
      <c r="A37" s="6" t="s">
        <v>44</v>
      </c>
      <c r="B37" s="13">
        <v>0.20500000000000002</v>
      </c>
      <c r="C37" s="13">
        <f>B37-B21</f>
        <v>2.8000000000000025E-2</v>
      </c>
      <c r="D37" s="8">
        <f t="shared" si="1"/>
        <v>36.530646400000023</v>
      </c>
    </row>
    <row r="38" spans="1:4" x14ac:dyDescent="0.25">
      <c r="A38" s="6" t="s">
        <v>17</v>
      </c>
      <c r="B38" s="13">
        <v>0.19800000000000001</v>
      </c>
      <c r="C38" s="13">
        <f>B38-B21</f>
        <v>2.1000000000000019E-2</v>
      </c>
      <c r="D38" s="8">
        <f t="shared" si="1"/>
        <v>29.982563600000017</v>
      </c>
    </row>
    <row r="39" spans="1:4" x14ac:dyDescent="0.25">
      <c r="A39" s="6" t="s">
        <v>45</v>
      </c>
      <c r="B39" s="13">
        <v>0.20700000000000002</v>
      </c>
      <c r="C39" s="13">
        <f>B39-B21</f>
        <v>3.0000000000000027E-2</v>
      </c>
      <c r="D39" s="8">
        <f t="shared" si="1"/>
        <v>38.421140000000022</v>
      </c>
    </row>
    <row r="40" spans="1:4" x14ac:dyDescent="0.25">
      <c r="A40" s="6" t="s">
        <v>18</v>
      </c>
      <c r="B40" s="13">
        <v>0.27300000000000002</v>
      </c>
      <c r="C40" s="13">
        <f>B40-B21</f>
        <v>9.600000000000003E-2</v>
      </c>
      <c r="D40" s="8">
        <f t="shared" si="1"/>
        <v>105.69755360000003</v>
      </c>
    </row>
    <row r="41" spans="1:4" x14ac:dyDescent="0.25">
      <c r="A41" s="6" t="s">
        <v>46</v>
      </c>
      <c r="B41" s="13">
        <v>0.30499999999999999</v>
      </c>
      <c r="C41" s="13">
        <f>B41-B21</f>
        <v>0.128</v>
      </c>
      <c r="D41" s="8">
        <f t="shared" si="1"/>
        <v>141.73340639999998</v>
      </c>
    </row>
    <row r="42" spans="1:4" x14ac:dyDescent="0.25">
      <c r="A42" s="6" t="s">
        <v>19</v>
      </c>
      <c r="B42" s="13">
        <v>0.255</v>
      </c>
      <c r="C42" s="13">
        <f>B42-B21</f>
        <v>7.8000000000000014E-2</v>
      </c>
      <c r="D42" s="8">
        <f t="shared" si="1"/>
        <v>86.408026400000011</v>
      </c>
    </row>
    <row r="43" spans="1:4" x14ac:dyDescent="0.25">
      <c r="A43" s="6" t="s">
        <v>47</v>
      </c>
      <c r="B43" s="13">
        <v>0.251</v>
      </c>
      <c r="C43" s="13">
        <f>B43-B21</f>
        <v>7.400000000000001E-2</v>
      </c>
      <c r="D43" s="8">
        <f t="shared" si="1"/>
        <v>82.217349600000006</v>
      </c>
    </row>
    <row r="44" spans="1:4" x14ac:dyDescent="0.25">
      <c r="A44" s="6" t="s">
        <v>20</v>
      </c>
      <c r="B44" s="13">
        <v>0.27500000000000002</v>
      </c>
      <c r="C44" s="13">
        <f>B44-B21</f>
        <v>9.8000000000000032E-2</v>
      </c>
      <c r="D44" s="8">
        <f t="shared" si="1"/>
        <v>107.88441840000003</v>
      </c>
    </row>
    <row r="45" spans="1:4" x14ac:dyDescent="0.25">
      <c r="A45" s="6" t="s">
        <v>48</v>
      </c>
      <c r="B45" s="13">
        <v>0.248</v>
      </c>
      <c r="C45" s="13">
        <f>B45-B21</f>
        <v>7.1000000000000008E-2</v>
      </c>
      <c r="D45" s="8">
        <f t="shared" si="1"/>
        <v>79.097223600000007</v>
      </c>
    </row>
    <row r="46" spans="1:4" x14ac:dyDescent="0.25">
      <c r="A46" s="6" t="s">
        <v>73</v>
      </c>
      <c r="B46" s="13">
        <v>0.23400000000000001</v>
      </c>
      <c r="C46" s="13">
        <f>B46-B21</f>
        <v>5.7000000000000023E-2</v>
      </c>
      <c r="D46" s="8">
        <f t="shared" si="1"/>
        <v>64.795960400000013</v>
      </c>
    </row>
    <row r="47" spans="1:4" x14ac:dyDescent="0.25">
      <c r="A47" s="6" t="s">
        <v>74</v>
      </c>
      <c r="B47" s="13">
        <v>0.215</v>
      </c>
      <c r="C47" s="13">
        <f>B47-B21</f>
        <v>3.8000000000000006E-2</v>
      </c>
      <c r="D47" s="8">
        <f t="shared" si="1"/>
        <v>46.070282400000004</v>
      </c>
    </row>
    <row r="48" spans="1:4" x14ac:dyDescent="0.25">
      <c r="A48" s="6" t="s">
        <v>21</v>
      </c>
      <c r="B48" s="13">
        <v>0.28000000000000003</v>
      </c>
      <c r="C48" s="13">
        <f>B48-B21</f>
        <v>0.10300000000000004</v>
      </c>
      <c r="D48" s="8">
        <f t="shared" si="1"/>
        <v>113.38971640000004</v>
      </c>
    </row>
    <row r="49" spans="1:4" x14ac:dyDescent="0.25">
      <c r="A49" s="6" t="s">
        <v>49</v>
      </c>
      <c r="B49" s="13">
        <v>0.26600000000000001</v>
      </c>
      <c r="C49" s="13">
        <f>B49-B21</f>
        <v>8.9000000000000024E-2</v>
      </c>
      <c r="D49" s="8">
        <f t="shared" si="1"/>
        <v>98.112171600000011</v>
      </c>
    </row>
    <row r="50" spans="1:4" x14ac:dyDescent="0.25">
      <c r="A50" s="6" t="s">
        <v>22</v>
      </c>
      <c r="B50" s="13">
        <v>0.33600000000000002</v>
      </c>
      <c r="C50" s="13">
        <f>B50-B21</f>
        <v>0.15900000000000003</v>
      </c>
      <c r="D50" s="8">
        <f t="shared" si="1"/>
        <v>178.7711276</v>
      </c>
    </row>
    <row r="51" spans="1:4" x14ac:dyDescent="0.25">
      <c r="A51" s="6" t="s">
        <v>50</v>
      </c>
      <c r="B51" s="13">
        <v>0.29699999999999999</v>
      </c>
      <c r="C51" s="13">
        <f>B51-B21</f>
        <v>0.12</v>
      </c>
      <c r="D51" s="8">
        <f t="shared" si="1"/>
        <v>132.51524000000001</v>
      </c>
    </row>
    <row r="52" spans="1:4" x14ac:dyDescent="0.25">
      <c r="A52" s="6" t="s">
        <v>23</v>
      </c>
      <c r="B52" s="13">
        <v>0.27600000000000002</v>
      </c>
      <c r="C52" s="13">
        <f>B52-B21</f>
        <v>9.9000000000000032E-2</v>
      </c>
      <c r="D52" s="8">
        <f t="shared" si="1"/>
        <v>108.98111960000003</v>
      </c>
    </row>
    <row r="53" spans="1:4" x14ac:dyDescent="0.25">
      <c r="A53" s="6" t="s">
        <v>51</v>
      </c>
      <c r="B53" s="13">
        <v>0.26700000000000002</v>
      </c>
      <c r="C53" s="13">
        <f>B53-B21</f>
        <v>9.0000000000000024E-2</v>
      </c>
      <c r="D53" s="8">
        <f t="shared" si="1"/>
        <v>99.189260000000019</v>
      </c>
    </row>
    <row r="54" spans="1:4" x14ac:dyDescent="0.25">
      <c r="A54" s="6" t="s">
        <v>24</v>
      </c>
      <c r="B54" s="13">
        <v>0.23</v>
      </c>
      <c r="C54" s="13">
        <f>B54-B21</f>
        <v>5.3000000000000019E-2</v>
      </c>
      <c r="D54" s="8">
        <f t="shared" si="1"/>
        <v>60.788336400000013</v>
      </c>
    </row>
    <row r="55" spans="1:4" x14ac:dyDescent="0.25">
      <c r="A55" s="6" t="s">
        <v>52</v>
      </c>
      <c r="B55" s="13">
        <v>0.215</v>
      </c>
      <c r="C55" s="13">
        <f>B55-B21</f>
        <v>3.8000000000000006E-2</v>
      </c>
      <c r="D55" s="8">
        <f t="shared" si="1"/>
        <v>46.070282400000004</v>
      </c>
    </row>
    <row r="56" spans="1:4" x14ac:dyDescent="0.25">
      <c r="A56" s="6" t="s">
        <v>25</v>
      </c>
      <c r="B56" s="13">
        <v>0.23800000000000002</v>
      </c>
      <c r="C56" s="13">
        <f>B56-B21</f>
        <v>6.1000000000000026E-2</v>
      </c>
      <c r="D56" s="8">
        <f t="shared" si="1"/>
        <v>68.838451600000027</v>
      </c>
    </row>
    <row r="57" spans="1:4" x14ac:dyDescent="0.25">
      <c r="A57" s="6" t="s">
        <v>53</v>
      </c>
      <c r="B57" s="13">
        <v>0.28100000000000003</v>
      </c>
      <c r="C57" s="13">
        <f>B57-B21</f>
        <v>0.10400000000000004</v>
      </c>
      <c r="D57" s="8">
        <f t="shared" si="1"/>
        <v>114.49731360000003</v>
      </c>
    </row>
    <row r="58" spans="1:4" x14ac:dyDescent="0.25">
      <c r="A58" s="6" t="s">
        <v>26</v>
      </c>
      <c r="B58" s="13">
        <v>0.28999999999999998</v>
      </c>
      <c r="C58" s="13">
        <f>B58-B21</f>
        <v>0.11299999999999999</v>
      </c>
      <c r="D58" s="8">
        <f t="shared" si="1"/>
        <v>124.56375239999998</v>
      </c>
    </row>
    <row r="59" spans="1:4" x14ac:dyDescent="0.25">
      <c r="A59" s="6" t="s">
        <v>54</v>
      </c>
      <c r="B59" s="13">
        <v>0.26500000000000001</v>
      </c>
      <c r="C59" s="13">
        <f>B59-B21</f>
        <v>8.8000000000000023E-2</v>
      </c>
      <c r="D59" s="8">
        <f t="shared" si="1"/>
        <v>97.037262400000017</v>
      </c>
    </row>
    <row r="60" spans="1:4" x14ac:dyDescent="0.25">
      <c r="A60" s="6" t="s">
        <v>27</v>
      </c>
      <c r="B60" s="13">
        <v>0.25</v>
      </c>
      <c r="C60" s="13">
        <f>B60-B21</f>
        <v>7.3000000000000009E-2</v>
      </c>
      <c r="D60" s="8">
        <f t="shared" si="1"/>
        <v>81.175128400000006</v>
      </c>
    </row>
    <row r="61" spans="1:4" x14ac:dyDescent="0.25">
      <c r="A61" s="6" t="s">
        <v>55</v>
      </c>
      <c r="B61" s="13">
        <v>0.255</v>
      </c>
      <c r="C61" s="13">
        <f>B61-B21</f>
        <v>7.8000000000000014E-2</v>
      </c>
      <c r="D61" s="8">
        <f t="shared" si="1"/>
        <v>86.408026400000011</v>
      </c>
    </row>
    <row r="62" spans="1:4" x14ac:dyDescent="0.25">
      <c r="A62" s="6" t="s">
        <v>28</v>
      </c>
      <c r="B62" s="13">
        <v>0.26800000000000002</v>
      </c>
      <c r="C62" s="13">
        <f>B62-B21</f>
        <v>9.1000000000000025E-2</v>
      </c>
      <c r="D62" s="8">
        <f t="shared" si="1"/>
        <v>100.26852760000003</v>
      </c>
    </row>
    <row r="63" spans="1:4" x14ac:dyDescent="0.25">
      <c r="A63" s="6" t="s">
        <v>56</v>
      </c>
      <c r="B63" s="13">
        <v>0.23200000000000001</v>
      </c>
      <c r="C63" s="13">
        <f>B63-B21</f>
        <v>5.5000000000000021E-2</v>
      </c>
      <c r="D63" s="8">
        <f t="shared" si="1"/>
        <v>62.787790000000022</v>
      </c>
    </row>
    <row r="64" spans="1:4" x14ac:dyDescent="0.25">
      <c r="A64" s="6" t="s">
        <v>29</v>
      </c>
      <c r="B64" s="13">
        <v>0.27600000000000002</v>
      </c>
      <c r="C64" s="13">
        <f>B64-B21</f>
        <v>9.9000000000000032E-2</v>
      </c>
      <c r="D64" s="8">
        <f t="shared" ref="D64:D95" si="2">(1089.6*C64*C64)+(882.05*C64)+(10.979)</f>
        <v>108.98111960000003</v>
      </c>
    </row>
    <row r="65" spans="1:4" x14ac:dyDescent="0.25">
      <c r="A65" s="6" t="s">
        <v>57</v>
      </c>
      <c r="B65" s="13">
        <v>0.28000000000000003</v>
      </c>
      <c r="C65" s="13">
        <f>B65-B21</f>
        <v>0.10300000000000004</v>
      </c>
      <c r="D65" s="8">
        <f t="shared" si="2"/>
        <v>113.38971640000004</v>
      </c>
    </row>
    <row r="66" spans="1:4" x14ac:dyDescent="0.25">
      <c r="A66" s="6" t="s">
        <v>30</v>
      </c>
      <c r="B66" s="13">
        <v>0.23800000000000002</v>
      </c>
      <c r="C66" s="13">
        <f>B66-B21</f>
        <v>6.1000000000000026E-2</v>
      </c>
      <c r="D66" s="8">
        <f t="shared" si="2"/>
        <v>68.838451600000027</v>
      </c>
    </row>
    <row r="67" spans="1:4" x14ac:dyDescent="0.25">
      <c r="A67" s="6" t="s">
        <v>58</v>
      </c>
      <c r="B67" s="13">
        <v>0.248</v>
      </c>
      <c r="C67" s="13">
        <f>B67-B21</f>
        <v>7.1000000000000008E-2</v>
      </c>
      <c r="D67" s="8">
        <f t="shared" si="2"/>
        <v>79.097223600000007</v>
      </c>
    </row>
    <row r="68" spans="1:4" x14ac:dyDescent="0.25">
      <c r="A68" s="6" t="s">
        <v>31</v>
      </c>
      <c r="B68" s="13">
        <v>0.252</v>
      </c>
      <c r="C68" s="13">
        <f>B68-B21</f>
        <v>7.5000000000000011E-2</v>
      </c>
      <c r="D68" s="8">
        <f t="shared" si="2"/>
        <v>83.261750000000006</v>
      </c>
    </row>
    <row r="69" spans="1:4" x14ac:dyDescent="0.25">
      <c r="A69" s="6" t="s">
        <v>59</v>
      </c>
      <c r="B69" s="13">
        <v>0.224</v>
      </c>
      <c r="C69" s="13">
        <f>B69-B21</f>
        <v>4.7000000000000014E-2</v>
      </c>
      <c r="D69" s="8">
        <f t="shared" si="2"/>
        <v>54.84227640000001</v>
      </c>
    </row>
    <row r="70" spans="1:4" x14ac:dyDescent="0.25">
      <c r="A70" s="6" t="s">
        <v>32</v>
      </c>
      <c r="B70" s="13">
        <v>0.23800000000000002</v>
      </c>
      <c r="C70" s="13">
        <f>B70-B21</f>
        <v>6.1000000000000026E-2</v>
      </c>
      <c r="D70" s="8">
        <f t="shared" si="2"/>
        <v>68.838451600000027</v>
      </c>
    </row>
    <row r="71" spans="1:4" x14ac:dyDescent="0.25">
      <c r="A71" s="6" t="s">
        <v>60</v>
      </c>
      <c r="B71" s="13">
        <v>0.23400000000000001</v>
      </c>
      <c r="C71" s="13">
        <f>B71-B21</f>
        <v>5.7000000000000023E-2</v>
      </c>
      <c r="D71" s="8">
        <f t="shared" si="2"/>
        <v>64.795960400000013</v>
      </c>
    </row>
    <row r="72" spans="1:4" x14ac:dyDescent="0.25">
      <c r="A72" s="6" t="s">
        <v>33</v>
      </c>
      <c r="B72" s="13">
        <v>0.23700000000000002</v>
      </c>
      <c r="C72" s="13">
        <f>B72-B21</f>
        <v>6.0000000000000026E-2</v>
      </c>
      <c r="D72" s="8">
        <f t="shared" si="2"/>
        <v>67.824560000000019</v>
      </c>
    </row>
    <row r="73" spans="1:4" x14ac:dyDescent="0.25">
      <c r="A73" s="6" t="s">
        <v>61</v>
      </c>
      <c r="B73" s="13">
        <v>0.23700000000000002</v>
      </c>
      <c r="C73" s="13">
        <f>B73-B21</f>
        <v>6.0000000000000026E-2</v>
      </c>
      <c r="D73" s="8">
        <f t="shared" si="2"/>
        <v>67.824560000000019</v>
      </c>
    </row>
    <row r="74" spans="1:4" x14ac:dyDescent="0.25">
      <c r="A74" s="6" t="s">
        <v>34</v>
      </c>
      <c r="B74" s="13">
        <v>0.2</v>
      </c>
      <c r="C74" s="13">
        <f>B74-B21</f>
        <v>2.300000000000002E-2</v>
      </c>
      <c r="D74" s="8">
        <f t="shared" si="2"/>
        <v>31.84254840000002</v>
      </c>
    </row>
    <row r="75" spans="1:4" x14ac:dyDescent="0.25">
      <c r="A75" s="6" t="s">
        <v>62</v>
      </c>
      <c r="B75" s="13">
        <v>0.219</v>
      </c>
      <c r="C75" s="13">
        <f>B75-B21</f>
        <v>4.200000000000001E-2</v>
      </c>
      <c r="D75" s="8">
        <f t="shared" si="2"/>
        <v>49.947154400000009</v>
      </c>
    </row>
    <row r="76" spans="1:4" x14ac:dyDescent="0.25">
      <c r="A76" s="6" t="s">
        <v>35</v>
      </c>
      <c r="B76" s="13">
        <v>0.27500000000000002</v>
      </c>
      <c r="C76" s="13">
        <f>B76-B21</f>
        <v>9.8000000000000032E-2</v>
      </c>
      <c r="D76" s="8">
        <f t="shared" si="2"/>
        <v>107.88441840000003</v>
      </c>
    </row>
    <row r="77" spans="1:4" x14ac:dyDescent="0.25">
      <c r="A77" s="6" t="s">
        <v>63</v>
      </c>
      <c r="B77" s="13">
        <v>0.248</v>
      </c>
      <c r="C77" s="13">
        <f>B77-B21</f>
        <v>7.1000000000000008E-2</v>
      </c>
      <c r="D77" s="8">
        <f t="shared" si="2"/>
        <v>79.097223600000007</v>
      </c>
    </row>
    <row r="78" spans="1:4" x14ac:dyDescent="0.25">
      <c r="A78" s="6" t="s">
        <v>75</v>
      </c>
      <c r="B78" s="13">
        <v>0.216</v>
      </c>
      <c r="C78" s="13">
        <f>B78-B21</f>
        <v>3.9000000000000007E-2</v>
      </c>
      <c r="D78" s="8">
        <f t="shared" si="2"/>
        <v>47.036231600000001</v>
      </c>
    </row>
    <row r="79" spans="1:4" x14ac:dyDescent="0.25">
      <c r="A79" s="6" t="s">
        <v>76</v>
      </c>
      <c r="B79" s="13">
        <v>0.221</v>
      </c>
      <c r="C79" s="13">
        <f>B79-B21</f>
        <v>4.4000000000000011E-2</v>
      </c>
      <c r="D79" s="8">
        <f t="shared" si="2"/>
        <v>51.898665600000008</v>
      </c>
    </row>
    <row r="80" spans="1:4" x14ac:dyDescent="0.25">
      <c r="A80" s="6" t="s">
        <v>36</v>
      </c>
      <c r="B80" s="13">
        <v>0.218</v>
      </c>
      <c r="C80" s="13">
        <f>B80-B21</f>
        <v>4.1000000000000009E-2</v>
      </c>
      <c r="D80" s="8">
        <f t="shared" si="2"/>
        <v>48.974667600000004</v>
      </c>
    </row>
    <row r="81" spans="1:4" x14ac:dyDescent="0.25">
      <c r="A81" s="6" t="s">
        <v>64</v>
      </c>
      <c r="B81" s="13">
        <v>0.24299999999999999</v>
      </c>
      <c r="C81" s="13">
        <f>B81-B21</f>
        <v>6.6000000000000003E-2</v>
      </c>
      <c r="D81" s="8">
        <f t="shared" si="2"/>
        <v>73.94059759999999</v>
      </c>
    </row>
    <row r="82" spans="1:4" x14ac:dyDescent="0.25">
      <c r="A82" s="6" t="s">
        <v>37</v>
      </c>
      <c r="B82" s="13">
        <v>0.22600000000000001</v>
      </c>
      <c r="C82" s="13">
        <f>B82-B21</f>
        <v>4.9000000000000016E-2</v>
      </c>
      <c r="D82" s="8">
        <f t="shared" si="2"/>
        <v>56.815579600000014</v>
      </c>
    </row>
    <row r="83" spans="1:4" x14ac:dyDescent="0.25">
      <c r="A83" s="6" t="s">
        <v>65</v>
      </c>
      <c r="B83" s="13">
        <v>0.23600000000000002</v>
      </c>
      <c r="C83" s="13">
        <f>B83-B21</f>
        <v>5.9000000000000025E-2</v>
      </c>
      <c r="D83" s="8">
        <f t="shared" si="2"/>
        <v>66.812847600000026</v>
      </c>
    </row>
    <row r="84" spans="1:4" x14ac:dyDescent="0.25">
      <c r="A84" s="6" t="s">
        <v>38</v>
      </c>
      <c r="B84" s="13">
        <v>0.24</v>
      </c>
      <c r="C84" s="13">
        <f>B84-B21</f>
        <v>6.3E-2</v>
      </c>
      <c r="D84" s="8">
        <f t="shared" si="2"/>
        <v>70.872772400000002</v>
      </c>
    </row>
    <row r="85" spans="1:4" x14ac:dyDescent="0.25">
      <c r="A85" s="6" t="s">
        <v>66</v>
      </c>
      <c r="B85" s="13">
        <v>0.23200000000000001</v>
      </c>
      <c r="C85" s="13">
        <f>B85-B21</f>
        <v>5.5000000000000021E-2</v>
      </c>
      <c r="D85" s="8">
        <f t="shared" si="2"/>
        <v>62.787790000000022</v>
      </c>
    </row>
    <row r="86" spans="1:4" x14ac:dyDescent="0.25">
      <c r="A86" s="6" t="s">
        <v>77</v>
      </c>
      <c r="B86" s="13">
        <v>0.219</v>
      </c>
      <c r="C86" s="13">
        <f>B86-B21</f>
        <v>4.200000000000001E-2</v>
      </c>
      <c r="D86" s="8">
        <f t="shared" si="2"/>
        <v>49.947154400000009</v>
      </c>
    </row>
    <row r="87" spans="1:4" x14ac:dyDescent="0.25">
      <c r="A87" s="6" t="s">
        <v>78</v>
      </c>
      <c r="B87" s="13">
        <v>0.191</v>
      </c>
      <c r="C87" s="13">
        <f>B87-B21</f>
        <v>1.4000000000000012E-2</v>
      </c>
      <c r="D87" s="8">
        <f t="shared" si="2"/>
        <v>23.541261600000009</v>
      </c>
    </row>
    <row r="88" spans="1:4" x14ac:dyDescent="0.25">
      <c r="A88" s="6" t="s">
        <v>14</v>
      </c>
      <c r="B88" s="13">
        <v>0.92300000000000004</v>
      </c>
      <c r="C88" s="13">
        <f>B88-B21</f>
        <v>0.746</v>
      </c>
      <c r="D88" s="8">
        <f t="shared" si="2"/>
        <v>1275.3681336</v>
      </c>
    </row>
    <row r="89" spans="1:4" x14ac:dyDescent="0.25">
      <c r="A89" s="6" t="s">
        <v>15</v>
      </c>
      <c r="B89" s="13">
        <v>0.24099999999999999</v>
      </c>
      <c r="C89" s="13">
        <f>B89-B21</f>
        <v>6.4000000000000001E-2</v>
      </c>
      <c r="D89" s="8">
        <f t="shared" si="2"/>
        <v>71.893201599999998</v>
      </c>
    </row>
    <row r="90" spans="1:4" x14ac:dyDescent="0.25">
      <c r="A90" s="6" t="s">
        <v>16</v>
      </c>
      <c r="B90" s="13">
        <v>0.24</v>
      </c>
      <c r="C90" s="13">
        <f>B90-B21</f>
        <v>6.3E-2</v>
      </c>
      <c r="D90" s="8">
        <f t="shared" si="2"/>
        <v>70.872772400000002</v>
      </c>
    </row>
    <row r="91" spans="1:4" x14ac:dyDescent="0.25">
      <c r="A91" s="6" t="s">
        <v>17</v>
      </c>
      <c r="B91" s="13">
        <v>0.20100000000000001</v>
      </c>
      <c r="C91" s="13">
        <f>B91-B21</f>
        <v>2.4000000000000021E-2</v>
      </c>
      <c r="D91" s="8">
        <f t="shared" si="2"/>
        <v>32.775809600000017</v>
      </c>
    </row>
    <row r="92" spans="1:4" x14ac:dyDescent="0.25">
      <c r="A92" s="6" t="s">
        <v>18</v>
      </c>
      <c r="B92" s="13">
        <v>0.27900000000000003</v>
      </c>
      <c r="C92" s="13">
        <f>B92-B21</f>
        <v>0.10200000000000004</v>
      </c>
      <c r="D92" s="8">
        <f t="shared" si="2"/>
        <v>112.28429840000003</v>
      </c>
    </row>
    <row r="93" spans="1:4" x14ac:dyDescent="0.25">
      <c r="A93" s="6" t="s">
        <v>19</v>
      </c>
      <c r="B93" s="13">
        <v>0.24199999999999999</v>
      </c>
      <c r="C93" s="13">
        <f>B93-B21</f>
        <v>6.5000000000000002E-2</v>
      </c>
      <c r="D93" s="8">
        <f t="shared" si="2"/>
        <v>72.915809999999993</v>
      </c>
    </row>
    <row r="94" spans="1:4" x14ac:dyDescent="0.25">
      <c r="A94" s="6" t="s">
        <v>20</v>
      </c>
      <c r="B94" s="13">
        <v>0.22800000000000001</v>
      </c>
      <c r="C94" s="13">
        <f>B94-B21</f>
        <v>5.1000000000000018E-2</v>
      </c>
      <c r="D94" s="8">
        <f t="shared" si="2"/>
        <v>58.797599600000012</v>
      </c>
    </row>
    <row r="95" spans="1:4" x14ac:dyDescent="0.25">
      <c r="A95" s="6" t="s">
        <v>73</v>
      </c>
      <c r="B95" s="13">
        <v>0.22500000000000001</v>
      </c>
      <c r="C95" s="13">
        <f>B95-B21</f>
        <v>4.8000000000000015E-2</v>
      </c>
      <c r="D95" s="8">
        <f t="shared" si="2"/>
        <v>55.827838400000012</v>
      </c>
    </row>
    <row r="96" spans="1:4" x14ac:dyDescent="0.25">
      <c r="A96" s="6" t="s">
        <v>21</v>
      </c>
      <c r="B96" s="13">
        <v>0.24099999999999999</v>
      </c>
      <c r="C96" s="13">
        <f>B96-B21</f>
        <v>6.4000000000000001E-2</v>
      </c>
      <c r="D96" s="8">
        <f t="shared" ref="D96:D127" si="3">(1089.6*C96*C96)+(882.05*C96)+(10.979)</f>
        <v>71.893201599999998</v>
      </c>
    </row>
    <row r="97" spans="1:4" x14ac:dyDescent="0.25">
      <c r="A97" s="6" t="s">
        <v>22</v>
      </c>
      <c r="B97" s="13">
        <v>0.29899999999999999</v>
      </c>
      <c r="C97" s="13">
        <f>B97-B21</f>
        <v>0.122</v>
      </c>
      <c r="D97" s="8">
        <f t="shared" si="3"/>
        <v>134.8067064</v>
      </c>
    </row>
    <row r="98" spans="1:4" x14ac:dyDescent="0.25">
      <c r="A98" s="6" t="s">
        <v>23</v>
      </c>
      <c r="B98" s="13">
        <v>0.25600000000000001</v>
      </c>
      <c r="C98" s="13">
        <f>B98-B21</f>
        <v>7.9000000000000015E-2</v>
      </c>
      <c r="D98" s="8">
        <f t="shared" si="3"/>
        <v>87.461143600000014</v>
      </c>
    </row>
    <row r="99" spans="1:4" x14ac:dyDescent="0.25">
      <c r="A99" s="6" t="s">
        <v>24</v>
      </c>
      <c r="B99" s="13">
        <v>0.26700000000000002</v>
      </c>
      <c r="C99" s="13">
        <f>B99-B21</f>
        <v>9.0000000000000024E-2</v>
      </c>
      <c r="D99" s="8">
        <f t="shared" si="3"/>
        <v>99.189260000000019</v>
      </c>
    </row>
    <row r="100" spans="1:4" x14ac:dyDescent="0.25">
      <c r="A100" s="6" t="s">
        <v>25</v>
      </c>
      <c r="B100" s="13">
        <v>0.28600000000000003</v>
      </c>
      <c r="C100" s="13">
        <f>B100-B21</f>
        <v>0.10900000000000004</v>
      </c>
      <c r="D100" s="8">
        <f t="shared" si="3"/>
        <v>120.06798760000004</v>
      </c>
    </row>
    <row r="101" spans="1:4" x14ac:dyDescent="0.25">
      <c r="A101" s="6" t="s">
        <v>26</v>
      </c>
      <c r="B101" s="13">
        <v>0.27400000000000002</v>
      </c>
      <c r="C101" s="13">
        <f>B101-B21</f>
        <v>9.7000000000000031E-2</v>
      </c>
      <c r="D101" s="8">
        <f t="shared" si="3"/>
        <v>106.78989640000002</v>
      </c>
    </row>
    <row r="102" spans="1:4" x14ac:dyDescent="0.25">
      <c r="A102" s="6" t="s">
        <v>27</v>
      </c>
      <c r="B102" s="13">
        <v>0.23</v>
      </c>
      <c r="C102" s="13">
        <f>B102-B21</f>
        <v>5.3000000000000019E-2</v>
      </c>
      <c r="D102" s="8">
        <f t="shared" si="3"/>
        <v>60.788336400000013</v>
      </c>
    </row>
    <row r="103" spans="1:4" x14ac:dyDescent="0.25">
      <c r="A103" s="6" t="s">
        <v>28</v>
      </c>
      <c r="B103" s="13">
        <v>0.22500000000000001</v>
      </c>
      <c r="C103" s="13">
        <f>B103-B21</f>
        <v>4.8000000000000015E-2</v>
      </c>
      <c r="D103" s="8">
        <f t="shared" si="3"/>
        <v>55.827838400000012</v>
      </c>
    </row>
    <row r="104" spans="1:4" x14ac:dyDescent="0.25">
      <c r="A104" s="6" t="s">
        <v>29</v>
      </c>
      <c r="B104" s="13">
        <v>0.26700000000000002</v>
      </c>
      <c r="C104" s="13">
        <f>B104-B21</f>
        <v>9.0000000000000024E-2</v>
      </c>
      <c r="D104" s="8">
        <f t="shared" si="3"/>
        <v>99.189260000000019</v>
      </c>
    </row>
    <row r="105" spans="1:4" x14ac:dyDescent="0.25">
      <c r="A105" s="6" t="s">
        <v>30</v>
      </c>
      <c r="B105" s="13">
        <v>0.21099999999999999</v>
      </c>
      <c r="C105" s="13">
        <f>B105-B21</f>
        <v>3.4000000000000002E-2</v>
      </c>
      <c r="D105" s="8">
        <f t="shared" si="3"/>
        <v>42.228277599999998</v>
      </c>
    </row>
    <row r="106" spans="1:4" x14ac:dyDescent="0.25">
      <c r="A106" s="6" t="s">
        <v>31</v>
      </c>
      <c r="B106" s="13">
        <v>0.24199999999999999</v>
      </c>
      <c r="C106" s="13">
        <f>B106-B21</f>
        <v>6.5000000000000002E-2</v>
      </c>
      <c r="D106" s="8">
        <f t="shared" si="3"/>
        <v>72.915809999999993</v>
      </c>
    </row>
    <row r="107" spans="1:4" x14ac:dyDescent="0.25">
      <c r="A107" s="6" t="s">
        <v>32</v>
      </c>
      <c r="B107" s="13">
        <v>0.25600000000000001</v>
      </c>
      <c r="C107" s="13">
        <f>B107-B21</f>
        <v>7.9000000000000015E-2</v>
      </c>
      <c r="D107" s="8">
        <f t="shared" si="3"/>
        <v>87.461143600000014</v>
      </c>
    </row>
    <row r="108" spans="1:4" x14ac:dyDescent="0.25">
      <c r="A108" s="6" t="s">
        <v>33</v>
      </c>
      <c r="B108" s="13">
        <v>0.25</v>
      </c>
      <c r="C108" s="13">
        <f>B108-B21</f>
        <v>7.3000000000000009E-2</v>
      </c>
      <c r="D108" s="8">
        <f t="shared" si="3"/>
        <v>81.175128400000006</v>
      </c>
    </row>
    <row r="109" spans="1:4" x14ac:dyDescent="0.25">
      <c r="A109" s="6" t="s">
        <v>34</v>
      </c>
      <c r="B109" s="13">
        <v>0.20200000000000001</v>
      </c>
      <c r="C109" s="13">
        <f>B109-B21</f>
        <v>2.5000000000000022E-2</v>
      </c>
      <c r="D109" s="8">
        <f t="shared" si="3"/>
        <v>33.711250000000021</v>
      </c>
    </row>
    <row r="110" spans="1:4" x14ac:dyDescent="0.25">
      <c r="A110" s="6" t="s">
        <v>35</v>
      </c>
      <c r="B110" s="13">
        <v>0.24</v>
      </c>
      <c r="C110" s="13">
        <f>B110-B21</f>
        <v>6.3E-2</v>
      </c>
      <c r="D110" s="8">
        <f t="shared" si="3"/>
        <v>70.872772400000002</v>
      </c>
    </row>
    <row r="111" spans="1:4" x14ac:dyDescent="0.25">
      <c r="A111" s="9" t="s">
        <v>75</v>
      </c>
      <c r="B111" s="14">
        <v>0.23600000000000002</v>
      </c>
      <c r="C111" s="14">
        <f>B111-B21</f>
        <v>5.9000000000000025E-2</v>
      </c>
      <c r="D111" s="11">
        <f t="shared" si="3"/>
        <v>66.812847600000026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ESTRADİOL</vt:lpstr>
      <vt:lpstr>IL-6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2020-09-15T09:57:07Z</dcterms:created>
  <dcterms:modified xsi:type="dcterms:W3CDTF">2020-09-17T06:43:15Z</dcterms:modified>
</cp:coreProperties>
</file>