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16" windowHeight="8628"/>
  </bookViews>
  <sheets>
    <sheet name="TNF-A" sheetId="1" r:id="rId1"/>
    <sheet name="IL-2" sheetId="2" r:id="rId2"/>
    <sheet name="Materyal-meto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2" l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D47" i="2"/>
  <c r="E47" i="2" s="1"/>
  <c r="D48" i="2"/>
  <c r="E48" i="2" s="1"/>
  <c r="D49" i="2"/>
  <c r="E49" i="2" s="1"/>
  <c r="D31" i="2"/>
  <c r="E31" i="2" s="1"/>
  <c r="E18" i="2"/>
  <c r="E17" i="2"/>
  <c r="C22" i="2"/>
  <c r="E22" i="2" s="1"/>
  <c r="C21" i="2"/>
  <c r="E21" i="2" s="1"/>
  <c r="C20" i="2"/>
  <c r="E20" i="2" s="1"/>
  <c r="C19" i="2"/>
  <c r="E19" i="2" s="1"/>
  <c r="C18" i="2"/>
  <c r="C17" i="2"/>
  <c r="E45" i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D46" i="1"/>
  <c r="E46" i="1" s="1"/>
  <c r="D47" i="1"/>
  <c r="E47" i="1" s="1"/>
  <c r="D48" i="1"/>
  <c r="E48" i="1" s="1"/>
  <c r="D30" i="1"/>
  <c r="E30" i="1" s="1"/>
  <c r="E18" i="1"/>
  <c r="E17" i="1"/>
  <c r="C22" i="1"/>
  <c r="E22" i="1" s="1"/>
  <c r="C21" i="1"/>
  <c r="E21" i="1" s="1"/>
  <c r="C20" i="1"/>
  <c r="E20" i="1" s="1"/>
  <c r="C19" i="1"/>
  <c r="E19" i="1" s="1"/>
  <c r="C18" i="1"/>
  <c r="C17" i="1"/>
</calcChain>
</file>

<file path=xl/sharedStrings.xml><?xml version="1.0" encoding="utf-8"?>
<sst xmlns="http://schemas.openxmlformats.org/spreadsheetml/2006/main" count="99" uniqueCount="57">
  <si>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</si>
  <si>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</si>
  <si>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</si>
  <si>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</si>
  <si>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</si>
  <si>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</si>
  <si>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</si>
  <si>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</si>
  <si>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</si>
  <si>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</si>
  <si>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</si>
  <si>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(ng/L)</t>
  </si>
  <si>
    <t>Numune</t>
  </si>
  <si>
    <t>absorbans</t>
  </si>
  <si>
    <t>result(ng/L)</t>
  </si>
  <si>
    <t>K-1</t>
  </si>
  <si>
    <t>K-2</t>
  </si>
  <si>
    <t>K-3</t>
  </si>
  <si>
    <t>K-4</t>
  </si>
  <si>
    <t>P-1</t>
  </si>
  <si>
    <t>P-2</t>
  </si>
  <si>
    <t>P-3</t>
  </si>
  <si>
    <t>P-4</t>
  </si>
  <si>
    <t>İ-1</t>
  </si>
  <si>
    <t>İ-2</t>
  </si>
  <si>
    <t>İ-3</t>
  </si>
  <si>
    <t>İ-4</t>
  </si>
  <si>
    <t>T-1</t>
  </si>
  <si>
    <t>T-2</t>
  </si>
  <si>
    <t>T-3</t>
  </si>
  <si>
    <t>T-4</t>
  </si>
  <si>
    <t>T-5</t>
  </si>
  <si>
    <t>T-6</t>
  </si>
  <si>
    <t>T-7</t>
  </si>
  <si>
    <t>KİT ADI</t>
  </si>
  <si>
    <t>TÜR</t>
  </si>
  <si>
    <t>MARKA</t>
  </si>
  <si>
    <t>CAT. NO</t>
  </si>
  <si>
    <t>Yöntem</t>
  </si>
  <si>
    <t>Kullanılan Cihaz</t>
  </si>
  <si>
    <t>Tumor necrosis factor-alfa</t>
  </si>
  <si>
    <t>Rat</t>
  </si>
  <si>
    <t>BT-lab</t>
  </si>
  <si>
    <t>E0764Ra</t>
  </si>
  <si>
    <t>ELİSA</t>
  </si>
  <si>
    <t>Mıcroplate reader: BIO-TEK EL X 800-Aotu strıp washer:BIO TEK EL X 50</t>
  </si>
  <si>
    <t>Interleukin-2</t>
  </si>
  <si>
    <t>E0123Ra</t>
  </si>
  <si>
    <t>TNF-Alfa Assay Principle</t>
  </si>
  <si>
    <t>This kit is an Enzyme-Linked Immunosorbent Assay (ELISA). The plate has been pre-coated with Rat TNFA antibody. TNFA present in the sample is added and binds to antibodies coated on the wells.</t>
  </si>
  <si>
    <t>And then biotinylated Rat TNFA Antibody is added and binds to TNFA in the sample. Then Streptavidin-HRP is added and binds to the Biotinylated TNFA antibody.</t>
  </si>
  <si>
    <t>After incubation unbound Streptavidin-HRP is washed away during a washing step. Substrate solution is then added and color develops in proportion to the amount of Rat TNFA.</t>
  </si>
  <si>
    <t xml:space="preserve"> The reaction is terminated by addition of acidic stop solution and absorbance is measured at 450 nm. </t>
  </si>
  <si>
    <t>This kit is an Enzyme-Linked Immunosorbent Assay (ELISA). The plate has been pre-coated with Rat IL-2 antibody. IL-2 present in the sample is added and binds to antibodies coated on the wells.</t>
  </si>
  <si>
    <t>And then biotinylated Rat IL-2 Antibody is added and binds to IL-2 in the sample. Then Streptavidin-HRP is added and binds to the Biotinylated IL-2 antibody.</t>
  </si>
  <si>
    <t>After incubation unbound Streptavidin-HRP is washed away during a washing step. Substrate solution is then added and color develops in proportion to the amount of Rat IL-2.</t>
  </si>
  <si>
    <t>IL-2 Assay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</si>
</sst>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/>
    <xf numFmtId="0" fontId="1" fillId="6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TNF-ALFA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882567804024498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'TNF-A'!$C$17:$C$22</c:f>
              <c:numCache>
                <c:formatCode>General</c:formatCode>
                <c:ptCount val="6"/>
                <c:pt idx="0">
                  <c:v>2.101</c:v>
                </c:pt>
                <c:pt idx="1">
                  <c:v>1.234</c:v>
                </c:pt>
                <c:pt idx="2">
                  <c:v>0.69400000000000006</c:v>
                </c:pt>
                <c:pt idx="3">
                  <c:v>0.36099999999999999</c:v>
                </c:pt>
                <c:pt idx="4">
                  <c:v>0.17100000000000004</c:v>
                </c:pt>
                <c:pt idx="5">
                  <c:v>0</c:v>
                </c:pt>
              </c:numCache>
            </c:numRef>
          </c:xVal>
          <c:yVal>
            <c:numRef>
              <c:f>'TNF-A'!$D$17:$D$22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5-49EF-97DE-B5104192F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08432"/>
        <c:axId val="441308760"/>
      </c:scatterChart>
      <c:valAx>
        <c:axId val="44130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1308760"/>
        <c:crosses val="autoZero"/>
        <c:crossBetween val="midCat"/>
      </c:valAx>
      <c:valAx>
        <c:axId val="44130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130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IL-2</a:t>
            </a:r>
          </a:p>
        </c:rich>
      </c:tx>
      <c:layout>
        <c:manualLayout>
          <c:xMode val="edge"/>
          <c:yMode val="edge"/>
          <c:x val="0.4623678915135607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268941382327209"/>
                  <c:y val="0.19053842228054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'IL-2'!$C$17:$C$22</c:f>
              <c:numCache>
                <c:formatCode>General</c:formatCode>
                <c:ptCount val="6"/>
                <c:pt idx="0">
                  <c:v>1.831</c:v>
                </c:pt>
                <c:pt idx="1">
                  <c:v>1.1829999999999998</c:v>
                </c:pt>
                <c:pt idx="2">
                  <c:v>0.749</c:v>
                </c:pt>
                <c:pt idx="3">
                  <c:v>0.48899999999999999</c:v>
                </c:pt>
                <c:pt idx="4">
                  <c:v>0.22300000000000003</c:v>
                </c:pt>
                <c:pt idx="5">
                  <c:v>0</c:v>
                </c:pt>
              </c:numCache>
            </c:numRef>
          </c:xVal>
          <c:yVal>
            <c:numRef>
              <c:f>'IL-2'!$D$17:$D$22</c:f>
              <c:numCache>
                <c:formatCode>General</c:formatCode>
                <c:ptCount val="6"/>
                <c:pt idx="0">
                  <c:v>1200</c:v>
                </c:pt>
                <c:pt idx="1">
                  <c:v>600</c:v>
                </c:pt>
                <c:pt idx="2">
                  <c:v>300</c:v>
                </c:pt>
                <c:pt idx="3">
                  <c:v>150</c:v>
                </c:pt>
                <c:pt idx="4">
                  <c:v>75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3-48C8-A4BF-5348D742F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10304"/>
        <c:axId val="449113584"/>
      </c:scatterChart>
      <c:valAx>
        <c:axId val="4491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9113584"/>
        <c:crosses val="autoZero"/>
        <c:crossBetween val="midCat"/>
      </c:valAx>
      <c:valAx>
        <c:axId val="4491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911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7</xdr:row>
      <xdr:rowOff>7620</xdr:rowOff>
    </xdr:from>
    <xdr:to>
      <xdr:col>15</xdr:col>
      <xdr:colOff>502920</xdr:colOff>
      <xdr:row>22</xdr:row>
      <xdr:rowOff>7620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</xdr:row>
      <xdr:rowOff>22860</xdr:rowOff>
    </xdr:from>
    <xdr:to>
      <xdr:col>14</xdr:col>
      <xdr:colOff>495300</xdr:colOff>
      <xdr:row>22</xdr:row>
      <xdr:rowOff>22860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5</xdr:col>
      <xdr:colOff>1417320</xdr:colOff>
      <xdr:row>54</xdr:row>
      <xdr:rowOff>176747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7772400" cy="9320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abSelected="1" workbookViewId="0">
      <selection activeCell="E5" sqref="E5"/>
    </sheetView>
  </sheetViews>
  <sheetFormatPr defaultRowHeight="14.4" x14ac:dyDescent="0.3"/>
  <cols>
    <col min="1" max="1" width="12.77734375" customWidth="1"/>
    <col min="2" max="2" width="12" customWidth="1"/>
    <col min="3" max="3" width="12.21875" customWidth="1"/>
    <col min="4" max="4" width="11.77734375" customWidth="1"/>
    <col min="5" max="5" width="16.44140625" customWidth="1"/>
  </cols>
  <sheetData>
    <row r="2" spans="1:5" x14ac:dyDescent="0.3">
      <c r="A2" s="3">
        <v>2.2109999999999999</v>
      </c>
      <c r="B2" s="2">
        <v>0.27200000000000002</v>
      </c>
      <c r="C2" s="2">
        <v>0.314</v>
      </c>
      <c r="D2" s="2">
        <v>0.32700000000000001</v>
      </c>
    </row>
    <row r="3" spans="1:5" x14ac:dyDescent="0.3">
      <c r="A3" s="3">
        <v>1.3440000000000001</v>
      </c>
      <c r="B3" s="2">
        <v>0.312</v>
      </c>
      <c r="C3" s="2">
        <v>0.41200000000000003</v>
      </c>
    </row>
    <row r="4" spans="1:5" x14ac:dyDescent="0.3">
      <c r="A4" s="3">
        <v>0.80400000000000005</v>
      </c>
      <c r="B4" s="2">
        <v>0.36599999999999999</v>
      </c>
      <c r="C4" s="2">
        <v>0.45300000000000001</v>
      </c>
    </row>
    <row r="5" spans="1:5" x14ac:dyDescent="0.3">
      <c r="A5" s="3">
        <v>0.47099999999999997</v>
      </c>
      <c r="B5" s="2">
        <v>0.39300000000000002</v>
      </c>
      <c r="C5" s="2">
        <v>0.59199999999999997</v>
      </c>
    </row>
    <row r="6" spans="1:5" x14ac:dyDescent="0.3">
      <c r="A6" s="3">
        <v>0.28100000000000003</v>
      </c>
      <c r="B6" s="2">
        <v>0.64400000000000002</v>
      </c>
      <c r="C6" s="2">
        <v>0.371</v>
      </c>
    </row>
    <row r="7" spans="1:5" x14ac:dyDescent="0.3">
      <c r="A7" s="5">
        <v>0.11</v>
      </c>
      <c r="B7" s="2">
        <v>0.498</v>
      </c>
      <c r="C7" s="2">
        <v>0.57000000000000006</v>
      </c>
    </row>
    <row r="8" spans="1:5" x14ac:dyDescent="0.3">
      <c r="A8" s="2">
        <v>0.23300000000000001</v>
      </c>
      <c r="B8" s="2">
        <v>0.42399999999999999</v>
      </c>
      <c r="C8" s="2">
        <v>0.52400000000000002</v>
      </c>
    </row>
    <row r="9" spans="1:5" x14ac:dyDescent="0.3">
      <c r="A9" s="2">
        <v>0.28600000000000003</v>
      </c>
      <c r="B9" s="2">
        <v>0.49399999999999999</v>
      </c>
      <c r="C9" s="2">
        <v>0.52700000000000002</v>
      </c>
    </row>
    <row r="12" spans="1:5" x14ac:dyDescent="0.3">
      <c r="A12" t="s">
        <v>0</v>
      </c>
    </row>
    <row r="16" spans="1:5" x14ac:dyDescent="0.3">
      <c r="B16" s="6" t="s">
        <v>1</v>
      </c>
      <c r="C16" s="6" t="s">
        <v>2</v>
      </c>
      <c r="D16" s="6" t="s">
        <v>3</v>
      </c>
      <c r="E16" s="6" t="s">
        <v>4</v>
      </c>
    </row>
    <row r="17" spans="1:13" x14ac:dyDescent="0.3">
      <c r="A17" t="s">
        <v>5</v>
      </c>
      <c r="B17" s="3">
        <v>2.2109999999999999</v>
      </c>
      <c r="C17" s="1">
        <f>B17-B22</f>
        <v>2.101</v>
      </c>
      <c r="D17" s="1">
        <v>640</v>
      </c>
      <c r="E17" s="7">
        <f>(52.889*C17*C17)+(192.16*C17)+(2.6054)</f>
        <v>639.79623668900001</v>
      </c>
    </row>
    <row r="18" spans="1:13" x14ac:dyDescent="0.3">
      <c r="A18" t="s">
        <v>6</v>
      </c>
      <c r="B18" s="3">
        <v>1.3440000000000001</v>
      </c>
      <c r="C18" s="1">
        <f>B18-B22</f>
        <v>1.234</v>
      </c>
      <c r="D18" s="1">
        <v>320</v>
      </c>
      <c r="E18" s="7">
        <f t="shared" ref="E18:E48" si="0">(52.889*C18*C18)+(192.16*C18)+(2.6054)</f>
        <v>320.26788208399995</v>
      </c>
    </row>
    <row r="19" spans="1:13" x14ac:dyDescent="0.3">
      <c r="A19" t="s">
        <v>7</v>
      </c>
      <c r="B19" s="3">
        <v>0.80400000000000005</v>
      </c>
      <c r="C19" s="1">
        <f>B19-B22</f>
        <v>0.69400000000000006</v>
      </c>
      <c r="D19" s="1">
        <v>160</v>
      </c>
      <c r="E19" s="7">
        <f t="shared" si="0"/>
        <v>161.43768640400003</v>
      </c>
    </row>
    <row r="20" spans="1:13" x14ac:dyDescent="0.3">
      <c r="A20" t="s">
        <v>8</v>
      </c>
      <c r="B20" s="3">
        <v>0.47099999999999997</v>
      </c>
      <c r="C20" s="1">
        <f>B20-B22</f>
        <v>0.36099999999999999</v>
      </c>
      <c r="D20" s="1">
        <v>80</v>
      </c>
      <c r="E20" s="7">
        <f t="shared" si="0"/>
        <v>78.867707369000001</v>
      </c>
    </row>
    <row r="21" spans="1:13" x14ac:dyDescent="0.3">
      <c r="A21" t="s">
        <v>9</v>
      </c>
      <c r="B21" s="3">
        <v>0.28100000000000003</v>
      </c>
      <c r="C21" s="1">
        <f>B21-B22</f>
        <v>0.17100000000000004</v>
      </c>
      <c r="D21" s="1">
        <v>40</v>
      </c>
      <c r="E21" s="7">
        <f t="shared" si="0"/>
        <v>37.011287249000013</v>
      </c>
    </row>
    <row r="22" spans="1:13" x14ac:dyDescent="0.3">
      <c r="A22" t="s">
        <v>10</v>
      </c>
      <c r="B22" s="5">
        <v>0.11</v>
      </c>
      <c r="C22" s="1">
        <f>B22-B22</f>
        <v>0</v>
      </c>
      <c r="D22" s="1">
        <v>0</v>
      </c>
      <c r="E22" s="7">
        <f t="shared" si="0"/>
        <v>2.6053999999999999</v>
      </c>
    </row>
    <row r="23" spans="1:13" x14ac:dyDescent="0.3">
      <c r="L23" s="8" t="s">
        <v>11</v>
      </c>
      <c r="M23" s="8"/>
    </row>
    <row r="29" spans="1:13" x14ac:dyDescent="0.3">
      <c r="A29" s="9" t="s">
        <v>12</v>
      </c>
      <c r="B29" s="2" t="s">
        <v>13</v>
      </c>
      <c r="C29" s="4" t="s">
        <v>10</v>
      </c>
      <c r="D29" s="1" t="s">
        <v>2</v>
      </c>
      <c r="E29" s="10" t="s">
        <v>14</v>
      </c>
    </row>
    <row r="30" spans="1:13" x14ac:dyDescent="0.3">
      <c r="A30" s="9" t="s">
        <v>15</v>
      </c>
      <c r="B30" s="2">
        <v>0.23300000000000001</v>
      </c>
      <c r="C30" s="5">
        <v>0.11</v>
      </c>
      <c r="D30" s="1">
        <f>(B30-C30)</f>
        <v>0.12300000000000001</v>
      </c>
      <c r="E30" s="7">
        <f>(52.889*D30*D30)+(192.16*D30)+(2.6054)</f>
        <v>27.041237681000002</v>
      </c>
    </row>
    <row r="31" spans="1:13" x14ac:dyDescent="0.3">
      <c r="A31" s="9" t="s">
        <v>16</v>
      </c>
      <c r="B31" s="2">
        <v>0.28600000000000003</v>
      </c>
      <c r="C31" s="5">
        <v>0.11</v>
      </c>
      <c r="D31" s="1">
        <f>(B31-C31)</f>
        <v>0.17600000000000005</v>
      </c>
      <c r="E31" s="7">
        <f>(52.889*D31*D31)+(192.16*D31)+(2.6054)</f>
        <v>38.06384966400001</v>
      </c>
    </row>
    <row r="32" spans="1:13" x14ac:dyDescent="0.3">
      <c r="A32" s="9" t="s">
        <v>17</v>
      </c>
      <c r="B32" s="2">
        <v>0.27200000000000002</v>
      </c>
      <c r="C32" s="5">
        <v>0.11</v>
      </c>
      <c r="D32" s="1">
        <f>(B32-C32)</f>
        <v>0.16200000000000003</v>
      </c>
      <c r="E32" s="7">
        <f>(52.889*D32*D32)+(192.16*D32)+(2.6054)</f>
        <v>35.123338916000009</v>
      </c>
    </row>
    <row r="33" spans="1:5" x14ac:dyDescent="0.3">
      <c r="A33" s="9" t="s">
        <v>18</v>
      </c>
      <c r="B33" s="2">
        <v>0.312</v>
      </c>
      <c r="C33" s="5">
        <v>0.11</v>
      </c>
      <c r="D33" s="1">
        <f>(B33-C33)</f>
        <v>0.20200000000000001</v>
      </c>
      <c r="E33" s="7">
        <f>(52.889*D33*D33)+(192.16*D33)+(2.6054)</f>
        <v>43.579802756000007</v>
      </c>
    </row>
    <row r="34" spans="1:5" x14ac:dyDescent="0.3">
      <c r="A34" s="9" t="s">
        <v>19</v>
      </c>
      <c r="B34" s="2">
        <v>0.36599999999999999</v>
      </c>
      <c r="C34" s="5">
        <v>0.11</v>
      </c>
      <c r="D34" s="1">
        <f>(B34-C34)</f>
        <v>0.25600000000000001</v>
      </c>
      <c r="E34" s="7">
        <f>(52.889*D34*D34)+(192.16*D34)+(2.6054)</f>
        <v>55.264493504000001</v>
      </c>
    </row>
    <row r="35" spans="1:5" x14ac:dyDescent="0.3">
      <c r="A35" s="9" t="s">
        <v>20</v>
      </c>
      <c r="B35" s="2">
        <v>0.39300000000000002</v>
      </c>
      <c r="C35" s="5">
        <v>0.11</v>
      </c>
      <c r="D35" s="1">
        <f>(B35-C35)</f>
        <v>0.28300000000000003</v>
      </c>
      <c r="E35" s="7">
        <f>(52.889*D35*D35)+(192.16*D35)+(2.6054)</f>
        <v>61.222507121000007</v>
      </c>
    </row>
    <row r="36" spans="1:5" x14ac:dyDescent="0.3">
      <c r="A36" s="9" t="s">
        <v>21</v>
      </c>
      <c r="B36" s="2">
        <v>0.64400000000000002</v>
      </c>
      <c r="C36" s="5">
        <v>0.11</v>
      </c>
      <c r="D36" s="1">
        <f>(B36-C36)</f>
        <v>0.53400000000000003</v>
      </c>
      <c r="E36" s="7">
        <f>(52.889*D36*D36)+(192.16*D36)+(2.6054)</f>
        <v>120.300455684</v>
      </c>
    </row>
    <row r="37" spans="1:5" x14ac:dyDescent="0.3">
      <c r="A37" s="9" t="s">
        <v>22</v>
      </c>
      <c r="B37" s="2">
        <v>0.498</v>
      </c>
      <c r="C37" s="5">
        <v>0.11</v>
      </c>
      <c r="D37" s="1">
        <f>(B37-C37)</f>
        <v>0.38800000000000001</v>
      </c>
      <c r="E37" s="7">
        <f>(52.889*D37*D37)+(192.16*D37)+(2.6054)</f>
        <v>85.125601616000012</v>
      </c>
    </row>
    <row r="38" spans="1:5" x14ac:dyDescent="0.3">
      <c r="A38" s="9" t="s">
        <v>23</v>
      </c>
      <c r="B38" s="2">
        <v>0.42399999999999999</v>
      </c>
      <c r="C38" s="5">
        <v>0.11</v>
      </c>
      <c r="D38" s="1">
        <f>(B38-C38)</f>
        <v>0.314</v>
      </c>
      <c r="E38" s="7">
        <f>(52.889*D38*D38)+(192.16*D38)+(2.6054)</f>
        <v>68.158283843999996</v>
      </c>
    </row>
    <row r="39" spans="1:5" x14ac:dyDescent="0.3">
      <c r="A39" s="9" t="s">
        <v>24</v>
      </c>
      <c r="B39" s="2">
        <v>0.49399999999999999</v>
      </c>
      <c r="C39" s="5">
        <v>0.11</v>
      </c>
      <c r="D39" s="1">
        <f>(B39-C39)</f>
        <v>0.38400000000000001</v>
      </c>
      <c r="E39" s="7">
        <f>(52.889*D39*D39)+(192.16*D39)+(2.6054)</f>
        <v>84.193640384000005</v>
      </c>
    </row>
    <row r="40" spans="1:5" x14ac:dyDescent="0.3">
      <c r="A40" s="9" t="s">
        <v>25</v>
      </c>
      <c r="B40" s="2">
        <v>0.314</v>
      </c>
      <c r="C40" s="5">
        <v>0.11</v>
      </c>
      <c r="D40" s="1">
        <f>(B40-C40)</f>
        <v>0.20400000000000001</v>
      </c>
      <c r="E40" s="7">
        <f>(52.889*D40*D40)+(192.16*D40)+(2.6054)</f>
        <v>44.007068624000006</v>
      </c>
    </row>
    <row r="41" spans="1:5" x14ac:dyDescent="0.3">
      <c r="A41" s="9" t="s">
        <v>26</v>
      </c>
      <c r="B41" s="2">
        <v>0.41200000000000003</v>
      </c>
      <c r="C41" s="5">
        <v>0.11</v>
      </c>
      <c r="D41" s="1">
        <f>(B41-C41)</f>
        <v>0.30200000000000005</v>
      </c>
      <c r="E41" s="7">
        <f>(52.889*D41*D41)+(192.16*D41)+(2.6054)</f>
        <v>65.461408356000007</v>
      </c>
    </row>
    <row r="42" spans="1:5" x14ac:dyDescent="0.3">
      <c r="A42" s="9" t="s">
        <v>27</v>
      </c>
      <c r="B42" s="2">
        <v>0.45300000000000001</v>
      </c>
      <c r="C42" s="5">
        <v>0.11</v>
      </c>
      <c r="D42" s="1">
        <f>(B42-C42)</f>
        <v>0.34300000000000003</v>
      </c>
      <c r="E42" s="7">
        <f>(52.889*D42*D42)+(192.16*D42)+(2.6054)</f>
        <v>74.738617961000017</v>
      </c>
    </row>
    <row r="43" spans="1:5" x14ac:dyDescent="0.3">
      <c r="A43" s="9" t="s">
        <v>28</v>
      </c>
      <c r="B43" s="2">
        <v>0.59199999999999997</v>
      </c>
      <c r="C43" s="5">
        <v>0.11</v>
      </c>
      <c r="D43" s="1">
        <f>(B43-C43)</f>
        <v>0.48199999999999998</v>
      </c>
      <c r="E43" s="7">
        <f>(52.889*D43*D43)+(192.16*D43)+(2.6054)</f>
        <v>107.513904036</v>
      </c>
    </row>
    <row r="44" spans="1:5" x14ac:dyDescent="0.3">
      <c r="A44" s="9" t="s">
        <v>29</v>
      </c>
      <c r="B44" s="2">
        <v>0.371</v>
      </c>
      <c r="C44" s="5">
        <v>0.11</v>
      </c>
      <c r="D44" s="1">
        <f>(B44-C44)</f>
        <v>0.26100000000000001</v>
      </c>
      <c r="E44" s="7">
        <f>(52.889*D44*D44)+(192.16*D44)+(2.6054)</f>
        <v>56.362011569000003</v>
      </c>
    </row>
    <row r="45" spans="1:5" x14ac:dyDescent="0.3">
      <c r="A45" s="9" t="s">
        <v>30</v>
      </c>
      <c r="B45" s="2">
        <v>0.57000000000000006</v>
      </c>
      <c r="C45" s="5">
        <v>0.11</v>
      </c>
      <c r="D45" s="1">
        <f>(B45-C45)</f>
        <v>0.46000000000000008</v>
      </c>
      <c r="E45" s="7">
        <f>(52.889*D45*D45)+(192.16*D45)+(2.6054)</f>
        <v>102.19031240000001</v>
      </c>
    </row>
    <row r="46" spans="1:5" x14ac:dyDescent="0.3">
      <c r="A46" s="9" t="s">
        <v>31</v>
      </c>
      <c r="B46" s="2">
        <v>0.52400000000000002</v>
      </c>
      <c r="C46" s="5">
        <v>0.11</v>
      </c>
      <c r="D46" s="1">
        <f>(B46-C46)</f>
        <v>0.41400000000000003</v>
      </c>
      <c r="E46" s="7">
        <f>(52.889*D46*D46)+(192.16*D46)+(2.6054)</f>
        <v>91.22460304400002</v>
      </c>
    </row>
    <row r="47" spans="1:5" x14ac:dyDescent="0.3">
      <c r="A47" s="9" t="s">
        <v>32</v>
      </c>
      <c r="B47" s="2">
        <v>0.52700000000000002</v>
      </c>
      <c r="C47" s="5">
        <v>0.11</v>
      </c>
      <c r="D47" s="1">
        <f>(B47-C47)</f>
        <v>0.41700000000000004</v>
      </c>
      <c r="E47" s="7">
        <f>(52.889*D47*D47)+(192.16*D47)+(2.6054)</f>
        <v>91.932935321000016</v>
      </c>
    </row>
    <row r="48" spans="1:5" x14ac:dyDescent="0.3">
      <c r="A48" s="9" t="s">
        <v>33</v>
      </c>
      <c r="B48" s="2">
        <v>0.32700000000000001</v>
      </c>
      <c r="C48" s="5">
        <v>0.11</v>
      </c>
      <c r="D48" s="1">
        <f>(B48-C48)</f>
        <v>0.21700000000000003</v>
      </c>
      <c r="E48" s="7">
        <f>(52.889*D48*D48)+(192.16*D48)+(2.6054)</f>
        <v>46.794610121000005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workbookViewId="0">
      <selection activeCell="G4" sqref="G4"/>
    </sheetView>
  </sheetViews>
  <sheetFormatPr defaultRowHeight="14.4" x14ac:dyDescent="0.3"/>
  <cols>
    <col min="1" max="1" width="13.33203125" customWidth="1"/>
    <col min="2" max="3" width="12.21875" customWidth="1"/>
    <col min="4" max="4" width="12.77734375" customWidth="1"/>
    <col min="5" max="5" width="17.88671875" customWidth="1"/>
  </cols>
  <sheetData>
    <row r="2" spans="1:5" x14ac:dyDescent="0.3">
      <c r="A2" s="3">
        <v>1.9470000000000001</v>
      </c>
      <c r="B2" s="2">
        <v>0.249</v>
      </c>
      <c r="C2" s="2">
        <v>0.22600000000000001</v>
      </c>
      <c r="D2" s="2">
        <v>0.20300000000000001</v>
      </c>
    </row>
    <row r="3" spans="1:5" x14ac:dyDescent="0.3">
      <c r="A3" s="3">
        <v>1.2989999999999999</v>
      </c>
      <c r="B3" s="2">
        <v>0.222</v>
      </c>
      <c r="C3" s="2">
        <v>0.28400000000000003</v>
      </c>
    </row>
    <row r="4" spans="1:5" x14ac:dyDescent="0.3">
      <c r="A4" s="3">
        <v>0.86499999999999999</v>
      </c>
      <c r="B4" s="2">
        <v>0.254</v>
      </c>
      <c r="C4" s="2">
        <v>0.28300000000000003</v>
      </c>
    </row>
    <row r="5" spans="1:5" x14ac:dyDescent="0.3">
      <c r="A5" s="3">
        <v>0.60499999999999998</v>
      </c>
      <c r="B5" s="2">
        <v>0.21299999999999999</v>
      </c>
      <c r="C5" s="2">
        <v>0.4</v>
      </c>
    </row>
    <row r="6" spans="1:5" x14ac:dyDescent="0.3">
      <c r="A6" s="3">
        <v>0.33900000000000002</v>
      </c>
      <c r="B6" s="2">
        <v>0.22</v>
      </c>
      <c r="C6" s="2">
        <v>0.17500000000000002</v>
      </c>
    </row>
    <row r="7" spans="1:5" x14ac:dyDescent="0.3">
      <c r="A7" s="5">
        <v>0.11600000000000001</v>
      </c>
      <c r="B7" s="2">
        <v>0.20200000000000001</v>
      </c>
      <c r="C7" s="2">
        <v>0.186</v>
      </c>
    </row>
    <row r="8" spans="1:5" x14ac:dyDescent="0.3">
      <c r="A8" s="2">
        <v>0.153</v>
      </c>
      <c r="B8" s="2">
        <v>0.27100000000000002</v>
      </c>
      <c r="C8" s="2">
        <v>0.223</v>
      </c>
    </row>
    <row r="9" spans="1:5" x14ac:dyDescent="0.3">
      <c r="A9" s="2">
        <v>0.23400000000000001</v>
      </c>
      <c r="B9" s="2">
        <v>0.35899999999999999</v>
      </c>
      <c r="C9" s="2">
        <v>0.19900000000000001</v>
      </c>
    </row>
    <row r="16" spans="1:5" x14ac:dyDescent="0.3">
      <c r="A16" s="11"/>
      <c r="B16" s="6" t="s">
        <v>1</v>
      </c>
      <c r="C16" s="6" t="s">
        <v>2</v>
      </c>
      <c r="D16" s="6" t="s">
        <v>3</v>
      </c>
      <c r="E16" s="6" t="s">
        <v>4</v>
      </c>
    </row>
    <row r="17" spans="1:12" x14ac:dyDescent="0.3">
      <c r="A17" s="11" t="s">
        <v>5</v>
      </c>
      <c r="B17" s="3">
        <v>1.9470000000000001</v>
      </c>
      <c r="C17" s="1">
        <f>B17-B22</f>
        <v>1.831</v>
      </c>
      <c r="D17" s="1">
        <v>1200</v>
      </c>
      <c r="E17" s="7">
        <f>(239.62*C17*C17)+(216.34*C17)+(2.421)</f>
        <v>1201.88020682</v>
      </c>
    </row>
    <row r="18" spans="1:12" x14ac:dyDescent="0.3">
      <c r="A18" s="11" t="s">
        <v>6</v>
      </c>
      <c r="B18" s="3">
        <v>1.2989999999999999</v>
      </c>
      <c r="C18" s="1">
        <f>B18-B22</f>
        <v>1.1829999999999998</v>
      </c>
      <c r="D18" s="1">
        <v>600</v>
      </c>
      <c r="E18" s="7">
        <f t="shared" ref="E18:E49" si="0">(239.62*C18*C18)+(216.34*C18)+(2.421)</f>
        <v>593.69677417999992</v>
      </c>
    </row>
    <row r="19" spans="1:12" x14ac:dyDescent="0.3">
      <c r="A19" s="11" t="s">
        <v>7</v>
      </c>
      <c r="B19" s="3">
        <v>0.86499999999999999</v>
      </c>
      <c r="C19" s="1">
        <f>B19-B22</f>
        <v>0.749</v>
      </c>
      <c r="D19" s="1">
        <v>300</v>
      </c>
      <c r="E19" s="7">
        <f t="shared" si="0"/>
        <v>298.88671961999995</v>
      </c>
    </row>
    <row r="20" spans="1:12" x14ac:dyDescent="0.3">
      <c r="A20" s="11" t="s">
        <v>8</v>
      </c>
      <c r="B20" s="3">
        <v>0.60499999999999998</v>
      </c>
      <c r="C20" s="1">
        <f>B20-B22</f>
        <v>0.48899999999999999</v>
      </c>
      <c r="D20" s="1">
        <v>150</v>
      </c>
      <c r="E20" s="7">
        <f t="shared" si="0"/>
        <v>165.50943402000001</v>
      </c>
    </row>
    <row r="21" spans="1:12" x14ac:dyDescent="0.3">
      <c r="A21" s="11" t="s">
        <v>9</v>
      </c>
      <c r="B21" s="3">
        <v>0.33900000000000002</v>
      </c>
      <c r="C21" s="1">
        <f>B21-B22</f>
        <v>0.22300000000000003</v>
      </c>
      <c r="D21" s="1">
        <v>75</v>
      </c>
      <c r="E21" s="7">
        <f t="shared" si="0"/>
        <v>62.580882980000005</v>
      </c>
    </row>
    <row r="22" spans="1:12" x14ac:dyDescent="0.3">
      <c r="A22" s="11" t="s">
        <v>10</v>
      </c>
      <c r="B22" s="5">
        <v>0.11600000000000001</v>
      </c>
      <c r="C22" s="1">
        <f>B22-B22</f>
        <v>0</v>
      </c>
      <c r="D22" s="1">
        <v>0</v>
      </c>
      <c r="E22" s="7">
        <f t="shared" si="0"/>
        <v>2.4209999999999998</v>
      </c>
    </row>
    <row r="23" spans="1:12" x14ac:dyDescent="0.3">
      <c r="I23" s="11"/>
      <c r="K23" s="8" t="s">
        <v>11</v>
      </c>
      <c r="L23" s="8"/>
    </row>
    <row r="30" spans="1:12" x14ac:dyDescent="0.3">
      <c r="A30" s="9" t="s">
        <v>12</v>
      </c>
      <c r="B30" s="2" t="s">
        <v>13</v>
      </c>
      <c r="C30" s="4" t="s">
        <v>10</v>
      </c>
      <c r="D30" s="1" t="s">
        <v>2</v>
      </c>
      <c r="E30" s="10" t="s">
        <v>14</v>
      </c>
    </row>
    <row r="31" spans="1:12" x14ac:dyDescent="0.3">
      <c r="A31" s="9" t="s">
        <v>15</v>
      </c>
      <c r="B31" s="2">
        <v>0.153</v>
      </c>
      <c r="C31" s="5">
        <v>0.11600000000000001</v>
      </c>
      <c r="D31" s="1">
        <f>(B31-C31)</f>
        <v>3.6999999999999991E-2</v>
      </c>
      <c r="E31" s="7">
        <f>(239.62*D31*D31)+(216.34*D31)+(2.421)</f>
        <v>10.753619779999998</v>
      </c>
    </row>
    <row r="32" spans="1:12" x14ac:dyDescent="0.3">
      <c r="A32" s="9" t="s">
        <v>16</v>
      </c>
      <c r="B32" s="2">
        <v>0.23400000000000001</v>
      </c>
      <c r="C32" s="5">
        <v>0.11600000000000001</v>
      </c>
      <c r="D32" s="1">
        <f>(B32-C32)</f>
        <v>0.11800000000000001</v>
      </c>
      <c r="E32" s="7">
        <f>(239.62*D32*D32)+(216.34*D32)+(2.421)</f>
        <v>31.285588880000002</v>
      </c>
    </row>
    <row r="33" spans="1:5" x14ac:dyDescent="0.3">
      <c r="A33" s="9" t="s">
        <v>17</v>
      </c>
      <c r="B33" s="2">
        <v>0.249</v>
      </c>
      <c r="C33" s="5">
        <v>0.11600000000000001</v>
      </c>
      <c r="D33" s="1">
        <f>(B33-C33)</f>
        <v>0.13300000000000001</v>
      </c>
      <c r="E33" s="7">
        <f>(239.62*D33*D33)+(216.34*D33)+(2.421)</f>
        <v>35.432858180000004</v>
      </c>
    </row>
    <row r="34" spans="1:5" x14ac:dyDescent="0.3">
      <c r="A34" s="9" t="s">
        <v>18</v>
      </c>
      <c r="B34" s="2">
        <v>0.222</v>
      </c>
      <c r="C34" s="5">
        <v>0.11600000000000001</v>
      </c>
      <c r="D34" s="1">
        <f>(B34-C34)</f>
        <v>0.106</v>
      </c>
      <c r="E34" s="7">
        <f>(239.62*D34*D34)+(216.34*D34)+(2.421)</f>
        <v>28.045410319999998</v>
      </c>
    </row>
    <row r="35" spans="1:5" x14ac:dyDescent="0.3">
      <c r="A35" s="9" t="s">
        <v>19</v>
      </c>
      <c r="B35" s="2">
        <v>0.254</v>
      </c>
      <c r="C35" s="5">
        <v>0.11600000000000001</v>
      </c>
      <c r="D35" s="1">
        <f>(B35-C35)</f>
        <v>0.13800000000000001</v>
      </c>
      <c r="E35" s="7">
        <f>(239.62*D35*D35)+(216.34*D35)+(2.421)</f>
        <v>36.839243280000005</v>
      </c>
    </row>
    <row r="36" spans="1:5" x14ac:dyDescent="0.3">
      <c r="A36" s="9" t="s">
        <v>20</v>
      </c>
      <c r="B36" s="2">
        <v>0.21299999999999999</v>
      </c>
      <c r="C36" s="5">
        <v>0.11600000000000001</v>
      </c>
      <c r="D36" s="1">
        <f>(B36-C36)</f>
        <v>9.6999999999999989E-2</v>
      </c>
      <c r="E36" s="7">
        <f>(239.62*D36*D36)+(216.34*D36)+(2.421)</f>
        <v>25.660564579999996</v>
      </c>
    </row>
    <row r="37" spans="1:5" x14ac:dyDescent="0.3">
      <c r="A37" s="9" t="s">
        <v>21</v>
      </c>
      <c r="B37" s="2">
        <v>0.22</v>
      </c>
      <c r="C37" s="5">
        <v>0.11600000000000001</v>
      </c>
      <c r="D37" s="1">
        <f>(B37-C37)</f>
        <v>0.104</v>
      </c>
      <c r="E37" s="7">
        <f>(239.62*D37*D37)+(216.34*D37)+(2.421)</f>
        <v>27.512089919999998</v>
      </c>
    </row>
    <row r="38" spans="1:5" x14ac:dyDescent="0.3">
      <c r="A38" s="9" t="s">
        <v>22</v>
      </c>
      <c r="B38" s="2">
        <v>0.20200000000000001</v>
      </c>
      <c r="C38" s="5">
        <v>0.11600000000000001</v>
      </c>
      <c r="D38" s="1">
        <f>(B38-C38)</f>
        <v>8.6000000000000007E-2</v>
      </c>
      <c r="E38" s="7">
        <f>(239.62*D38*D38)+(216.34*D38)+(2.421)</f>
        <v>22.798469520000001</v>
      </c>
    </row>
    <row r="39" spans="1:5" x14ac:dyDescent="0.3">
      <c r="A39" s="9" t="s">
        <v>23</v>
      </c>
      <c r="B39" s="2">
        <v>0.27100000000000002</v>
      </c>
      <c r="C39" s="5">
        <v>0.11600000000000001</v>
      </c>
      <c r="D39" s="1">
        <f>(B39-C39)</f>
        <v>0.15500000000000003</v>
      </c>
      <c r="E39" s="7">
        <f>(239.62*D39*D39)+(216.34*D39)+(2.421)</f>
        <v>41.71057050000001</v>
      </c>
    </row>
    <row r="40" spans="1:5" x14ac:dyDescent="0.3">
      <c r="A40" s="9" t="s">
        <v>24</v>
      </c>
      <c r="B40" s="2">
        <v>0.35899999999999999</v>
      </c>
      <c r="C40" s="5">
        <v>0.11600000000000001</v>
      </c>
      <c r="D40" s="1">
        <f>(B40-C40)</f>
        <v>0.24299999999999999</v>
      </c>
      <c r="E40" s="7">
        <f>(239.62*D40*D40)+(216.34*D40)+(2.421)</f>
        <v>69.140941380000001</v>
      </c>
    </row>
    <row r="41" spans="1:5" x14ac:dyDescent="0.3">
      <c r="A41" s="9" t="s">
        <v>25</v>
      </c>
      <c r="B41" s="2">
        <v>0.22600000000000001</v>
      </c>
      <c r="C41" s="5">
        <v>0.11600000000000001</v>
      </c>
      <c r="D41" s="1">
        <f>(B41-C41)</f>
        <v>0.11</v>
      </c>
      <c r="E41" s="7">
        <f>(239.62*D41*D41)+(216.34*D41)+(2.421)</f>
        <v>29.117801999999998</v>
      </c>
    </row>
    <row r="42" spans="1:5" x14ac:dyDescent="0.3">
      <c r="A42" s="9" t="s">
        <v>26</v>
      </c>
      <c r="B42" s="2">
        <v>0.28400000000000003</v>
      </c>
      <c r="C42" s="5">
        <v>0.11600000000000001</v>
      </c>
      <c r="D42" s="1">
        <f>(B42-C42)</f>
        <v>0.16800000000000004</v>
      </c>
      <c r="E42" s="7">
        <f>(239.62*D42*D42)+(216.34*D42)+(2.421)</f>
        <v>45.529154880000014</v>
      </c>
    </row>
    <row r="43" spans="1:5" x14ac:dyDescent="0.3">
      <c r="A43" s="9" t="s">
        <v>27</v>
      </c>
      <c r="B43" s="2">
        <v>0.28300000000000003</v>
      </c>
      <c r="C43" s="5">
        <v>0.11600000000000001</v>
      </c>
      <c r="D43" s="1">
        <f>(B43-C43)</f>
        <v>0.16700000000000004</v>
      </c>
      <c r="E43" s="7">
        <f>(239.62*D43*D43)+(216.34*D43)+(2.421)</f>
        <v>45.23254218000001</v>
      </c>
    </row>
    <row r="44" spans="1:5" x14ac:dyDescent="0.3">
      <c r="A44" s="9" t="s">
        <v>28</v>
      </c>
      <c r="B44" s="2">
        <v>0.4</v>
      </c>
      <c r="C44" s="5">
        <v>0.11600000000000001</v>
      </c>
      <c r="D44" s="1">
        <f>(B44-C44)</f>
        <v>0.28400000000000003</v>
      </c>
      <c r="E44" s="7">
        <f>(239.62*D44*D44)+(216.34*D44)+(2.421)</f>
        <v>83.188350720000017</v>
      </c>
    </row>
    <row r="45" spans="1:5" x14ac:dyDescent="0.3">
      <c r="A45" s="9" t="s">
        <v>29</v>
      </c>
      <c r="B45" s="2">
        <v>0.17500000000000002</v>
      </c>
      <c r="C45" s="5">
        <v>0.11600000000000001</v>
      </c>
      <c r="D45" s="1">
        <f>(B45-C45)</f>
        <v>5.9000000000000011E-2</v>
      </c>
      <c r="E45" s="7">
        <f>(239.62*D45*D45)+(216.34*D45)+(2.421)</f>
        <v>16.019177220000003</v>
      </c>
    </row>
    <row r="46" spans="1:5" x14ac:dyDescent="0.3">
      <c r="A46" s="9" t="s">
        <v>30</v>
      </c>
      <c r="B46" s="2">
        <v>0.186</v>
      </c>
      <c r="C46" s="5">
        <v>0.11600000000000001</v>
      </c>
      <c r="D46" s="1">
        <f>(B46-C46)</f>
        <v>6.9999999999999993E-2</v>
      </c>
      <c r="E46" s="7">
        <f>(239.62*D46*D46)+(216.34*D46)+(2.421)</f>
        <v>18.738937999999997</v>
      </c>
    </row>
    <row r="47" spans="1:5" x14ac:dyDescent="0.3">
      <c r="A47" s="9" t="s">
        <v>31</v>
      </c>
      <c r="B47" s="2">
        <v>0.223</v>
      </c>
      <c r="C47" s="5">
        <v>0.11600000000000001</v>
      </c>
      <c r="D47" s="1">
        <f>(B47-C47)</f>
        <v>0.107</v>
      </c>
      <c r="E47" s="7">
        <f>(239.62*D47*D47)+(216.34*D47)+(2.421)</f>
        <v>28.312789379999998</v>
      </c>
    </row>
    <row r="48" spans="1:5" x14ac:dyDescent="0.3">
      <c r="A48" s="9" t="s">
        <v>32</v>
      </c>
      <c r="B48" s="2">
        <v>0.19900000000000001</v>
      </c>
      <c r="C48" s="5">
        <v>0.11600000000000001</v>
      </c>
      <c r="D48" s="1">
        <f>(B48-C48)</f>
        <v>8.3000000000000004E-2</v>
      </c>
      <c r="E48" s="7">
        <f>(239.62*D48*D48)+(216.34*D48)+(2.421)</f>
        <v>22.027962180000003</v>
      </c>
    </row>
    <row r="49" spans="1:5" x14ac:dyDescent="0.3">
      <c r="A49" s="9" t="s">
        <v>33</v>
      </c>
      <c r="B49" s="2">
        <v>0.20300000000000001</v>
      </c>
      <c r="C49" s="5">
        <v>0.11600000000000001</v>
      </c>
      <c r="D49" s="1">
        <f>(B49-C49)</f>
        <v>8.7000000000000008E-2</v>
      </c>
      <c r="E49" s="7">
        <f>(239.62*D49*D49)+(216.34*D49)+(2.421)</f>
        <v>23.056263780000002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F6" sqref="F6"/>
    </sheetView>
  </sheetViews>
  <sheetFormatPr defaultRowHeight="14.4" x14ac:dyDescent="0.3"/>
  <cols>
    <col min="1" max="1" width="30.33203125" customWidth="1"/>
    <col min="2" max="2" width="14.6640625" customWidth="1"/>
    <col min="3" max="3" width="16.21875" customWidth="1"/>
    <col min="4" max="4" width="15.44140625" customWidth="1"/>
    <col min="5" max="5" width="16" customWidth="1"/>
    <col min="6" max="6" width="70.6640625" customWidth="1"/>
  </cols>
  <sheetData>
    <row r="1" spans="1:6" ht="15.6" thickTop="1" thickBot="1" x14ac:dyDescent="0.35">
      <c r="A1" s="12" t="s">
        <v>34</v>
      </c>
      <c r="B1" s="12" t="s">
        <v>35</v>
      </c>
      <c r="C1" s="12" t="s">
        <v>36</v>
      </c>
      <c r="D1" s="12" t="s">
        <v>37</v>
      </c>
      <c r="E1" s="12" t="s">
        <v>38</v>
      </c>
      <c r="F1" s="12" t="s">
        <v>39</v>
      </c>
    </row>
    <row r="2" spans="1:6" ht="15.6" thickTop="1" thickBot="1" x14ac:dyDescent="0.35">
      <c r="A2" s="13" t="s">
        <v>40</v>
      </c>
      <c r="B2" s="14" t="s">
        <v>41</v>
      </c>
      <c r="C2" s="15" t="s">
        <v>42</v>
      </c>
      <c r="D2" s="15" t="s">
        <v>43</v>
      </c>
      <c r="E2" s="15" t="s">
        <v>44</v>
      </c>
      <c r="F2" s="15" t="s">
        <v>45</v>
      </c>
    </row>
    <row r="3" spans="1:6" ht="15.6" thickTop="1" thickBot="1" x14ac:dyDescent="0.35">
      <c r="A3" s="13" t="s">
        <v>46</v>
      </c>
      <c r="B3" s="14" t="s">
        <v>41</v>
      </c>
      <c r="C3" s="15" t="s">
        <v>42</v>
      </c>
      <c r="D3" s="15" t="s">
        <v>47</v>
      </c>
      <c r="E3" s="15" t="s">
        <v>44</v>
      </c>
      <c r="F3" s="15" t="s">
        <v>45</v>
      </c>
    </row>
    <row r="4" spans="1:6" ht="15" thickTop="1" x14ac:dyDescent="0.3"/>
    <row r="57" spans="1:6" x14ac:dyDescent="0.3">
      <c r="A57" s="16" t="s">
        <v>48</v>
      </c>
      <c r="B57" s="11"/>
      <c r="C57" s="11"/>
      <c r="D57" s="11"/>
      <c r="E57" s="11"/>
      <c r="F57" s="11"/>
    </row>
    <row r="58" spans="1:6" x14ac:dyDescent="0.3">
      <c r="A58" s="11" t="s">
        <v>49</v>
      </c>
      <c r="B58" s="11"/>
      <c r="C58" s="11"/>
      <c r="D58" s="11"/>
      <c r="E58" s="11"/>
      <c r="F58" s="11"/>
    </row>
    <row r="59" spans="1:6" x14ac:dyDescent="0.3">
      <c r="A59" s="11" t="s">
        <v>50</v>
      </c>
      <c r="B59" s="11"/>
      <c r="C59" s="11"/>
      <c r="D59" s="11"/>
      <c r="E59" s="11"/>
      <c r="F59" s="11"/>
    </row>
    <row r="60" spans="1:6" x14ac:dyDescent="0.3">
      <c r="A60" s="11" t="s">
        <v>51</v>
      </c>
      <c r="B60" s="11"/>
      <c r="C60" s="11"/>
      <c r="D60" s="11"/>
      <c r="E60" s="11"/>
      <c r="F60" s="11"/>
    </row>
    <row r="61" spans="1:6" x14ac:dyDescent="0.3">
      <c r="A61" s="11" t="s">
        <v>52</v>
      </c>
      <c r="B61" s="11"/>
      <c r="C61" s="11"/>
      <c r="D61" s="11"/>
      <c r="E61" s="11"/>
      <c r="F61" s="11"/>
    </row>
    <row r="62" spans="1:6" x14ac:dyDescent="0.3">
      <c r="A62" s="11"/>
      <c r="B62" s="11"/>
      <c r="C62" s="11"/>
      <c r="D62" s="11"/>
      <c r="E62" s="11"/>
      <c r="F62" s="11"/>
    </row>
    <row r="64" spans="1:6" x14ac:dyDescent="0.3">
      <c r="A64" s="16" t="s">
        <v>56</v>
      </c>
      <c r="B64" s="11"/>
      <c r="C64" s="11"/>
      <c r="D64" s="11"/>
      <c r="E64" s="11"/>
      <c r="F64" s="11"/>
    </row>
    <row r="65" spans="1:6" x14ac:dyDescent="0.3">
      <c r="A65" s="11" t="s">
        <v>53</v>
      </c>
      <c r="B65" s="11"/>
      <c r="C65" s="11"/>
      <c r="D65" s="11"/>
      <c r="E65" s="11"/>
      <c r="F65" s="11"/>
    </row>
    <row r="66" spans="1:6" x14ac:dyDescent="0.3">
      <c r="A66" s="11" t="s">
        <v>54</v>
      </c>
      <c r="B66" s="11"/>
      <c r="C66" s="11"/>
      <c r="D66" s="11"/>
      <c r="E66" s="11"/>
      <c r="F66" s="11"/>
    </row>
    <row r="67" spans="1:6" x14ac:dyDescent="0.3">
      <c r="A67" s="11" t="s">
        <v>55</v>
      </c>
      <c r="B67" s="11"/>
      <c r="C67" s="11"/>
      <c r="D67" s="11"/>
      <c r="E67" s="11"/>
      <c r="F67" s="11"/>
    </row>
    <row r="68" spans="1:6" x14ac:dyDescent="0.3">
      <c r="A68" s="11" t="s">
        <v>52</v>
      </c>
      <c r="B68" s="11"/>
      <c r="C68" s="11"/>
      <c r="D68" s="11"/>
      <c r="E68" s="11"/>
      <c r="F68" s="11"/>
    </row>
    <row r="69" spans="1:6" x14ac:dyDescent="0.3">
      <c r="A69" s="11"/>
      <c r="B69" s="11"/>
      <c r="C69" s="11"/>
      <c r="D69" s="11"/>
      <c r="E69" s="11"/>
      <c r="F69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TNF-A</vt:lpstr>
      <vt:lpstr>IL-2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2022-07-18T12:10:38Z</dcterms:created>
  <dcterms:modified xsi:type="dcterms:W3CDTF">2022-07-18T12:48:39Z</dcterms:modified>
</cp:coreProperties>
</file>