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Google Drive\2021\Hizmet alımları\webe yüklenenler\Merve Yılmaz\28.04.2021\"/>
    </mc:Choice>
  </mc:AlternateContent>
  <xr:revisionPtr revIDLastSave="0" documentId="13_ncr:1_{E1AC5D6A-451E-427C-BC66-7092A1F23F33}" xr6:coauthVersionLast="46" xr6:coauthVersionMax="46" xr10:uidLastSave="{00000000-0000-0000-0000-000000000000}"/>
  <bookViews>
    <workbookView xWindow="-110" yWindow="-110" windowWidth="21820" windowHeight="14020" xr2:uid="{00000000-000D-0000-FFFF-FFFF00000000}"/>
  </bookViews>
  <sheets>
    <sheet name="TGF-B1" sheetId="1" r:id="rId1"/>
    <sheet name="IL-10" sheetId="2" r:id="rId2"/>
    <sheet name="IL-1B" sheetId="3" r:id="rId3"/>
    <sheet name="TNF-A" sheetId="4" r:id="rId4"/>
    <sheet name="DOKU(Akciğer)" sheetId="5" r:id="rId5"/>
  </sheets>
  <externalReferences>
    <externalReference r:id="rId6"/>
    <externalReference r:id="rId7"/>
    <externalReference r:id="rId8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7" i="4" l="1"/>
  <c r="D67" i="4"/>
  <c r="C66" i="4"/>
  <c r="D66" i="4"/>
  <c r="C65" i="4"/>
  <c r="D65" i="4"/>
  <c r="C64" i="4"/>
  <c r="D64" i="4"/>
  <c r="C63" i="4"/>
  <c r="D63" i="4"/>
  <c r="C62" i="4"/>
  <c r="D62" i="4"/>
  <c r="C61" i="4"/>
  <c r="D61" i="4"/>
  <c r="C60" i="4"/>
  <c r="D60" i="4"/>
  <c r="C59" i="4"/>
  <c r="D59" i="4"/>
  <c r="C58" i="4"/>
  <c r="D58" i="4"/>
  <c r="C57" i="4"/>
  <c r="D57" i="4"/>
  <c r="C56" i="4"/>
  <c r="D56" i="4"/>
  <c r="C55" i="4"/>
  <c r="D55" i="4"/>
  <c r="C54" i="4"/>
  <c r="D54" i="4"/>
  <c r="C53" i="4"/>
  <c r="D53" i="4"/>
  <c r="C52" i="4"/>
  <c r="D52" i="4"/>
  <c r="C51" i="4"/>
  <c r="D51" i="4"/>
  <c r="C50" i="4"/>
  <c r="D50" i="4"/>
  <c r="C49" i="4"/>
  <c r="D49" i="4"/>
  <c r="C48" i="4"/>
  <c r="D48" i="4"/>
  <c r="C47" i="4"/>
  <c r="D47" i="4"/>
  <c r="C46" i="4"/>
  <c r="D46" i="4"/>
  <c r="C45" i="4"/>
  <c r="D45" i="4"/>
  <c r="C44" i="4"/>
  <c r="D44" i="4"/>
  <c r="C43" i="4"/>
  <c r="D43" i="4"/>
  <c r="C42" i="4"/>
  <c r="D42" i="4"/>
  <c r="C41" i="4"/>
  <c r="D41" i="4"/>
  <c r="C40" i="4"/>
  <c r="D40" i="4"/>
  <c r="C39" i="4"/>
  <c r="D39" i="4"/>
  <c r="C38" i="4"/>
  <c r="D38" i="4"/>
  <c r="C37" i="4"/>
  <c r="D37" i="4"/>
  <c r="C36" i="4"/>
  <c r="D36" i="4"/>
  <c r="C35" i="4"/>
  <c r="D35" i="4"/>
  <c r="C34" i="4"/>
  <c r="D34" i="4"/>
  <c r="C33" i="4"/>
  <c r="D33" i="4"/>
  <c r="C32" i="4"/>
  <c r="D32" i="4"/>
  <c r="C31" i="4"/>
  <c r="D31" i="4"/>
  <c r="C30" i="4"/>
  <c r="D30" i="4"/>
  <c r="C29" i="4"/>
  <c r="D29" i="4"/>
  <c r="C28" i="4"/>
  <c r="D28" i="4"/>
  <c r="C21" i="4"/>
  <c r="C20" i="4"/>
  <c r="E20" i="4"/>
  <c r="C19" i="4"/>
  <c r="E19" i="4"/>
  <c r="C18" i="4"/>
  <c r="E18" i="4"/>
  <c r="C17" i="4"/>
  <c r="E17" i="4"/>
  <c r="C16" i="4"/>
  <c r="E16" i="4"/>
  <c r="C15" i="4"/>
  <c r="E15" i="4"/>
  <c r="C14" i="4"/>
  <c r="E14" i="4"/>
  <c r="C67" i="3"/>
  <c r="D67" i="3"/>
  <c r="C66" i="3"/>
  <c r="D66" i="3"/>
  <c r="C65" i="3"/>
  <c r="D65" i="3"/>
  <c r="C64" i="3"/>
  <c r="D64" i="3"/>
  <c r="C63" i="3"/>
  <c r="D63" i="3"/>
  <c r="C62" i="3"/>
  <c r="D62" i="3"/>
  <c r="C61" i="3"/>
  <c r="D61" i="3"/>
  <c r="C60" i="3"/>
  <c r="D60" i="3"/>
  <c r="C59" i="3"/>
  <c r="D59" i="3"/>
  <c r="C58" i="3"/>
  <c r="D58" i="3"/>
  <c r="C57" i="3"/>
  <c r="D57" i="3"/>
  <c r="C56" i="3"/>
  <c r="D56" i="3"/>
  <c r="C55" i="3"/>
  <c r="D55" i="3"/>
  <c r="C54" i="3"/>
  <c r="D54" i="3"/>
  <c r="C53" i="3"/>
  <c r="D53" i="3"/>
  <c r="C52" i="3"/>
  <c r="D52" i="3"/>
  <c r="C51" i="3"/>
  <c r="D51" i="3"/>
  <c r="C50" i="3"/>
  <c r="D50" i="3"/>
  <c r="C49" i="3"/>
  <c r="D49" i="3"/>
  <c r="C48" i="3"/>
  <c r="D48" i="3"/>
  <c r="C47" i="3"/>
  <c r="D47" i="3"/>
  <c r="C46" i="3"/>
  <c r="D46" i="3"/>
  <c r="C45" i="3"/>
  <c r="D45" i="3"/>
  <c r="C44" i="3"/>
  <c r="D44" i="3"/>
  <c r="C43" i="3"/>
  <c r="D43" i="3"/>
  <c r="C42" i="3"/>
  <c r="D42" i="3"/>
  <c r="C41" i="3"/>
  <c r="D41" i="3"/>
  <c r="C40" i="3"/>
  <c r="D40" i="3"/>
  <c r="C39" i="3"/>
  <c r="D39" i="3"/>
  <c r="C38" i="3"/>
  <c r="D38" i="3"/>
  <c r="C37" i="3"/>
  <c r="D37" i="3"/>
  <c r="C36" i="3"/>
  <c r="D36" i="3"/>
  <c r="C35" i="3"/>
  <c r="D35" i="3"/>
  <c r="C34" i="3"/>
  <c r="D34" i="3"/>
  <c r="C33" i="3"/>
  <c r="D33" i="3"/>
  <c r="C32" i="3"/>
  <c r="D32" i="3"/>
  <c r="C31" i="3"/>
  <c r="D31" i="3"/>
  <c r="C30" i="3"/>
  <c r="D30" i="3"/>
  <c r="C29" i="3"/>
  <c r="D29" i="3"/>
  <c r="C28" i="3"/>
  <c r="D28" i="3"/>
  <c r="C22" i="3"/>
  <c r="C21" i="3"/>
  <c r="E21" i="3"/>
  <c r="C20" i="3"/>
  <c r="E20" i="3"/>
  <c r="C19" i="3"/>
  <c r="E19" i="3"/>
  <c r="C18" i="3"/>
  <c r="E18" i="3"/>
  <c r="C17" i="3"/>
  <c r="E17" i="3"/>
  <c r="C16" i="3"/>
  <c r="E16" i="3"/>
  <c r="C15" i="3"/>
  <c r="E15" i="3"/>
  <c r="C67" i="2"/>
  <c r="D67" i="2"/>
  <c r="C66" i="2"/>
  <c r="D66" i="2"/>
  <c r="C65" i="2"/>
  <c r="D65" i="2"/>
  <c r="C64" i="2"/>
  <c r="D64" i="2"/>
  <c r="C63" i="2"/>
  <c r="D63" i="2"/>
  <c r="C62" i="2"/>
  <c r="D62" i="2"/>
  <c r="C61" i="2"/>
  <c r="D61" i="2"/>
  <c r="C60" i="2"/>
  <c r="D60" i="2"/>
  <c r="C59" i="2"/>
  <c r="D59" i="2"/>
  <c r="C58" i="2"/>
  <c r="D58" i="2"/>
  <c r="C57" i="2"/>
  <c r="D57" i="2"/>
  <c r="C56" i="2"/>
  <c r="D56" i="2"/>
  <c r="C55" i="2"/>
  <c r="D55" i="2"/>
  <c r="C54" i="2"/>
  <c r="D54" i="2"/>
  <c r="C53" i="2"/>
  <c r="D53" i="2"/>
  <c r="C52" i="2"/>
  <c r="D52" i="2"/>
  <c r="C51" i="2"/>
  <c r="D51" i="2"/>
  <c r="C50" i="2"/>
  <c r="D50" i="2"/>
  <c r="C49" i="2"/>
  <c r="D49" i="2"/>
  <c r="C48" i="2"/>
  <c r="D48" i="2"/>
  <c r="C47" i="2"/>
  <c r="D47" i="2"/>
  <c r="C46" i="2"/>
  <c r="D46" i="2"/>
  <c r="C45" i="2"/>
  <c r="D45" i="2"/>
  <c r="C44" i="2"/>
  <c r="D44" i="2"/>
  <c r="C43" i="2"/>
  <c r="D43" i="2"/>
  <c r="C42" i="2"/>
  <c r="D42" i="2"/>
  <c r="C41" i="2"/>
  <c r="D41" i="2"/>
  <c r="C40" i="2"/>
  <c r="D40" i="2"/>
  <c r="C39" i="2"/>
  <c r="D39" i="2"/>
  <c r="C38" i="2"/>
  <c r="D38" i="2"/>
  <c r="C37" i="2"/>
  <c r="D37" i="2"/>
  <c r="C36" i="2"/>
  <c r="D36" i="2"/>
  <c r="C35" i="2"/>
  <c r="D35" i="2"/>
  <c r="C34" i="2"/>
  <c r="D34" i="2"/>
  <c r="C33" i="2"/>
  <c r="D33" i="2"/>
  <c r="C32" i="2"/>
  <c r="D32" i="2"/>
  <c r="C31" i="2"/>
  <c r="D31" i="2"/>
  <c r="C30" i="2"/>
  <c r="D30" i="2"/>
  <c r="C29" i="2"/>
  <c r="D29" i="2"/>
  <c r="C28" i="2"/>
  <c r="D28" i="2"/>
  <c r="C21" i="2"/>
  <c r="E21" i="2"/>
  <c r="C20" i="2"/>
  <c r="E20" i="2"/>
  <c r="C19" i="2"/>
  <c r="E19" i="2"/>
  <c r="C18" i="2"/>
  <c r="E18" i="2"/>
  <c r="C17" i="2"/>
  <c r="E17" i="2"/>
  <c r="C16" i="2"/>
  <c r="E16" i="2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16" i="1"/>
  <c r="E16" i="1"/>
  <c r="C17" i="1"/>
  <c r="E17" i="1"/>
  <c r="C18" i="1"/>
  <c r="E18" i="1"/>
  <c r="C19" i="1"/>
  <c r="E19" i="1"/>
  <c r="C20" i="1"/>
  <c r="E20" i="1"/>
  <c r="C21" i="1"/>
  <c r="E21" i="1"/>
  <c r="C22" i="1"/>
  <c r="E22" i="1"/>
  <c r="C15" i="1"/>
  <c r="E15" i="1"/>
</calcChain>
</file>

<file path=xl/sharedStrings.xml><?xml version="1.0" encoding="utf-8"?>
<sst xmlns="http://schemas.openxmlformats.org/spreadsheetml/2006/main" count="282" uniqueCount="66">
  <si>
    <t xml:space="preserve"> </t>
  </si>
  <si>
    <t>std1</t>
  </si>
  <si>
    <t>std2</t>
  </si>
  <si>
    <t>std3</t>
  </si>
  <si>
    <t>std4</t>
  </si>
  <si>
    <t>std5</t>
  </si>
  <si>
    <t>std6</t>
  </si>
  <si>
    <t>std7</t>
  </si>
  <si>
    <t>blank</t>
  </si>
  <si>
    <t>abs</t>
  </si>
  <si>
    <t>abs-blank</t>
  </si>
  <si>
    <t>expected</t>
  </si>
  <si>
    <t>result</t>
  </si>
  <si>
    <t>concentratıon (ng/ml)</t>
  </si>
  <si>
    <t>Numune</t>
  </si>
  <si>
    <t>absorbans</t>
  </si>
  <si>
    <t>SHAM-2</t>
  </si>
  <si>
    <t>SHAM-3</t>
  </si>
  <si>
    <t>SHAM-4</t>
  </si>
  <si>
    <t>SHAM-5</t>
  </si>
  <si>
    <t>SHAM-6</t>
  </si>
  <si>
    <t>SHAM-7</t>
  </si>
  <si>
    <t>SHAM-8</t>
  </si>
  <si>
    <t>KONTROL-2</t>
  </si>
  <si>
    <t>KONTROL-3</t>
  </si>
  <si>
    <t>KONTROL-4</t>
  </si>
  <si>
    <t>KONTROL-5</t>
  </si>
  <si>
    <t>KONTROL-6</t>
  </si>
  <si>
    <t>KONTROL-7</t>
  </si>
  <si>
    <t>KONTROL-8</t>
  </si>
  <si>
    <t>KONTROL-9</t>
  </si>
  <si>
    <t>HBO-2</t>
  </si>
  <si>
    <t>HBO-3</t>
  </si>
  <si>
    <t>HBO-4</t>
  </si>
  <si>
    <t>HBO-5</t>
  </si>
  <si>
    <t>HBO-6</t>
  </si>
  <si>
    <t>HBO-7</t>
  </si>
  <si>
    <t>HBO-8</t>
  </si>
  <si>
    <t>HBO-9</t>
  </si>
  <si>
    <t>HBO-10</t>
  </si>
  <si>
    <t>OT-2</t>
  </si>
  <si>
    <t>OT-3</t>
  </si>
  <si>
    <t>OT-4</t>
  </si>
  <si>
    <t>OT-5</t>
  </si>
  <si>
    <t>OT-6</t>
  </si>
  <si>
    <t>OT-7</t>
  </si>
  <si>
    <t>OT-8</t>
  </si>
  <si>
    <t>OT-9</t>
  </si>
  <si>
    <t>DEKS-3</t>
  </si>
  <si>
    <t>DEKS-4</t>
  </si>
  <si>
    <t>DEKS-5</t>
  </si>
  <si>
    <t>DEKS-6</t>
  </si>
  <si>
    <t>DEKS-7</t>
  </si>
  <si>
    <t>DEKS-8</t>
  </si>
  <si>
    <t>DEKS-9</t>
  </si>
  <si>
    <t>DEKS-10</t>
  </si>
  <si>
    <t>concentratıon (pg/ml)</t>
  </si>
  <si>
    <t>**Deks-2 nolu numune eksikti.Numuneler arasından çıkmadı.</t>
  </si>
  <si>
    <t>Numune Adı</t>
  </si>
  <si>
    <t>SOD (U/ml)</t>
  </si>
  <si>
    <t>MPO (U/L)</t>
  </si>
  <si>
    <t>Kullanılan cihaz: Mindray marka BS300 model tam otomatik biyokimya cihazı</t>
  </si>
  <si>
    <t>MPO: Myeloperoxidase</t>
  </si>
  <si>
    <t>DEKS-2</t>
  </si>
  <si>
    <t>SOD: Super Oxide Dismutase</t>
  </si>
  <si>
    <t>Kullanılan cihaz: Biotek ELx800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</si>
</sst>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3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2" borderId="0" xfId="0" applyFont="1" applyFill="1"/>
    <xf numFmtId="0" fontId="1" fillId="2" borderId="1" xfId="0" applyFont="1" applyFill="1" applyBorder="1"/>
    <xf numFmtId="164" fontId="0" fillId="0" borderId="0" xfId="0" applyNumberFormat="1" applyBorder="1" applyAlignment="1">
      <alignment horizontal="center" vertical="center"/>
    </xf>
    <xf numFmtId="0" fontId="0" fillId="0" borderId="0" xfId="0" applyAlignme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TGF-B1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1313976377952756"/>
                  <c:y val="-0.214616506270049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'TGF-B1'!$C$15:$C$22</c:f>
              <c:numCache>
                <c:formatCode>General</c:formatCode>
                <c:ptCount val="8"/>
                <c:pt idx="0">
                  <c:v>2.4579999999999997</c:v>
                </c:pt>
                <c:pt idx="1">
                  <c:v>1.5919999999999999</c:v>
                </c:pt>
                <c:pt idx="2">
                  <c:v>0.92999999999999994</c:v>
                </c:pt>
                <c:pt idx="3">
                  <c:v>0.44700000000000001</c:v>
                </c:pt>
                <c:pt idx="4">
                  <c:v>0.21300000000000002</c:v>
                </c:pt>
                <c:pt idx="5">
                  <c:v>0.127</c:v>
                </c:pt>
                <c:pt idx="6">
                  <c:v>5.8000000000000003E-2</c:v>
                </c:pt>
                <c:pt idx="7">
                  <c:v>0</c:v>
                </c:pt>
              </c:numCache>
            </c:numRef>
          </c:xVal>
          <c:yVal>
            <c:numRef>
              <c:f>'TGF-B1'!$D$15:$D$22</c:f>
              <c:numCache>
                <c:formatCode>General</c:formatCode>
                <c:ptCount val="8"/>
                <c:pt idx="0">
                  <c:v>10</c:v>
                </c:pt>
                <c:pt idx="1">
                  <c:v>5</c:v>
                </c:pt>
                <c:pt idx="2">
                  <c:v>2.5</c:v>
                </c:pt>
                <c:pt idx="3">
                  <c:v>1.25</c:v>
                </c:pt>
                <c:pt idx="4">
                  <c:v>0.63</c:v>
                </c:pt>
                <c:pt idx="5">
                  <c:v>0.32</c:v>
                </c:pt>
                <c:pt idx="6">
                  <c:v>0.16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55-45D8-AC3F-ACD37A657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620416"/>
        <c:axId val="275622496"/>
      </c:scatterChart>
      <c:valAx>
        <c:axId val="27562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75622496"/>
        <c:crosses val="autoZero"/>
        <c:crossBetween val="midCat"/>
      </c:valAx>
      <c:valAx>
        <c:axId val="27562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7562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IL-10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456415135608049"/>
                  <c:y val="-0.214658792650918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[1]Sayfa1!$C$16:$C$21</c:f>
              <c:numCache>
                <c:formatCode>General</c:formatCode>
                <c:ptCount val="6"/>
                <c:pt idx="0">
                  <c:v>2.1739999999999999</c:v>
                </c:pt>
                <c:pt idx="1">
                  <c:v>1.048</c:v>
                </c:pt>
                <c:pt idx="2">
                  <c:v>0.59800000000000009</c:v>
                </c:pt>
                <c:pt idx="3">
                  <c:v>0.30299999999999999</c:v>
                </c:pt>
                <c:pt idx="4">
                  <c:v>8.7999999999999995E-2</c:v>
                </c:pt>
                <c:pt idx="5">
                  <c:v>0</c:v>
                </c:pt>
              </c:numCache>
            </c:numRef>
          </c:xVal>
          <c:yVal>
            <c:numRef>
              <c:f>[1]Sayfa1!$D$16:$D$21</c:f>
              <c:numCache>
                <c:formatCode>General</c:formatCode>
                <c:ptCount val="6"/>
                <c:pt idx="0">
                  <c:v>480</c:v>
                </c:pt>
                <c:pt idx="1">
                  <c:v>240</c:v>
                </c:pt>
                <c:pt idx="2">
                  <c:v>120</c:v>
                </c:pt>
                <c:pt idx="3">
                  <c:v>60</c:v>
                </c:pt>
                <c:pt idx="4">
                  <c:v>30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39-4EE8-80DD-EE59844FA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397615"/>
        <c:axId val="1914403855"/>
      </c:scatterChart>
      <c:valAx>
        <c:axId val="1914397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14403855"/>
        <c:crosses val="autoZero"/>
        <c:crossBetween val="midCat"/>
      </c:valAx>
      <c:valAx>
        <c:axId val="191440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14397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IL-1B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9.792125984251969E-2"/>
                  <c:y val="-0.221965587634878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[2]Sayfa1!$C$15:$C$21</c:f>
              <c:numCache>
                <c:formatCode>General</c:formatCode>
                <c:ptCount val="7"/>
                <c:pt idx="0">
                  <c:v>2.3559999999999999</c:v>
                </c:pt>
                <c:pt idx="1">
                  <c:v>1.554</c:v>
                </c:pt>
                <c:pt idx="2">
                  <c:v>0.78800000000000003</c:v>
                </c:pt>
                <c:pt idx="3">
                  <c:v>0.51100000000000001</c:v>
                </c:pt>
                <c:pt idx="4">
                  <c:v>0.19400000000000001</c:v>
                </c:pt>
                <c:pt idx="5">
                  <c:v>9.8000000000000004E-2</c:v>
                </c:pt>
                <c:pt idx="6">
                  <c:v>0.05</c:v>
                </c:pt>
              </c:numCache>
            </c:numRef>
          </c:xVal>
          <c:yVal>
            <c:numRef>
              <c:f>[2]Sayfa1!$D$15:$D$21</c:f>
              <c:numCache>
                <c:formatCode>General</c:formatCode>
                <c:ptCount val="7"/>
                <c:pt idx="0">
                  <c:v>2000</c:v>
                </c:pt>
                <c:pt idx="1">
                  <c:v>1000</c:v>
                </c:pt>
                <c:pt idx="2">
                  <c:v>500</c:v>
                </c:pt>
                <c:pt idx="3">
                  <c:v>250</c:v>
                </c:pt>
                <c:pt idx="4">
                  <c:v>125</c:v>
                </c:pt>
                <c:pt idx="5">
                  <c:v>62.5</c:v>
                </c:pt>
                <c:pt idx="6">
                  <c:v>31.25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21-4E6E-91CE-7DFCC02A5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008576"/>
        <c:axId val="287008992"/>
      </c:scatterChart>
      <c:valAx>
        <c:axId val="28700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87008992"/>
        <c:crosses val="autoZero"/>
        <c:crossBetween val="midCat"/>
      </c:valAx>
      <c:valAx>
        <c:axId val="28700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8700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TNF-A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674803149606299"/>
                  <c:y val="-0.192538276465441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[3]Sayfa1!$C$15:$C$22</c:f>
              <c:numCache>
                <c:formatCode>General</c:formatCode>
                <c:ptCount val="8"/>
                <c:pt idx="0">
                  <c:v>2.4830000000000001</c:v>
                </c:pt>
                <c:pt idx="1">
                  <c:v>1.472</c:v>
                </c:pt>
                <c:pt idx="2">
                  <c:v>0.80299999999999994</c:v>
                </c:pt>
                <c:pt idx="3">
                  <c:v>0.48000000000000004</c:v>
                </c:pt>
                <c:pt idx="4">
                  <c:v>0.252</c:v>
                </c:pt>
                <c:pt idx="5">
                  <c:v>0.10900000000000001</c:v>
                </c:pt>
                <c:pt idx="6">
                  <c:v>5.2000000000000005E-2</c:v>
                </c:pt>
                <c:pt idx="7">
                  <c:v>0</c:v>
                </c:pt>
              </c:numCache>
            </c:numRef>
          </c:xVal>
          <c:yVal>
            <c:numRef>
              <c:f>[3]Sayfa1!$D$15:$D$22</c:f>
              <c:numCache>
                <c:formatCode>General</c:formatCode>
                <c:ptCount val="8"/>
                <c:pt idx="0">
                  <c:v>5000</c:v>
                </c:pt>
                <c:pt idx="1">
                  <c:v>2500</c:v>
                </c:pt>
                <c:pt idx="2">
                  <c:v>1250</c:v>
                </c:pt>
                <c:pt idx="3">
                  <c:v>625</c:v>
                </c:pt>
                <c:pt idx="4">
                  <c:v>312.5</c:v>
                </c:pt>
                <c:pt idx="5">
                  <c:v>156.25</c:v>
                </c:pt>
                <c:pt idx="6">
                  <c:v>78.13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80-44DD-90D1-9C20589EB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789216"/>
        <c:axId val="281526192"/>
      </c:scatterChart>
      <c:valAx>
        <c:axId val="27978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81526192"/>
        <c:crosses val="autoZero"/>
        <c:crossBetween val="midCat"/>
      </c:valAx>
      <c:valAx>
        <c:axId val="28152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7978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8</xdr:row>
      <xdr:rowOff>104775</xdr:rowOff>
    </xdr:from>
    <xdr:to>
      <xdr:col>14</xdr:col>
      <xdr:colOff>209550</xdr:colOff>
      <xdr:row>22</xdr:row>
      <xdr:rowOff>180975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38100</xdr:colOff>
      <xdr:row>28</xdr:row>
      <xdr:rowOff>28210</xdr:rowOff>
    </xdr:from>
    <xdr:to>
      <xdr:col>15</xdr:col>
      <xdr:colOff>316466</xdr:colOff>
      <xdr:row>70</xdr:row>
      <xdr:rowOff>152399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43400" y="5362210"/>
          <a:ext cx="5764766" cy="81251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7</xdr:row>
      <xdr:rowOff>123825</xdr:rowOff>
    </xdr:from>
    <xdr:to>
      <xdr:col>14</xdr:col>
      <xdr:colOff>57150</xdr:colOff>
      <xdr:row>22</xdr:row>
      <xdr:rowOff>9525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7</xdr:row>
      <xdr:rowOff>66675</xdr:rowOff>
    </xdr:from>
    <xdr:to>
      <xdr:col>14</xdr:col>
      <xdr:colOff>152400</xdr:colOff>
      <xdr:row>21</xdr:row>
      <xdr:rowOff>142875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4</xdr:row>
      <xdr:rowOff>123825</xdr:rowOff>
    </xdr:from>
    <xdr:to>
      <xdr:col>14</xdr:col>
      <xdr:colOff>133350</xdr:colOff>
      <xdr:row>19</xdr:row>
      <xdr:rowOff>9525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592109</xdr:colOff>
      <xdr:row>6</xdr:row>
      <xdr:rowOff>0</xdr:rowOff>
    </xdr:from>
    <xdr:to>
      <xdr:col>15</xdr:col>
      <xdr:colOff>28574</xdr:colOff>
      <xdr:row>45</xdr:row>
      <xdr:rowOff>70284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6334" y="1143000"/>
          <a:ext cx="6142065" cy="749978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Merve%20Y&#305;lmaz-il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merve%20y&#305;lmaz-il1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merve%20y&#305;lmaz-tnf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>
        <row r="16">
          <cell r="C16">
            <v>2.1739999999999999</v>
          </cell>
          <cell r="D16">
            <v>480</v>
          </cell>
        </row>
        <row r="17">
          <cell r="C17">
            <v>1.048</v>
          </cell>
          <cell r="D17">
            <v>240</v>
          </cell>
        </row>
        <row r="18">
          <cell r="C18">
            <v>0.59800000000000009</v>
          </cell>
          <cell r="D18">
            <v>120</v>
          </cell>
        </row>
        <row r="19">
          <cell r="C19">
            <v>0.30299999999999999</v>
          </cell>
          <cell r="D19">
            <v>60</v>
          </cell>
        </row>
        <row r="20">
          <cell r="C20">
            <v>8.7999999999999995E-2</v>
          </cell>
          <cell r="D20">
            <v>30</v>
          </cell>
        </row>
        <row r="21">
          <cell r="C21">
            <v>0</v>
          </cell>
          <cell r="D21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>
        <row r="15">
          <cell r="C15">
            <v>2.3559999999999999</v>
          </cell>
          <cell r="D15">
            <v>2000</v>
          </cell>
        </row>
        <row r="16">
          <cell r="C16">
            <v>1.554</v>
          </cell>
          <cell r="D16">
            <v>1000</v>
          </cell>
        </row>
        <row r="17">
          <cell r="C17">
            <v>0.78800000000000003</v>
          </cell>
          <cell r="D17">
            <v>500</v>
          </cell>
        </row>
        <row r="18">
          <cell r="C18">
            <v>0.51100000000000001</v>
          </cell>
          <cell r="D18">
            <v>250</v>
          </cell>
        </row>
        <row r="19">
          <cell r="C19">
            <v>0.19400000000000001</v>
          </cell>
          <cell r="D19">
            <v>125</v>
          </cell>
        </row>
        <row r="20">
          <cell r="C20">
            <v>9.8000000000000004E-2</v>
          </cell>
          <cell r="D20">
            <v>62.5</v>
          </cell>
        </row>
        <row r="21">
          <cell r="C21">
            <v>0.05</v>
          </cell>
          <cell r="D21">
            <v>31.25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>
        <row r="15">
          <cell r="C15">
            <v>2.4830000000000001</v>
          </cell>
          <cell r="D15">
            <v>5000</v>
          </cell>
        </row>
        <row r="16">
          <cell r="C16">
            <v>1.472</v>
          </cell>
          <cell r="D16">
            <v>2500</v>
          </cell>
        </row>
        <row r="17">
          <cell r="C17">
            <v>0.80299999999999994</v>
          </cell>
          <cell r="D17">
            <v>1250</v>
          </cell>
        </row>
        <row r="18">
          <cell r="C18">
            <v>0.48000000000000004</v>
          </cell>
          <cell r="D18">
            <v>625</v>
          </cell>
        </row>
        <row r="19">
          <cell r="C19">
            <v>0.252</v>
          </cell>
          <cell r="D19">
            <v>312.5</v>
          </cell>
        </row>
        <row r="20">
          <cell r="C20">
            <v>0.10900000000000001</v>
          </cell>
          <cell r="D20">
            <v>156.25</v>
          </cell>
        </row>
        <row r="21">
          <cell r="C21">
            <v>5.2000000000000005E-2</v>
          </cell>
          <cell r="D21">
            <v>78.13</v>
          </cell>
        </row>
        <row r="22">
          <cell r="C22">
            <v>0</v>
          </cell>
          <cell r="D2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68"/>
  <sheetViews>
    <sheetView tabSelected="1" workbookViewId="0">
      <selection activeCell="F24" sqref="F24"/>
    </sheetView>
  </sheetViews>
  <sheetFormatPr defaultRowHeight="14.5" x14ac:dyDescent="0.35"/>
  <cols>
    <col min="1" max="1" width="12.81640625" customWidth="1"/>
    <col min="2" max="2" width="10.54296875" customWidth="1"/>
    <col min="3" max="3" width="11.54296875" customWidth="1"/>
    <col min="4" max="4" width="11.26953125" customWidth="1"/>
  </cols>
  <sheetData>
    <row r="2" spans="1:6" x14ac:dyDescent="0.35">
      <c r="A2" s="1">
        <v>2.5139999999999998</v>
      </c>
      <c r="B2" s="1">
        <v>0.38300000000000001</v>
      </c>
      <c r="C2" s="1">
        <v>0.55100000000000005</v>
      </c>
      <c r="D2" s="1">
        <v>0.69000000000000006</v>
      </c>
      <c r="E2" s="1">
        <v>1.1830000000000001</v>
      </c>
      <c r="F2" s="1">
        <v>0.74</v>
      </c>
    </row>
    <row r="3" spans="1:6" x14ac:dyDescent="0.35">
      <c r="A3" s="1">
        <v>1.6479999999999999</v>
      </c>
      <c r="B3" s="1">
        <v>2.7120000000000002</v>
      </c>
      <c r="C3" s="1">
        <v>0.40900000000000003</v>
      </c>
      <c r="D3" s="1">
        <v>2.4529999999999998</v>
      </c>
      <c r="E3" s="1">
        <v>2.27</v>
      </c>
      <c r="F3" s="1">
        <v>0.52700000000000002</v>
      </c>
    </row>
    <row r="4" spans="1:6" x14ac:dyDescent="0.35">
      <c r="A4" s="1">
        <v>0.98599999999999999</v>
      </c>
      <c r="B4" s="1">
        <v>0.58499999999999996</v>
      </c>
      <c r="C4" s="1">
        <v>0.82400000000000007</v>
      </c>
      <c r="D4" s="1">
        <v>0.65400000000000003</v>
      </c>
      <c r="E4" s="1">
        <v>0.71099999999999997</v>
      </c>
      <c r="F4" s="1">
        <v>0.68300000000000005</v>
      </c>
    </row>
    <row r="5" spans="1:6" x14ac:dyDescent="0.35">
      <c r="A5" s="1">
        <v>0.503</v>
      </c>
      <c r="B5" s="1">
        <v>0.46500000000000002</v>
      </c>
      <c r="C5" s="1">
        <v>0.59499999999999997</v>
      </c>
      <c r="D5" s="1">
        <v>0.34400000000000003</v>
      </c>
      <c r="E5" s="1">
        <v>1.1360000000000001</v>
      </c>
      <c r="F5" s="1">
        <v>0.442</v>
      </c>
    </row>
    <row r="6" spans="1:6" x14ac:dyDescent="0.35">
      <c r="A6" s="1">
        <v>0.26900000000000002</v>
      </c>
      <c r="B6" s="1">
        <v>0.34400000000000003</v>
      </c>
      <c r="C6" s="1">
        <v>0.52</v>
      </c>
      <c r="D6" s="1">
        <v>0.748</v>
      </c>
      <c r="E6" s="1">
        <v>8.2000000000000003E-2</v>
      </c>
      <c r="F6" s="1">
        <v>0.47700000000000004</v>
      </c>
    </row>
    <row r="7" spans="1:6" x14ac:dyDescent="0.35">
      <c r="A7" s="1">
        <v>0.183</v>
      </c>
      <c r="B7" s="1">
        <v>0.42699999999999999</v>
      </c>
      <c r="C7" s="1">
        <v>0.375</v>
      </c>
      <c r="D7" s="1">
        <v>0.44600000000000001</v>
      </c>
      <c r="E7" s="1">
        <v>0.60799999999999998</v>
      </c>
      <c r="F7" s="1">
        <v>0.52300000000000002</v>
      </c>
    </row>
    <row r="8" spans="1:6" x14ac:dyDescent="0.35">
      <c r="A8" s="1">
        <v>0.114</v>
      </c>
      <c r="B8" s="1">
        <v>0.629</v>
      </c>
      <c r="C8" s="1">
        <v>0.57400000000000007</v>
      </c>
      <c r="D8" s="1">
        <v>0.48099999999999998</v>
      </c>
      <c r="E8" s="1">
        <v>0.39500000000000002</v>
      </c>
      <c r="F8" s="1">
        <v>0.96399999999999997</v>
      </c>
    </row>
    <row r="9" spans="1:6" x14ac:dyDescent="0.35">
      <c r="A9" s="1">
        <v>5.6000000000000001E-2</v>
      </c>
      <c r="B9" s="1">
        <v>1.0669999999999999</v>
      </c>
      <c r="C9" s="1">
        <v>0.90900000000000003</v>
      </c>
      <c r="D9" s="1">
        <v>0.47500000000000003</v>
      </c>
      <c r="E9" s="1">
        <v>1.772</v>
      </c>
      <c r="F9" s="1">
        <v>1.0269999999999999</v>
      </c>
    </row>
    <row r="12" spans="1:6" x14ac:dyDescent="0.35">
      <c r="A12" t="s">
        <v>0</v>
      </c>
    </row>
    <row r="14" spans="1:6" x14ac:dyDescent="0.35">
      <c r="B14" s="1" t="s">
        <v>9</v>
      </c>
      <c r="C14" s="1" t="s">
        <v>10</v>
      </c>
      <c r="D14" s="1" t="s">
        <v>11</v>
      </c>
      <c r="E14" s="1" t="s">
        <v>12</v>
      </c>
    </row>
    <row r="15" spans="1:6" x14ac:dyDescent="0.35">
      <c r="A15" t="s">
        <v>1</v>
      </c>
      <c r="B15" s="1">
        <v>2.5139999999999998</v>
      </c>
      <c r="C15" s="1">
        <f>B15-B22</f>
        <v>2.4579999999999997</v>
      </c>
      <c r="D15" s="1">
        <v>10</v>
      </c>
      <c r="E15" s="1">
        <f>(0.951*C15*C15)+(1.6556*C15)+(0.1233)</f>
        <v>9.9384823639999986</v>
      </c>
    </row>
    <row r="16" spans="1:6" x14ac:dyDescent="0.35">
      <c r="A16" t="s">
        <v>2</v>
      </c>
      <c r="B16" s="1">
        <v>1.6479999999999999</v>
      </c>
      <c r="C16" s="1">
        <f>B16-B22</f>
        <v>1.5919999999999999</v>
      </c>
      <c r="D16" s="1">
        <v>5</v>
      </c>
      <c r="E16" s="1">
        <f t="shared" ref="E16:E22" si="0">(0.951*C16*C16)+(1.6556*C16)+(0.1233)</f>
        <v>5.1692904639999995</v>
      </c>
    </row>
    <row r="17" spans="1:12" x14ac:dyDescent="0.35">
      <c r="A17" t="s">
        <v>3</v>
      </c>
      <c r="B17" s="1">
        <v>0.98599999999999999</v>
      </c>
      <c r="C17" s="1">
        <f>B17-B22</f>
        <v>0.92999999999999994</v>
      </c>
      <c r="D17" s="1">
        <v>2.5</v>
      </c>
      <c r="E17" s="1">
        <f t="shared" si="0"/>
        <v>2.4855278999999997</v>
      </c>
    </row>
    <row r="18" spans="1:12" x14ac:dyDescent="0.35">
      <c r="A18" t="s">
        <v>4</v>
      </c>
      <c r="B18" s="1">
        <v>0.503</v>
      </c>
      <c r="C18" s="1">
        <f>B18-B22</f>
        <v>0.44700000000000001</v>
      </c>
      <c r="D18" s="1">
        <v>1.25</v>
      </c>
      <c r="E18" s="1">
        <f t="shared" si="0"/>
        <v>1.0533715589999999</v>
      </c>
    </row>
    <row r="19" spans="1:12" x14ac:dyDescent="0.35">
      <c r="A19" t="s">
        <v>5</v>
      </c>
      <c r="B19" s="1">
        <v>0.26900000000000002</v>
      </c>
      <c r="C19" s="1">
        <f>B19-B22</f>
        <v>0.21300000000000002</v>
      </c>
      <c r="D19" s="1">
        <v>0.63</v>
      </c>
      <c r="E19" s="1">
        <f t="shared" si="0"/>
        <v>0.51908871900000009</v>
      </c>
    </row>
    <row r="20" spans="1:12" x14ac:dyDescent="0.35">
      <c r="A20" t="s">
        <v>6</v>
      </c>
      <c r="B20" s="1">
        <v>0.183</v>
      </c>
      <c r="C20" s="1">
        <f>B20-B22</f>
        <v>0.127</v>
      </c>
      <c r="D20" s="1">
        <v>0.32</v>
      </c>
      <c r="E20" s="1">
        <f t="shared" si="0"/>
        <v>0.34889987900000002</v>
      </c>
    </row>
    <row r="21" spans="1:12" x14ac:dyDescent="0.35">
      <c r="A21" t="s">
        <v>7</v>
      </c>
      <c r="B21" s="1">
        <v>0.114</v>
      </c>
      <c r="C21" s="1">
        <f>B21-B22</f>
        <v>5.8000000000000003E-2</v>
      </c>
      <c r="D21" s="1">
        <v>0.16</v>
      </c>
      <c r="E21" s="1">
        <f t="shared" si="0"/>
        <v>0.22252396400000002</v>
      </c>
    </row>
    <row r="22" spans="1:12" x14ac:dyDescent="0.35">
      <c r="A22" t="s">
        <v>8</v>
      </c>
      <c r="B22" s="1">
        <v>5.6000000000000001E-2</v>
      </c>
      <c r="C22" s="1">
        <f>B22-B22</f>
        <v>0</v>
      </c>
      <c r="D22" s="1">
        <v>0</v>
      </c>
      <c r="E22" s="1">
        <f t="shared" si="0"/>
        <v>0.12330000000000001</v>
      </c>
    </row>
    <row r="24" spans="1:12" x14ac:dyDescent="0.35">
      <c r="I24" s="2"/>
      <c r="J24" s="2" t="s">
        <v>13</v>
      </c>
      <c r="K24" s="2"/>
      <c r="L24" s="2"/>
    </row>
    <row r="26" spans="1:12" x14ac:dyDescent="0.35">
      <c r="H26" t="s">
        <v>65</v>
      </c>
    </row>
    <row r="28" spans="1:12" x14ac:dyDescent="0.35">
      <c r="A28" s="4" t="s">
        <v>14</v>
      </c>
      <c r="B28" s="4" t="s">
        <v>15</v>
      </c>
      <c r="C28" s="4" t="s">
        <v>10</v>
      </c>
      <c r="D28" s="4" t="s">
        <v>12</v>
      </c>
    </row>
    <row r="29" spans="1:12" x14ac:dyDescent="0.35">
      <c r="A29" s="3" t="s">
        <v>16</v>
      </c>
      <c r="B29" s="5">
        <v>0.38300000000000001</v>
      </c>
      <c r="C29" s="5">
        <f>B29-B22</f>
        <v>0.32700000000000001</v>
      </c>
      <c r="D29" s="5">
        <f t="shared" ref="D29:D68" si="1">(0.951*C29*C29)+(1.6556*C29)+(0.1233)</f>
        <v>0.766370679</v>
      </c>
    </row>
    <row r="30" spans="1:12" x14ac:dyDescent="0.35">
      <c r="A30" s="3" t="s">
        <v>17</v>
      </c>
      <c r="B30" s="5">
        <v>2.7120000000000002</v>
      </c>
      <c r="C30" s="5">
        <f>B30-B22</f>
        <v>2.6560000000000001</v>
      </c>
      <c r="D30" s="5">
        <f t="shared" si="1"/>
        <v>11.229247136000001</v>
      </c>
    </row>
    <row r="31" spans="1:12" x14ac:dyDescent="0.35">
      <c r="A31" s="3" t="s">
        <v>18</v>
      </c>
      <c r="B31" s="5">
        <v>0.58499999999999996</v>
      </c>
      <c r="C31" s="5">
        <f>B31-B22</f>
        <v>0.52899999999999991</v>
      </c>
      <c r="D31" s="5">
        <f t="shared" si="1"/>
        <v>1.2652411909999997</v>
      </c>
    </row>
    <row r="32" spans="1:12" x14ac:dyDescent="0.35">
      <c r="A32" s="3" t="s">
        <v>19</v>
      </c>
      <c r="B32" s="5">
        <v>0.46500000000000002</v>
      </c>
      <c r="C32" s="5">
        <f>B32-B22</f>
        <v>0.40900000000000003</v>
      </c>
      <c r="D32" s="5">
        <f t="shared" si="1"/>
        <v>0.95952463100000007</v>
      </c>
    </row>
    <row r="33" spans="1:4" x14ac:dyDescent="0.35">
      <c r="A33" s="3" t="s">
        <v>20</v>
      </c>
      <c r="B33" s="5">
        <v>0.34400000000000003</v>
      </c>
      <c r="C33" s="5">
        <f>B33-B22</f>
        <v>0.28800000000000003</v>
      </c>
      <c r="D33" s="5">
        <f t="shared" si="1"/>
        <v>0.67899254399999998</v>
      </c>
    </row>
    <row r="34" spans="1:4" x14ac:dyDescent="0.35">
      <c r="A34" s="3" t="s">
        <v>21</v>
      </c>
      <c r="B34" s="5">
        <v>0.42699999999999999</v>
      </c>
      <c r="C34" s="5">
        <f>B34-B22</f>
        <v>0.371</v>
      </c>
      <c r="D34" s="5">
        <f t="shared" si="1"/>
        <v>0.8684241909999999</v>
      </c>
    </row>
    <row r="35" spans="1:4" x14ac:dyDescent="0.35">
      <c r="A35" s="3" t="s">
        <v>22</v>
      </c>
      <c r="B35" s="5">
        <v>0.629</v>
      </c>
      <c r="C35" s="5">
        <f>B35-B22</f>
        <v>0.57299999999999995</v>
      </c>
      <c r="D35" s="5">
        <f t="shared" si="1"/>
        <v>1.3841996789999997</v>
      </c>
    </row>
    <row r="36" spans="1:4" x14ac:dyDescent="0.35">
      <c r="A36" s="3" t="s">
        <v>23</v>
      </c>
      <c r="B36" s="5">
        <v>1.0669999999999999</v>
      </c>
      <c r="C36" s="5">
        <f>B36-B22</f>
        <v>1.0109999999999999</v>
      </c>
      <c r="D36" s="5">
        <f t="shared" si="1"/>
        <v>2.7691486709999995</v>
      </c>
    </row>
    <row r="37" spans="1:4" x14ac:dyDescent="0.35">
      <c r="A37" s="3" t="s">
        <v>24</v>
      </c>
      <c r="B37" s="5">
        <v>0.55100000000000005</v>
      </c>
      <c r="C37" s="5">
        <f>B37-B22</f>
        <v>0.49500000000000005</v>
      </c>
      <c r="D37" s="5">
        <f t="shared" si="1"/>
        <v>1.1758407750000002</v>
      </c>
    </row>
    <row r="38" spans="1:4" x14ac:dyDescent="0.35">
      <c r="A38" s="3" t="s">
        <v>25</v>
      </c>
      <c r="B38" s="5">
        <v>0.40900000000000003</v>
      </c>
      <c r="C38" s="5">
        <f>B38-B22</f>
        <v>0.35300000000000004</v>
      </c>
      <c r="D38" s="5">
        <f t="shared" si="1"/>
        <v>0.82622995899999996</v>
      </c>
    </row>
    <row r="39" spans="1:4" x14ac:dyDescent="0.35">
      <c r="A39" s="3" t="s">
        <v>26</v>
      </c>
      <c r="B39" s="5">
        <v>0.82400000000000007</v>
      </c>
      <c r="C39" s="5">
        <f>B39-B22</f>
        <v>0.76800000000000002</v>
      </c>
      <c r="D39" s="5">
        <f t="shared" si="1"/>
        <v>1.9557234240000001</v>
      </c>
    </row>
    <row r="40" spans="1:4" x14ac:dyDescent="0.35">
      <c r="A40" s="3" t="s">
        <v>27</v>
      </c>
      <c r="B40" s="5">
        <v>0.59499999999999997</v>
      </c>
      <c r="C40" s="5">
        <f>B40-B22</f>
        <v>0.53899999999999992</v>
      </c>
      <c r="D40" s="5">
        <f t="shared" si="1"/>
        <v>1.2919538709999996</v>
      </c>
    </row>
    <row r="41" spans="1:4" x14ac:dyDescent="0.35">
      <c r="A41" s="3" t="s">
        <v>28</v>
      </c>
      <c r="B41" s="5">
        <v>0.52</v>
      </c>
      <c r="C41" s="5">
        <f>B41-B22</f>
        <v>0.46400000000000002</v>
      </c>
      <c r="D41" s="5">
        <f t="shared" si="1"/>
        <v>1.096244896</v>
      </c>
    </row>
    <row r="42" spans="1:4" x14ac:dyDescent="0.35">
      <c r="A42" s="3" t="s">
        <v>29</v>
      </c>
      <c r="B42" s="5">
        <v>0.375</v>
      </c>
      <c r="C42" s="5">
        <f>B42-B22</f>
        <v>0.31900000000000001</v>
      </c>
      <c r="D42" s="5">
        <f t="shared" si="1"/>
        <v>0.74821111099999993</v>
      </c>
    </row>
    <row r="43" spans="1:4" x14ac:dyDescent="0.35">
      <c r="A43" s="3" t="s">
        <v>30</v>
      </c>
      <c r="B43" s="5">
        <v>0.57400000000000007</v>
      </c>
      <c r="C43" s="5">
        <f>B43-B22</f>
        <v>0.51800000000000002</v>
      </c>
      <c r="D43" s="5">
        <f t="shared" si="1"/>
        <v>1.236076924</v>
      </c>
    </row>
    <row r="44" spans="1:4" x14ac:dyDescent="0.35">
      <c r="A44" s="3" t="s">
        <v>31</v>
      </c>
      <c r="B44" s="5">
        <v>0.90900000000000003</v>
      </c>
      <c r="C44" s="5">
        <f>B44-B22</f>
        <v>0.85299999999999998</v>
      </c>
      <c r="D44" s="5">
        <f t="shared" si="1"/>
        <v>2.227482959</v>
      </c>
    </row>
    <row r="45" spans="1:4" x14ac:dyDescent="0.35">
      <c r="A45" s="3" t="s">
        <v>32</v>
      </c>
      <c r="B45" s="5">
        <v>0.69000000000000006</v>
      </c>
      <c r="C45" s="5">
        <f>B45-B22</f>
        <v>0.63400000000000001</v>
      </c>
      <c r="D45" s="5">
        <f t="shared" si="1"/>
        <v>1.555210556</v>
      </c>
    </row>
    <row r="46" spans="1:4" x14ac:dyDescent="0.35">
      <c r="A46" s="3" t="s">
        <v>33</v>
      </c>
      <c r="B46" s="5">
        <v>2.4529999999999998</v>
      </c>
      <c r="C46" s="5">
        <f>B46-B22</f>
        <v>2.3969999999999998</v>
      </c>
      <c r="D46" s="5">
        <f t="shared" si="1"/>
        <v>9.5558473589999977</v>
      </c>
    </row>
    <row r="47" spans="1:4" x14ac:dyDescent="0.35">
      <c r="A47" s="3" t="s">
        <v>34</v>
      </c>
      <c r="B47" s="5">
        <v>0.65400000000000003</v>
      </c>
      <c r="C47" s="5">
        <f>B47-B22</f>
        <v>0.59799999999999998</v>
      </c>
      <c r="D47" s="5">
        <f t="shared" si="1"/>
        <v>1.4534302039999998</v>
      </c>
    </row>
    <row r="48" spans="1:4" x14ac:dyDescent="0.35">
      <c r="A48" s="3" t="s">
        <v>35</v>
      </c>
      <c r="B48" s="5">
        <v>0.34400000000000003</v>
      </c>
      <c r="C48" s="5">
        <f>B48-B22</f>
        <v>0.28800000000000003</v>
      </c>
      <c r="D48" s="5">
        <f t="shared" si="1"/>
        <v>0.67899254399999998</v>
      </c>
    </row>
    <row r="49" spans="1:4" x14ac:dyDescent="0.35">
      <c r="A49" s="3" t="s">
        <v>36</v>
      </c>
      <c r="B49" s="5">
        <v>0.748</v>
      </c>
      <c r="C49" s="5">
        <f>B49-B22</f>
        <v>0.69199999999999995</v>
      </c>
      <c r="D49" s="5">
        <f t="shared" si="1"/>
        <v>1.7243748639999996</v>
      </c>
    </row>
    <row r="50" spans="1:4" x14ac:dyDescent="0.35">
      <c r="A50" s="3" t="s">
        <v>37</v>
      </c>
      <c r="B50" s="5">
        <v>0.44600000000000001</v>
      </c>
      <c r="C50" s="5">
        <f>B50-B22</f>
        <v>0.39</v>
      </c>
      <c r="D50" s="5">
        <f t="shared" si="1"/>
        <v>0.91363110000000003</v>
      </c>
    </row>
    <row r="51" spans="1:4" x14ac:dyDescent="0.35">
      <c r="A51" s="3" t="s">
        <v>38</v>
      </c>
      <c r="B51" s="5">
        <v>0.48099999999999998</v>
      </c>
      <c r="C51" s="5">
        <f>B51-B22</f>
        <v>0.42499999999999999</v>
      </c>
      <c r="D51" s="5">
        <f t="shared" si="1"/>
        <v>0.99870437499999998</v>
      </c>
    </row>
    <row r="52" spans="1:4" x14ac:dyDescent="0.35">
      <c r="A52" s="3" t="s">
        <v>39</v>
      </c>
      <c r="B52" s="5">
        <v>0.47500000000000003</v>
      </c>
      <c r="C52" s="5">
        <f>B52-B22</f>
        <v>0.41900000000000004</v>
      </c>
      <c r="D52" s="5">
        <f t="shared" si="1"/>
        <v>0.9839549110000001</v>
      </c>
    </row>
    <row r="53" spans="1:4" x14ac:dyDescent="0.35">
      <c r="A53" s="3" t="s">
        <v>40</v>
      </c>
      <c r="B53" s="5">
        <v>1.1830000000000001</v>
      </c>
      <c r="C53" s="5">
        <f>B53-B22</f>
        <v>1.127</v>
      </c>
      <c r="D53" s="5">
        <f t="shared" si="1"/>
        <v>3.1970538789999998</v>
      </c>
    </row>
    <row r="54" spans="1:4" x14ac:dyDescent="0.35">
      <c r="A54" s="3" t="s">
        <v>41</v>
      </c>
      <c r="B54" s="5">
        <v>2.27</v>
      </c>
      <c r="C54" s="5">
        <f>B54-B22</f>
        <v>2.214</v>
      </c>
      <c r="D54" s="5">
        <f t="shared" si="1"/>
        <v>8.450406396</v>
      </c>
    </row>
    <row r="55" spans="1:4" x14ac:dyDescent="0.35">
      <c r="A55" s="3" t="s">
        <v>42</v>
      </c>
      <c r="B55" s="5">
        <v>0.71099999999999997</v>
      </c>
      <c r="C55" s="5">
        <f>B55-B22</f>
        <v>0.65499999999999992</v>
      </c>
      <c r="D55" s="5">
        <f t="shared" si="1"/>
        <v>1.6157207749999998</v>
      </c>
    </row>
    <row r="56" spans="1:4" x14ac:dyDescent="0.35">
      <c r="A56" s="3" t="s">
        <v>43</v>
      </c>
      <c r="B56" s="5">
        <v>1.1360000000000001</v>
      </c>
      <c r="C56" s="5">
        <f>B56-B22</f>
        <v>1.08</v>
      </c>
      <c r="D56" s="5">
        <f t="shared" si="1"/>
        <v>3.0205943999999998</v>
      </c>
    </row>
    <row r="57" spans="1:4" x14ac:dyDescent="0.35">
      <c r="A57" s="3" t="s">
        <v>44</v>
      </c>
      <c r="B57" s="5">
        <v>8.2000000000000003E-2</v>
      </c>
      <c r="C57" s="5">
        <f>B57-B22</f>
        <v>2.6000000000000002E-2</v>
      </c>
      <c r="D57" s="5">
        <f t="shared" si="1"/>
        <v>0.166988476</v>
      </c>
    </row>
    <row r="58" spans="1:4" x14ac:dyDescent="0.35">
      <c r="A58" s="3" t="s">
        <v>45</v>
      </c>
      <c r="B58" s="5">
        <v>0.60799999999999998</v>
      </c>
      <c r="C58" s="5">
        <f>B58-B22</f>
        <v>0.55199999999999994</v>
      </c>
      <c r="D58" s="5">
        <f t="shared" si="1"/>
        <v>1.3269647039999999</v>
      </c>
    </row>
    <row r="59" spans="1:4" x14ac:dyDescent="0.35">
      <c r="A59" s="3" t="s">
        <v>46</v>
      </c>
      <c r="B59" s="5">
        <v>0.39500000000000002</v>
      </c>
      <c r="C59" s="5">
        <f>B59-B22</f>
        <v>0.33900000000000002</v>
      </c>
      <c r="D59" s="5">
        <f t="shared" si="1"/>
        <v>0.79383827099999993</v>
      </c>
    </row>
    <row r="60" spans="1:4" x14ac:dyDescent="0.35">
      <c r="A60" s="3" t="s">
        <v>47</v>
      </c>
      <c r="B60" s="5">
        <v>1.772</v>
      </c>
      <c r="C60" s="5">
        <f>B60-B22</f>
        <v>1.716</v>
      </c>
      <c r="D60" s="5">
        <f t="shared" si="1"/>
        <v>5.7646774560000003</v>
      </c>
    </row>
    <row r="61" spans="1:4" x14ac:dyDescent="0.35">
      <c r="A61" s="3" t="s">
        <v>48</v>
      </c>
      <c r="B61" s="5">
        <v>0.74</v>
      </c>
      <c r="C61" s="5">
        <f>B61-B22</f>
        <v>0.68399999999999994</v>
      </c>
      <c r="D61" s="5">
        <f t="shared" si="1"/>
        <v>1.7006614559999997</v>
      </c>
    </row>
    <row r="62" spans="1:4" x14ac:dyDescent="0.35">
      <c r="A62" s="3" t="s">
        <v>49</v>
      </c>
      <c r="B62" s="5">
        <v>0.52700000000000002</v>
      </c>
      <c r="C62" s="5">
        <f>B62-B22</f>
        <v>0.47100000000000003</v>
      </c>
      <c r="D62" s="5">
        <f t="shared" si="1"/>
        <v>1.1140583910000001</v>
      </c>
    </row>
    <row r="63" spans="1:4" x14ac:dyDescent="0.35">
      <c r="A63" s="3" t="s">
        <v>50</v>
      </c>
      <c r="B63" s="5">
        <v>0.68300000000000005</v>
      </c>
      <c r="C63" s="5">
        <f>B63-B22</f>
        <v>0.627</v>
      </c>
      <c r="D63" s="5">
        <f t="shared" si="1"/>
        <v>1.5352268789999999</v>
      </c>
    </row>
    <row r="64" spans="1:4" x14ac:dyDescent="0.35">
      <c r="A64" s="3" t="s">
        <v>51</v>
      </c>
      <c r="B64" s="5">
        <v>0.442</v>
      </c>
      <c r="C64" s="5">
        <f>B64-B22</f>
        <v>0.38600000000000001</v>
      </c>
      <c r="D64" s="5">
        <f t="shared" si="1"/>
        <v>0.904056796</v>
      </c>
    </row>
    <row r="65" spans="1:4" x14ac:dyDescent="0.35">
      <c r="A65" s="3" t="s">
        <v>52</v>
      </c>
      <c r="B65" s="5">
        <v>0.47700000000000004</v>
      </c>
      <c r="C65" s="5">
        <f>B65-B22</f>
        <v>0.42100000000000004</v>
      </c>
      <c r="D65" s="5">
        <f t="shared" si="1"/>
        <v>0.98886379099999999</v>
      </c>
    </row>
    <row r="66" spans="1:4" x14ac:dyDescent="0.35">
      <c r="A66" s="3" t="s">
        <v>53</v>
      </c>
      <c r="B66" s="5">
        <v>0.52300000000000002</v>
      </c>
      <c r="C66" s="5">
        <f>B66-B22</f>
        <v>0.46700000000000003</v>
      </c>
      <c r="D66" s="5">
        <f t="shared" si="1"/>
        <v>1.1038678390000001</v>
      </c>
    </row>
    <row r="67" spans="1:4" x14ac:dyDescent="0.35">
      <c r="A67" s="3" t="s">
        <v>54</v>
      </c>
      <c r="B67" s="5">
        <v>0.96399999999999997</v>
      </c>
      <c r="C67" s="5">
        <f>B67-B22</f>
        <v>0.90799999999999992</v>
      </c>
      <c r="D67" s="5">
        <f t="shared" si="1"/>
        <v>2.4106500639999995</v>
      </c>
    </row>
    <row r="68" spans="1:4" x14ac:dyDescent="0.35">
      <c r="A68" s="3" t="s">
        <v>55</v>
      </c>
      <c r="B68" s="5">
        <v>1.0269999999999999</v>
      </c>
      <c r="C68" s="5">
        <f>B68-B22</f>
        <v>0.97099999999999986</v>
      </c>
      <c r="D68" s="5">
        <f t="shared" si="1"/>
        <v>2.6275293909999995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72"/>
  <sheetViews>
    <sheetView workbookViewId="0">
      <selection activeCell="H27" sqref="H27"/>
    </sheetView>
  </sheetViews>
  <sheetFormatPr defaultRowHeight="14.5" x14ac:dyDescent="0.35"/>
  <cols>
    <col min="1" max="1" width="13" customWidth="1"/>
    <col min="2" max="2" width="11.1796875" customWidth="1"/>
    <col min="3" max="3" width="12" customWidth="1"/>
  </cols>
  <sheetData>
    <row r="2" spans="1:6" x14ac:dyDescent="0.35">
      <c r="A2" s="1">
        <v>2.2349999999999999</v>
      </c>
      <c r="B2" s="1">
        <v>0.186</v>
      </c>
      <c r="C2" s="1">
        <v>0.14699999999999999</v>
      </c>
      <c r="D2" s="1">
        <v>0.15</v>
      </c>
      <c r="E2" s="1">
        <v>0.23100000000000001</v>
      </c>
      <c r="F2" s="1">
        <v>0.17300000000000001</v>
      </c>
    </row>
    <row r="3" spans="1:6" x14ac:dyDescent="0.35">
      <c r="A3" s="1">
        <v>1.109</v>
      </c>
      <c r="B3" s="1">
        <v>0.14799999999999999</v>
      </c>
      <c r="C3" s="1">
        <v>0.13100000000000001</v>
      </c>
      <c r="D3" s="1">
        <v>0.10200000000000001</v>
      </c>
      <c r="E3" s="1">
        <v>0.20400000000000001</v>
      </c>
      <c r="F3" s="1">
        <v>0.159</v>
      </c>
    </row>
    <row r="4" spans="1:6" x14ac:dyDescent="0.35">
      <c r="A4" s="1">
        <v>0.65900000000000003</v>
      </c>
      <c r="B4" s="1">
        <v>0.21199999999999999</v>
      </c>
      <c r="C4" s="1">
        <v>0.216</v>
      </c>
      <c r="D4" s="1">
        <v>0.30299999999999999</v>
      </c>
      <c r="E4" s="1">
        <v>0.377</v>
      </c>
      <c r="F4" s="1">
        <v>0.28899999999999998</v>
      </c>
    </row>
    <row r="5" spans="1:6" x14ac:dyDescent="0.35">
      <c r="A5" s="1">
        <v>0.36399999999999999</v>
      </c>
      <c r="B5" s="1">
        <v>0.158</v>
      </c>
      <c r="C5" s="1">
        <v>0.10200000000000001</v>
      </c>
      <c r="D5" s="1">
        <v>0.111</v>
      </c>
      <c r="E5" s="1">
        <v>0.182</v>
      </c>
      <c r="F5" s="1">
        <v>0.16300000000000001</v>
      </c>
    </row>
    <row r="6" spans="1:6" x14ac:dyDescent="0.35">
      <c r="A6" s="1">
        <v>0.14899999999999999</v>
      </c>
      <c r="B6" s="1">
        <v>0.14400000000000002</v>
      </c>
      <c r="C6" s="1">
        <v>0.13700000000000001</v>
      </c>
      <c r="D6" s="1">
        <v>0.11</v>
      </c>
      <c r="E6" s="1">
        <v>0.19500000000000001</v>
      </c>
      <c r="F6" s="1">
        <v>0.23100000000000001</v>
      </c>
    </row>
    <row r="7" spans="1:6" x14ac:dyDescent="0.35">
      <c r="A7" s="1">
        <v>6.0999999999999999E-2</v>
      </c>
      <c r="B7" s="1">
        <v>0.14599999999999999</v>
      </c>
      <c r="C7" s="1">
        <v>0.158</v>
      </c>
      <c r="D7" s="1">
        <v>9.1999999999999998E-2</v>
      </c>
      <c r="E7" s="1">
        <v>0.33400000000000002</v>
      </c>
      <c r="F7" s="1">
        <v>0.26100000000000001</v>
      </c>
    </row>
    <row r="8" spans="1:6" x14ac:dyDescent="0.35">
      <c r="A8" s="1">
        <v>0.24399999999999999</v>
      </c>
      <c r="B8" s="1">
        <v>0.155</v>
      </c>
      <c r="C8" s="1">
        <v>0.14499999999999999</v>
      </c>
      <c r="D8" s="1">
        <v>0.14899999999999999</v>
      </c>
      <c r="E8" s="1">
        <v>0.26500000000000001</v>
      </c>
      <c r="F8" s="1"/>
    </row>
    <row r="9" spans="1:6" x14ac:dyDescent="0.35">
      <c r="A9" s="1">
        <v>0.254</v>
      </c>
      <c r="B9" s="1">
        <v>0.125</v>
      </c>
      <c r="C9" s="1">
        <v>9.6000000000000002E-2</v>
      </c>
      <c r="D9" s="1">
        <v>0.14799999999999999</v>
      </c>
      <c r="E9" s="1">
        <v>0.108</v>
      </c>
      <c r="F9" s="1"/>
    </row>
    <row r="12" spans="1:6" x14ac:dyDescent="0.35">
      <c r="A12" t="s">
        <v>0</v>
      </c>
    </row>
    <row r="15" spans="1:6" x14ac:dyDescent="0.35">
      <c r="B15" s="1" t="s">
        <v>9</v>
      </c>
      <c r="C15" s="1" t="s">
        <v>10</v>
      </c>
      <c r="D15" s="1" t="s">
        <v>11</v>
      </c>
      <c r="E15" s="1" t="s">
        <v>12</v>
      </c>
    </row>
    <row r="16" spans="1:6" x14ac:dyDescent="0.35">
      <c r="A16" t="s">
        <v>1</v>
      </c>
      <c r="B16" s="1">
        <v>2.2349999999999999</v>
      </c>
      <c r="C16" s="1">
        <f>B16-B21</f>
        <v>2.1739999999999999</v>
      </c>
      <c r="D16" s="1">
        <v>480</v>
      </c>
      <c r="E16" s="1">
        <f>(2.5917*C16*C16)+(215.28*C16)+(1.1936)</f>
        <v>481.4614095092</v>
      </c>
    </row>
    <row r="17" spans="1:12" x14ac:dyDescent="0.35">
      <c r="A17" t="s">
        <v>2</v>
      </c>
      <c r="B17" s="1">
        <v>1.109</v>
      </c>
      <c r="C17" s="1">
        <f>B17-B21</f>
        <v>1.048</v>
      </c>
      <c r="D17" s="1">
        <v>240</v>
      </c>
      <c r="E17" s="1">
        <f t="shared" ref="E17:E21" si="0">(2.5917*C17*C17)+(215.28*C17)+(1.1936)</f>
        <v>229.65351447680001</v>
      </c>
    </row>
    <row r="18" spans="1:12" x14ac:dyDescent="0.35">
      <c r="A18" t="s">
        <v>3</v>
      </c>
      <c r="B18" s="1">
        <v>0.65900000000000003</v>
      </c>
      <c r="C18" s="1">
        <f>B18-B21</f>
        <v>0.59800000000000009</v>
      </c>
      <c r="D18" s="1">
        <v>120</v>
      </c>
      <c r="E18" s="1">
        <f t="shared" si="0"/>
        <v>130.85784228680004</v>
      </c>
    </row>
    <row r="19" spans="1:12" x14ac:dyDescent="0.35">
      <c r="A19" t="s">
        <v>4</v>
      </c>
      <c r="B19" s="1">
        <v>0.36399999999999999</v>
      </c>
      <c r="C19" s="1">
        <f>B19-B21</f>
        <v>0.30299999999999999</v>
      </c>
      <c r="D19" s="1">
        <v>60</v>
      </c>
      <c r="E19" s="1">
        <f t="shared" si="0"/>
        <v>66.661381385300004</v>
      </c>
    </row>
    <row r="20" spans="1:12" x14ac:dyDescent="0.35">
      <c r="A20" t="s">
        <v>5</v>
      </c>
      <c r="B20" s="1">
        <v>0.14899999999999999</v>
      </c>
      <c r="C20" s="1">
        <f>B20-B21</f>
        <v>8.7999999999999995E-2</v>
      </c>
      <c r="D20" s="1">
        <v>30</v>
      </c>
      <c r="E20" s="1">
        <f t="shared" si="0"/>
        <v>20.1583101248</v>
      </c>
    </row>
    <row r="21" spans="1:12" x14ac:dyDescent="0.35">
      <c r="A21" t="s">
        <v>8</v>
      </c>
      <c r="B21" s="1">
        <v>6.0999999999999999E-2</v>
      </c>
      <c r="C21" s="1">
        <f>B21-B21</f>
        <v>0</v>
      </c>
      <c r="D21" s="1">
        <v>0</v>
      </c>
      <c r="E21" s="1">
        <f t="shared" si="0"/>
        <v>1.1936</v>
      </c>
    </row>
    <row r="22" spans="1:12" x14ac:dyDescent="0.35">
      <c r="E22" s="1"/>
    </row>
    <row r="23" spans="1:12" x14ac:dyDescent="0.35">
      <c r="E23" s="1"/>
      <c r="I23" s="2"/>
      <c r="J23" s="2" t="s">
        <v>56</v>
      </c>
      <c r="K23" s="2"/>
      <c r="L23" s="2"/>
    </row>
    <row r="24" spans="1:12" x14ac:dyDescent="0.35">
      <c r="E24" s="1"/>
    </row>
    <row r="25" spans="1:12" x14ac:dyDescent="0.35">
      <c r="E25" s="1"/>
    </row>
    <row r="26" spans="1:12" x14ac:dyDescent="0.35">
      <c r="E26" s="1"/>
    </row>
    <row r="27" spans="1:12" x14ac:dyDescent="0.35">
      <c r="A27" s="4" t="s">
        <v>14</v>
      </c>
      <c r="B27" s="4" t="s">
        <v>15</v>
      </c>
      <c r="C27" s="4" t="s">
        <v>10</v>
      </c>
      <c r="D27" s="4" t="s">
        <v>12</v>
      </c>
      <c r="E27" s="1"/>
      <c r="H27" t="s">
        <v>65</v>
      </c>
    </row>
    <row r="28" spans="1:12" x14ac:dyDescent="0.35">
      <c r="A28" s="3" t="s">
        <v>16</v>
      </c>
      <c r="B28" s="5">
        <v>0.24399999999999999</v>
      </c>
      <c r="C28" s="5">
        <f>B28-B21</f>
        <v>0.183</v>
      </c>
      <c r="D28" s="5">
        <f t="shared" ref="D28:D67" si="1">(2.5917*C28*C28)+(215.28*C28)+(1.1936)</f>
        <v>40.676633441299998</v>
      </c>
    </row>
    <row r="29" spans="1:12" x14ac:dyDescent="0.35">
      <c r="A29" s="3" t="s">
        <v>17</v>
      </c>
      <c r="B29" s="5">
        <v>0.254</v>
      </c>
      <c r="C29" s="5">
        <f>B29-B21</f>
        <v>0.193</v>
      </c>
      <c r="D29" s="5">
        <f t="shared" si="1"/>
        <v>42.839178233300004</v>
      </c>
    </row>
    <row r="30" spans="1:12" x14ac:dyDescent="0.35">
      <c r="A30" s="3" t="s">
        <v>18</v>
      </c>
      <c r="B30" s="5">
        <v>0.186</v>
      </c>
      <c r="C30" s="5">
        <f>B30-B21</f>
        <v>0.125</v>
      </c>
      <c r="D30" s="5">
        <f t="shared" si="1"/>
        <v>28.144095312499999</v>
      </c>
    </row>
    <row r="31" spans="1:12" x14ac:dyDescent="0.35">
      <c r="A31" s="3" t="s">
        <v>19</v>
      </c>
      <c r="B31" s="5">
        <v>0.14799999999999999</v>
      </c>
      <c r="C31" s="5">
        <f>B31-B21</f>
        <v>8.6999999999999994E-2</v>
      </c>
      <c r="D31" s="5">
        <f t="shared" si="1"/>
        <v>19.942576577299999</v>
      </c>
    </row>
    <row r="32" spans="1:12" x14ac:dyDescent="0.35">
      <c r="A32" s="3" t="s">
        <v>20</v>
      </c>
      <c r="B32" s="5">
        <v>0.21199999999999999</v>
      </c>
      <c r="C32" s="5">
        <f>B32-B21</f>
        <v>0.151</v>
      </c>
      <c r="D32" s="5">
        <f t="shared" si="1"/>
        <v>33.759973351699998</v>
      </c>
    </row>
    <row r="33" spans="1:4" x14ac:dyDescent="0.35">
      <c r="A33" s="3" t="s">
        <v>21</v>
      </c>
      <c r="B33" s="5">
        <v>0.158</v>
      </c>
      <c r="C33" s="5">
        <f>B33-B21</f>
        <v>9.7000000000000003E-2</v>
      </c>
      <c r="D33" s="5">
        <f t="shared" si="1"/>
        <v>22.100145305300003</v>
      </c>
    </row>
    <row r="34" spans="1:4" x14ac:dyDescent="0.35">
      <c r="A34" s="3" t="s">
        <v>22</v>
      </c>
      <c r="B34" s="5">
        <v>0.14400000000000002</v>
      </c>
      <c r="C34" s="5">
        <f>B34-B21</f>
        <v>8.3000000000000018E-2</v>
      </c>
      <c r="D34" s="5">
        <f t="shared" si="1"/>
        <v>19.079694221300002</v>
      </c>
    </row>
    <row r="35" spans="1:4" x14ac:dyDescent="0.35">
      <c r="A35" s="3" t="s">
        <v>23</v>
      </c>
      <c r="B35" s="5">
        <v>0.14599999999999999</v>
      </c>
      <c r="C35" s="5">
        <f>B35-B21</f>
        <v>8.4999999999999992E-2</v>
      </c>
      <c r="D35" s="5">
        <f t="shared" si="1"/>
        <v>19.511125032500001</v>
      </c>
    </row>
    <row r="36" spans="1:4" x14ac:dyDescent="0.35">
      <c r="A36" s="3" t="s">
        <v>24</v>
      </c>
      <c r="B36" s="5">
        <v>0.155</v>
      </c>
      <c r="C36" s="5">
        <f>B36-B21</f>
        <v>9.4E-2</v>
      </c>
      <c r="D36" s="5">
        <f t="shared" si="1"/>
        <v>21.452820261199999</v>
      </c>
    </row>
    <row r="37" spans="1:4" x14ac:dyDescent="0.35">
      <c r="A37" s="3" t="s">
        <v>25</v>
      </c>
      <c r="B37" s="5">
        <v>0.125</v>
      </c>
      <c r="C37" s="5">
        <f>B37-B21</f>
        <v>6.4000000000000001E-2</v>
      </c>
      <c r="D37" s="5">
        <f t="shared" si="1"/>
        <v>14.9821356032</v>
      </c>
    </row>
    <row r="38" spans="1:4" x14ac:dyDescent="0.35">
      <c r="A38" s="3" t="s">
        <v>26</v>
      </c>
      <c r="B38" s="5">
        <v>0.14699999999999999</v>
      </c>
      <c r="C38" s="5">
        <f>B38-B21</f>
        <v>8.5999999999999993E-2</v>
      </c>
      <c r="D38" s="5">
        <f t="shared" si="1"/>
        <v>19.7268482132</v>
      </c>
    </row>
    <row r="39" spans="1:4" x14ac:dyDescent="0.35">
      <c r="A39" s="3" t="s">
        <v>27</v>
      </c>
      <c r="B39" s="5">
        <v>0.13100000000000001</v>
      </c>
      <c r="C39" s="5">
        <f>B39-B21</f>
        <v>7.0000000000000007E-2</v>
      </c>
      <c r="D39" s="5">
        <f t="shared" si="1"/>
        <v>16.275899330000001</v>
      </c>
    </row>
    <row r="40" spans="1:4" x14ac:dyDescent="0.35">
      <c r="A40" s="3" t="s">
        <v>28</v>
      </c>
      <c r="B40" s="5">
        <v>0.216</v>
      </c>
      <c r="C40" s="5">
        <f>B40-B21</f>
        <v>0.155</v>
      </c>
      <c r="D40" s="5">
        <f t="shared" si="1"/>
        <v>34.624265592499995</v>
      </c>
    </row>
    <row r="41" spans="1:4" x14ac:dyDescent="0.35">
      <c r="A41" s="3" t="s">
        <v>29</v>
      </c>
      <c r="B41" s="5">
        <v>0.10200000000000001</v>
      </c>
      <c r="C41" s="5">
        <f>B41-B21</f>
        <v>4.1000000000000009E-2</v>
      </c>
      <c r="D41" s="5">
        <f t="shared" si="1"/>
        <v>10.024436647700002</v>
      </c>
    </row>
    <row r="42" spans="1:4" x14ac:dyDescent="0.35">
      <c r="A42" s="3" t="s">
        <v>30</v>
      </c>
      <c r="B42" s="5">
        <v>0.13700000000000001</v>
      </c>
      <c r="C42" s="5">
        <f>B42-B21</f>
        <v>7.6000000000000012E-2</v>
      </c>
      <c r="D42" s="5">
        <f t="shared" si="1"/>
        <v>17.569849659200003</v>
      </c>
    </row>
    <row r="43" spans="1:4" x14ac:dyDescent="0.35">
      <c r="A43" s="3" t="s">
        <v>31</v>
      </c>
      <c r="B43" s="5">
        <v>0.158</v>
      </c>
      <c r="C43" s="5">
        <f>B43-B21</f>
        <v>9.7000000000000003E-2</v>
      </c>
      <c r="D43" s="5">
        <f t="shared" si="1"/>
        <v>22.100145305300003</v>
      </c>
    </row>
    <row r="44" spans="1:4" x14ac:dyDescent="0.35">
      <c r="A44" s="3" t="s">
        <v>32</v>
      </c>
      <c r="B44" s="5">
        <v>0.14499999999999999</v>
      </c>
      <c r="C44" s="5">
        <f>B44-B21</f>
        <v>8.3999999999999991E-2</v>
      </c>
      <c r="D44" s="5">
        <f t="shared" si="1"/>
        <v>19.295407035199997</v>
      </c>
    </row>
    <row r="45" spans="1:4" x14ac:dyDescent="0.35">
      <c r="A45" s="3" t="s">
        <v>33</v>
      </c>
      <c r="B45" s="5">
        <v>9.6000000000000002E-2</v>
      </c>
      <c r="C45" s="5">
        <f>B45-B21</f>
        <v>3.5000000000000003E-2</v>
      </c>
      <c r="D45" s="5">
        <f t="shared" si="1"/>
        <v>8.7315748325000015</v>
      </c>
    </row>
    <row r="46" spans="1:4" x14ac:dyDescent="0.35">
      <c r="A46" s="3" t="s">
        <v>34</v>
      </c>
      <c r="B46" s="5">
        <v>0.15</v>
      </c>
      <c r="C46" s="5">
        <f>B46-B21</f>
        <v>8.8999999999999996E-2</v>
      </c>
      <c r="D46" s="5">
        <f t="shared" si="1"/>
        <v>20.3740488557</v>
      </c>
    </row>
    <row r="47" spans="1:4" x14ac:dyDescent="0.35">
      <c r="A47" s="3" t="s">
        <v>35</v>
      </c>
      <c r="B47" s="5">
        <v>0.10200000000000001</v>
      </c>
      <c r="C47" s="5">
        <f>B47-B21</f>
        <v>4.1000000000000009E-2</v>
      </c>
      <c r="D47" s="5">
        <f t="shared" si="1"/>
        <v>10.024436647700002</v>
      </c>
    </row>
    <row r="48" spans="1:4" x14ac:dyDescent="0.35">
      <c r="A48" s="3" t="s">
        <v>36</v>
      </c>
      <c r="B48" s="5">
        <v>0.30299999999999999</v>
      </c>
      <c r="C48" s="5">
        <f>B48-B21</f>
        <v>0.24199999999999999</v>
      </c>
      <c r="D48" s="5">
        <f t="shared" si="1"/>
        <v>53.443140318800005</v>
      </c>
    </row>
    <row r="49" spans="1:7" x14ac:dyDescent="0.35">
      <c r="A49" s="3" t="s">
        <v>37</v>
      </c>
      <c r="B49" s="5">
        <v>0.111</v>
      </c>
      <c r="C49" s="5">
        <f>B49-B21</f>
        <v>0.05</v>
      </c>
      <c r="D49" s="5">
        <f t="shared" si="1"/>
        <v>11.964079250000001</v>
      </c>
    </row>
    <row r="50" spans="1:7" x14ac:dyDescent="0.35">
      <c r="A50" s="3" t="s">
        <v>38</v>
      </c>
      <c r="B50" s="5">
        <v>0.11</v>
      </c>
      <c r="C50" s="5">
        <f>B50-B21</f>
        <v>4.9000000000000002E-2</v>
      </c>
      <c r="D50" s="5">
        <f t="shared" si="1"/>
        <v>11.748542671700001</v>
      </c>
    </row>
    <row r="51" spans="1:7" x14ac:dyDescent="0.35">
      <c r="A51" s="3" t="s">
        <v>39</v>
      </c>
      <c r="B51" s="5">
        <v>9.1999999999999998E-2</v>
      </c>
      <c r="C51" s="5">
        <f>B51-B21</f>
        <v>3.1E-2</v>
      </c>
      <c r="D51" s="5">
        <f t="shared" si="1"/>
        <v>7.8697706237</v>
      </c>
    </row>
    <row r="52" spans="1:7" x14ac:dyDescent="0.35">
      <c r="A52" s="3" t="s">
        <v>40</v>
      </c>
      <c r="B52" s="5">
        <v>0.14899999999999999</v>
      </c>
      <c r="C52" s="5">
        <f>B52-B21</f>
        <v>8.7999999999999995E-2</v>
      </c>
      <c r="D52" s="5">
        <f t="shared" si="1"/>
        <v>20.1583101248</v>
      </c>
    </row>
    <row r="53" spans="1:7" x14ac:dyDescent="0.35">
      <c r="A53" s="3" t="s">
        <v>41</v>
      </c>
      <c r="B53" s="5">
        <v>0.14799999999999999</v>
      </c>
      <c r="C53" s="5">
        <f>B53-B21</f>
        <v>8.6999999999999994E-2</v>
      </c>
      <c r="D53" s="5">
        <f t="shared" si="1"/>
        <v>19.942576577299999</v>
      </c>
    </row>
    <row r="54" spans="1:7" x14ac:dyDescent="0.35">
      <c r="A54" s="3" t="s">
        <v>42</v>
      </c>
      <c r="B54" s="5">
        <v>0.23100000000000001</v>
      </c>
      <c r="C54" s="5">
        <f>B54-B21</f>
        <v>0.17</v>
      </c>
      <c r="D54" s="5">
        <f t="shared" si="1"/>
        <v>37.866100130000007</v>
      </c>
    </row>
    <row r="55" spans="1:7" x14ac:dyDescent="0.35">
      <c r="A55" s="3" t="s">
        <v>43</v>
      </c>
      <c r="B55" s="5">
        <v>0.20400000000000001</v>
      </c>
      <c r="C55" s="5">
        <f>B55-B21</f>
        <v>0.14300000000000002</v>
      </c>
      <c r="D55" s="5">
        <f t="shared" si="1"/>
        <v>32.031637673299997</v>
      </c>
    </row>
    <row r="56" spans="1:7" x14ac:dyDescent="0.35">
      <c r="A56" s="3" t="s">
        <v>44</v>
      </c>
      <c r="B56" s="5">
        <v>0.377</v>
      </c>
      <c r="C56" s="5">
        <f>B56-B21</f>
        <v>0.316</v>
      </c>
      <c r="D56" s="5">
        <f t="shared" si="1"/>
        <v>69.480876795200004</v>
      </c>
      <c r="G56" s="1"/>
    </row>
    <row r="57" spans="1:7" x14ac:dyDescent="0.35">
      <c r="A57" s="3" t="s">
        <v>45</v>
      </c>
      <c r="B57" s="5">
        <v>0.182</v>
      </c>
      <c r="C57" s="5">
        <f>B57-B21</f>
        <v>0.121</v>
      </c>
      <c r="D57" s="5">
        <f t="shared" si="1"/>
        <v>27.280425079699999</v>
      </c>
      <c r="G57" s="1"/>
    </row>
    <row r="58" spans="1:7" x14ac:dyDescent="0.35">
      <c r="A58" s="3" t="s">
        <v>46</v>
      </c>
      <c r="B58" s="5">
        <v>0.19500000000000001</v>
      </c>
      <c r="C58" s="5">
        <f>B58-B21</f>
        <v>0.13400000000000001</v>
      </c>
      <c r="D58" s="5">
        <f t="shared" si="1"/>
        <v>30.087656565200003</v>
      </c>
    </row>
    <row r="59" spans="1:7" x14ac:dyDescent="0.35">
      <c r="A59" s="3" t="s">
        <v>47</v>
      </c>
      <c r="B59" s="5">
        <v>0.33400000000000002</v>
      </c>
      <c r="C59" s="5">
        <f>B59-B21</f>
        <v>0.27300000000000002</v>
      </c>
      <c r="D59" s="5">
        <f t="shared" si="1"/>
        <v>60.158196809300009</v>
      </c>
    </row>
    <row r="60" spans="1:7" x14ac:dyDescent="0.35">
      <c r="A60" s="3" t="s">
        <v>48</v>
      </c>
      <c r="B60" s="5">
        <v>0.26500000000000001</v>
      </c>
      <c r="C60" s="5">
        <f>B60-B21</f>
        <v>0.20400000000000001</v>
      </c>
      <c r="D60" s="5">
        <f t="shared" si="1"/>
        <v>45.2185761872</v>
      </c>
    </row>
    <row r="61" spans="1:7" x14ac:dyDescent="0.35">
      <c r="A61" s="3" t="s">
        <v>49</v>
      </c>
      <c r="B61" s="5">
        <v>0.108</v>
      </c>
      <c r="C61" s="5">
        <f>B61-B21</f>
        <v>4.7E-2</v>
      </c>
      <c r="D61" s="5">
        <f t="shared" si="1"/>
        <v>11.3174850653</v>
      </c>
    </row>
    <row r="62" spans="1:7" x14ac:dyDescent="0.35">
      <c r="A62" s="3" t="s">
        <v>50</v>
      </c>
      <c r="B62" s="5">
        <v>0.17300000000000001</v>
      </c>
      <c r="C62" s="5">
        <f>B62-B21</f>
        <v>0.11200000000000002</v>
      </c>
      <c r="D62" s="5">
        <f t="shared" si="1"/>
        <v>25.337470284800006</v>
      </c>
    </row>
    <row r="63" spans="1:7" x14ac:dyDescent="0.35">
      <c r="A63" s="3" t="s">
        <v>51</v>
      </c>
      <c r="B63" s="5">
        <v>0.159</v>
      </c>
      <c r="C63" s="5">
        <f>B63-B21</f>
        <v>9.8000000000000004E-2</v>
      </c>
      <c r="D63" s="5">
        <f t="shared" si="1"/>
        <v>22.315930686800002</v>
      </c>
    </row>
    <row r="64" spans="1:7" x14ac:dyDescent="0.35">
      <c r="A64" s="3" t="s">
        <v>52</v>
      </c>
      <c r="B64" s="5">
        <v>0.28899999999999998</v>
      </c>
      <c r="C64" s="5">
        <f>B64-B21</f>
        <v>0.22799999999999998</v>
      </c>
      <c r="D64" s="5">
        <f t="shared" si="1"/>
        <v>50.412166932799991</v>
      </c>
    </row>
    <row r="65" spans="1:4" x14ac:dyDescent="0.35">
      <c r="A65" s="3" t="s">
        <v>53</v>
      </c>
      <c r="B65" s="5">
        <v>0.16300000000000001</v>
      </c>
      <c r="C65" s="5">
        <f>B65-B21</f>
        <v>0.10200000000000001</v>
      </c>
      <c r="D65" s="5">
        <f t="shared" si="1"/>
        <v>23.179124046800002</v>
      </c>
    </row>
    <row r="66" spans="1:4" x14ac:dyDescent="0.35">
      <c r="A66" s="3" t="s">
        <v>54</v>
      </c>
      <c r="B66" s="5">
        <v>0.23100000000000001</v>
      </c>
      <c r="C66" s="5">
        <f>B66-B21</f>
        <v>0.17</v>
      </c>
      <c r="D66" s="5">
        <f t="shared" si="1"/>
        <v>37.866100130000007</v>
      </c>
    </row>
    <row r="67" spans="1:4" x14ac:dyDescent="0.35">
      <c r="A67" s="3" t="s">
        <v>55</v>
      </c>
      <c r="B67" s="5">
        <v>0.26100000000000001</v>
      </c>
      <c r="C67" s="5">
        <f>B67-B21</f>
        <v>0.2</v>
      </c>
      <c r="D67" s="5">
        <f t="shared" si="1"/>
        <v>44.353268</v>
      </c>
    </row>
    <row r="72" spans="1:4" x14ac:dyDescent="0.35">
      <c r="A72" t="s">
        <v>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67"/>
  <sheetViews>
    <sheetView topLeftCell="A11" workbookViewId="0">
      <selection activeCell="H27" sqref="H27"/>
    </sheetView>
  </sheetViews>
  <sheetFormatPr defaultRowHeight="14.5" x14ac:dyDescent="0.35"/>
  <cols>
    <col min="1" max="2" width="13.26953125" customWidth="1"/>
    <col min="3" max="3" width="12.54296875" customWidth="1"/>
  </cols>
  <sheetData>
    <row r="2" spans="1:6" x14ac:dyDescent="0.35">
      <c r="A2" s="1">
        <v>2.42</v>
      </c>
      <c r="B2" s="1">
        <v>0.249</v>
      </c>
      <c r="C2" s="1">
        <v>0.252</v>
      </c>
      <c r="D2" s="1">
        <v>0.254</v>
      </c>
      <c r="E2" s="1">
        <v>0.252</v>
      </c>
      <c r="F2" s="1">
        <v>0.25700000000000001</v>
      </c>
    </row>
    <row r="3" spans="1:6" x14ac:dyDescent="0.35">
      <c r="A3" s="1">
        <v>1.6180000000000001</v>
      </c>
      <c r="B3" s="1">
        <v>0.249</v>
      </c>
      <c r="C3" s="1">
        <v>0.248</v>
      </c>
      <c r="D3" s="1">
        <v>0.254</v>
      </c>
      <c r="E3" s="1">
        <v>0.20599999999999999</v>
      </c>
      <c r="F3" s="1">
        <v>0.26900000000000002</v>
      </c>
    </row>
    <row r="4" spans="1:6" x14ac:dyDescent="0.35">
      <c r="A4" s="1">
        <v>0.85199999999999998</v>
      </c>
      <c r="B4" s="1">
        <v>0.255</v>
      </c>
      <c r="C4" s="1">
        <v>0.26200000000000001</v>
      </c>
      <c r="D4" s="1">
        <v>0.252</v>
      </c>
      <c r="E4" s="1">
        <v>0.26300000000000001</v>
      </c>
      <c r="F4" s="1">
        <v>0.20499999999999999</v>
      </c>
    </row>
    <row r="5" spans="1:6" x14ac:dyDescent="0.35">
      <c r="A5" s="1">
        <v>0.51100000000000001</v>
      </c>
      <c r="B5" s="1">
        <v>0.249</v>
      </c>
      <c r="C5" s="1">
        <v>0.251</v>
      </c>
      <c r="D5" s="1">
        <v>0.255</v>
      </c>
      <c r="E5" s="1">
        <v>0.249</v>
      </c>
      <c r="F5" s="1">
        <v>0.24399999999999999</v>
      </c>
    </row>
    <row r="6" spans="1:6" x14ac:dyDescent="0.35">
      <c r="A6" s="1">
        <v>0.25800000000000001</v>
      </c>
      <c r="B6" s="1">
        <v>0.251</v>
      </c>
      <c r="C6" s="1">
        <v>0.253</v>
      </c>
      <c r="D6" s="1">
        <v>0.255</v>
      </c>
      <c r="E6" s="1">
        <v>0.253</v>
      </c>
      <c r="F6" s="1">
        <v>0.255</v>
      </c>
    </row>
    <row r="7" spans="1:6" x14ac:dyDescent="0.35">
      <c r="A7" s="1">
        <v>0.16200000000000001</v>
      </c>
      <c r="B7" s="1">
        <v>0.26300000000000001</v>
      </c>
      <c r="C7" s="1">
        <v>0.251</v>
      </c>
      <c r="D7" s="1">
        <v>0.249</v>
      </c>
      <c r="E7" s="1">
        <v>0.249</v>
      </c>
      <c r="F7" s="1">
        <v>0.20499999999999999</v>
      </c>
    </row>
    <row r="8" spans="1:6" x14ac:dyDescent="0.35">
      <c r="A8" s="1">
        <v>0.114</v>
      </c>
      <c r="B8" s="1">
        <v>0.255</v>
      </c>
      <c r="C8" s="1">
        <v>0.255</v>
      </c>
      <c r="D8" s="1">
        <v>0.255</v>
      </c>
      <c r="E8" s="1">
        <v>0.25900000000000001</v>
      </c>
      <c r="F8" s="1">
        <v>0.255</v>
      </c>
    </row>
    <row r="9" spans="1:6" x14ac:dyDescent="0.35">
      <c r="A9" s="1">
        <v>6.4000000000000001E-2</v>
      </c>
      <c r="B9" s="1">
        <v>0.26200000000000001</v>
      </c>
      <c r="C9" s="1">
        <v>0.26400000000000001</v>
      </c>
      <c r="D9" s="1">
        <v>0.26700000000000002</v>
      </c>
      <c r="E9" s="1">
        <v>0.253</v>
      </c>
      <c r="F9" s="1">
        <v>0.253</v>
      </c>
    </row>
    <row r="12" spans="1:6" x14ac:dyDescent="0.35">
      <c r="A12" t="s">
        <v>0</v>
      </c>
    </row>
    <row r="14" spans="1:6" x14ac:dyDescent="0.35">
      <c r="B14" s="1" t="s">
        <v>9</v>
      </c>
      <c r="C14" s="1" t="s">
        <v>10</v>
      </c>
      <c r="D14" s="1" t="s">
        <v>11</v>
      </c>
      <c r="E14" s="1" t="s">
        <v>12</v>
      </c>
    </row>
    <row r="15" spans="1:6" x14ac:dyDescent="0.35">
      <c r="A15" t="s">
        <v>1</v>
      </c>
      <c r="B15" s="1">
        <v>2.42</v>
      </c>
      <c r="C15" s="1">
        <f>B15-B22</f>
        <v>2.3559999999999999</v>
      </c>
      <c r="D15" s="1">
        <v>2000</v>
      </c>
      <c r="E15" s="1">
        <f>(206.97*C15*C15)+(337.86*C15)+(35.977)</f>
        <v>1980.8109899200001</v>
      </c>
    </row>
    <row r="16" spans="1:6" x14ac:dyDescent="0.35">
      <c r="A16" t="s">
        <v>2</v>
      </c>
      <c r="B16" s="1">
        <v>1.6180000000000001</v>
      </c>
      <c r="C16" s="1">
        <f>B16-B22</f>
        <v>1.554</v>
      </c>
      <c r="D16" s="1">
        <v>1000</v>
      </c>
      <c r="E16" s="1">
        <f t="shared" ref="E16:E21" si="0">(206.97*C16*C16)+(337.86*C16)+(35.977)</f>
        <v>1060.82660452</v>
      </c>
    </row>
    <row r="17" spans="1:12" x14ac:dyDescent="0.35">
      <c r="A17" t="s">
        <v>3</v>
      </c>
      <c r="B17" s="1">
        <v>0.85199999999999998</v>
      </c>
      <c r="C17" s="1">
        <f>B17-B22</f>
        <v>0.78800000000000003</v>
      </c>
      <c r="D17" s="1">
        <v>500</v>
      </c>
      <c r="E17" s="1">
        <f t="shared" si="0"/>
        <v>430.72745968000004</v>
      </c>
    </row>
    <row r="18" spans="1:12" x14ac:dyDescent="0.35">
      <c r="A18" t="s">
        <v>4</v>
      </c>
      <c r="B18" s="1">
        <v>0.51100000000000001</v>
      </c>
      <c r="C18" s="1">
        <f>B18-B23</f>
        <v>0.51100000000000001</v>
      </c>
      <c r="D18" s="1">
        <v>250</v>
      </c>
      <c r="E18" s="1">
        <f t="shared" si="0"/>
        <v>262.66767336999999</v>
      </c>
    </row>
    <row r="19" spans="1:12" x14ac:dyDescent="0.35">
      <c r="A19" t="s">
        <v>5</v>
      </c>
      <c r="B19" s="1">
        <v>0.25800000000000001</v>
      </c>
      <c r="C19" s="1">
        <f>B19-B22</f>
        <v>0.19400000000000001</v>
      </c>
      <c r="D19" s="1">
        <v>125</v>
      </c>
      <c r="E19" s="1">
        <f t="shared" si="0"/>
        <v>109.31136291999999</v>
      </c>
    </row>
    <row r="20" spans="1:12" x14ac:dyDescent="0.35">
      <c r="A20" t="s">
        <v>6</v>
      </c>
      <c r="B20" s="1">
        <v>0.16200000000000001</v>
      </c>
      <c r="C20" s="1">
        <f>B20-B22</f>
        <v>9.8000000000000004E-2</v>
      </c>
      <c r="D20" s="1">
        <v>62.5</v>
      </c>
      <c r="E20" s="1">
        <f t="shared" si="0"/>
        <v>71.075019879999999</v>
      </c>
    </row>
    <row r="21" spans="1:12" x14ac:dyDescent="0.35">
      <c r="A21" t="s">
        <v>7</v>
      </c>
      <c r="B21" s="1">
        <v>0.114</v>
      </c>
      <c r="C21" s="1">
        <f>B21-B22</f>
        <v>0.05</v>
      </c>
      <c r="D21" s="1">
        <v>31.25</v>
      </c>
      <c r="E21" s="1">
        <f t="shared" si="0"/>
        <v>53.387424999999993</v>
      </c>
    </row>
    <row r="22" spans="1:12" x14ac:dyDescent="0.35">
      <c r="A22" t="s">
        <v>8</v>
      </c>
      <c r="B22" s="1">
        <v>6.4000000000000001E-2</v>
      </c>
      <c r="C22" s="1">
        <f>B22-B22</f>
        <v>0</v>
      </c>
      <c r="D22" s="1">
        <v>0</v>
      </c>
      <c r="E22" s="1"/>
    </row>
    <row r="23" spans="1:12" x14ac:dyDescent="0.35">
      <c r="E23" s="1"/>
      <c r="I23" s="2"/>
      <c r="J23" s="2" t="s">
        <v>56</v>
      </c>
      <c r="K23" s="2"/>
      <c r="L23" s="2"/>
    </row>
    <row r="24" spans="1:12" x14ac:dyDescent="0.35">
      <c r="E24" s="1"/>
    </row>
    <row r="25" spans="1:12" x14ac:dyDescent="0.35">
      <c r="E25" s="1"/>
    </row>
    <row r="26" spans="1:12" x14ac:dyDescent="0.35">
      <c r="E26" s="1"/>
    </row>
    <row r="27" spans="1:12" x14ac:dyDescent="0.35">
      <c r="A27" s="6" t="s">
        <v>14</v>
      </c>
      <c r="B27" s="6" t="s">
        <v>15</v>
      </c>
      <c r="C27" s="6" t="s">
        <v>10</v>
      </c>
      <c r="D27" s="6" t="s">
        <v>12</v>
      </c>
      <c r="E27" s="1"/>
      <c r="H27" t="s">
        <v>65</v>
      </c>
    </row>
    <row r="28" spans="1:12" x14ac:dyDescent="0.35">
      <c r="A28" s="3" t="s">
        <v>16</v>
      </c>
      <c r="B28" s="5">
        <v>0.249</v>
      </c>
      <c r="C28" s="5">
        <f>B28-B22</f>
        <v>0.185</v>
      </c>
      <c r="D28" s="5">
        <f t="shared" ref="D28:D67" si="1">(206.97*C28*C28)+(337.86*C28)+(35.977)</f>
        <v>105.56464825</v>
      </c>
    </row>
    <row r="29" spans="1:12" x14ac:dyDescent="0.35">
      <c r="A29" s="3" t="s">
        <v>17</v>
      </c>
      <c r="B29" s="5">
        <v>0.249</v>
      </c>
      <c r="C29" s="5">
        <f>B29-B22</f>
        <v>0.185</v>
      </c>
      <c r="D29" s="5">
        <f t="shared" si="1"/>
        <v>105.56464825</v>
      </c>
    </row>
    <row r="30" spans="1:12" x14ac:dyDescent="0.35">
      <c r="A30" s="3" t="s">
        <v>18</v>
      </c>
      <c r="B30" s="5">
        <v>0.255</v>
      </c>
      <c r="C30" s="5">
        <f>B30-B22</f>
        <v>0.191</v>
      </c>
      <c r="D30" s="5">
        <f t="shared" si="1"/>
        <v>108.05873256999999</v>
      </c>
    </row>
    <row r="31" spans="1:12" x14ac:dyDescent="0.35">
      <c r="A31" s="3" t="s">
        <v>19</v>
      </c>
      <c r="B31" s="5">
        <v>0.249</v>
      </c>
      <c r="C31" s="5">
        <f>B31-B22</f>
        <v>0.185</v>
      </c>
      <c r="D31" s="5">
        <f t="shared" si="1"/>
        <v>105.56464825</v>
      </c>
    </row>
    <row r="32" spans="1:12" x14ac:dyDescent="0.35">
      <c r="A32" s="3" t="s">
        <v>20</v>
      </c>
      <c r="B32" s="5">
        <v>0.251</v>
      </c>
      <c r="C32" s="5">
        <f>B32-B22</f>
        <v>0.187</v>
      </c>
      <c r="D32" s="5">
        <f t="shared" si="1"/>
        <v>106.39435392999999</v>
      </c>
    </row>
    <row r="33" spans="1:4" x14ac:dyDescent="0.35">
      <c r="A33" s="3" t="s">
        <v>21</v>
      </c>
      <c r="B33" s="5">
        <v>0.26300000000000001</v>
      </c>
      <c r="C33" s="5">
        <f>B33-B22</f>
        <v>0.19900000000000001</v>
      </c>
      <c r="D33" s="5">
        <f t="shared" si="1"/>
        <v>111.40735897000002</v>
      </c>
    </row>
    <row r="34" spans="1:4" x14ac:dyDescent="0.35">
      <c r="A34" s="3" t="s">
        <v>22</v>
      </c>
      <c r="B34" s="5">
        <v>0.255</v>
      </c>
      <c r="C34" s="5">
        <f>B34-B22</f>
        <v>0.191</v>
      </c>
      <c r="D34" s="5">
        <f t="shared" si="1"/>
        <v>108.05873256999999</v>
      </c>
    </row>
    <row r="35" spans="1:4" x14ac:dyDescent="0.35">
      <c r="A35" s="3" t="s">
        <v>23</v>
      </c>
      <c r="B35" s="5">
        <v>0.26200000000000001</v>
      </c>
      <c r="C35" s="5">
        <f>B35-B22</f>
        <v>0.19800000000000001</v>
      </c>
      <c r="D35" s="5">
        <f t="shared" si="1"/>
        <v>110.98733188</v>
      </c>
    </row>
    <row r="36" spans="1:4" x14ac:dyDescent="0.35">
      <c r="A36" s="3" t="s">
        <v>24</v>
      </c>
      <c r="B36" s="5">
        <v>0.252</v>
      </c>
      <c r="C36" s="5">
        <f>B36-B22</f>
        <v>0.188</v>
      </c>
      <c r="D36" s="5">
        <f t="shared" si="1"/>
        <v>106.80982768000001</v>
      </c>
    </row>
    <row r="37" spans="1:4" x14ac:dyDescent="0.35">
      <c r="A37" s="3" t="s">
        <v>25</v>
      </c>
      <c r="B37" s="5">
        <v>0.248</v>
      </c>
      <c r="C37" s="5">
        <f>B37-B22</f>
        <v>0.184</v>
      </c>
      <c r="D37" s="5">
        <f t="shared" si="1"/>
        <v>105.15041632000001</v>
      </c>
    </row>
    <row r="38" spans="1:4" x14ac:dyDescent="0.35">
      <c r="A38" s="3" t="s">
        <v>26</v>
      </c>
      <c r="B38" s="5">
        <v>0.26200000000000001</v>
      </c>
      <c r="C38" s="5">
        <f>B38-B22</f>
        <v>0.19800000000000001</v>
      </c>
      <c r="D38" s="5">
        <f t="shared" si="1"/>
        <v>110.98733188</v>
      </c>
    </row>
    <row r="39" spans="1:4" x14ac:dyDescent="0.35">
      <c r="A39" s="3" t="s">
        <v>27</v>
      </c>
      <c r="B39" s="5">
        <v>0.251</v>
      </c>
      <c r="C39" s="5">
        <f>B39-B22</f>
        <v>0.187</v>
      </c>
      <c r="D39" s="5">
        <f t="shared" si="1"/>
        <v>106.39435392999999</v>
      </c>
    </row>
    <row r="40" spans="1:4" x14ac:dyDescent="0.35">
      <c r="A40" s="3" t="s">
        <v>28</v>
      </c>
      <c r="B40" s="5">
        <v>0.253</v>
      </c>
      <c r="C40" s="5">
        <f>B40-B22</f>
        <v>0.189</v>
      </c>
      <c r="D40" s="5">
        <f t="shared" si="1"/>
        <v>107.22571536999999</v>
      </c>
    </row>
    <row r="41" spans="1:4" x14ac:dyDescent="0.35">
      <c r="A41" s="3" t="s">
        <v>29</v>
      </c>
      <c r="B41" s="5">
        <v>0.251</v>
      </c>
      <c r="C41" s="5">
        <f>B41-B22</f>
        <v>0.187</v>
      </c>
      <c r="D41" s="5">
        <f t="shared" si="1"/>
        <v>106.39435392999999</v>
      </c>
    </row>
    <row r="42" spans="1:4" x14ac:dyDescent="0.35">
      <c r="A42" s="3" t="s">
        <v>30</v>
      </c>
      <c r="B42" s="5">
        <v>0.255</v>
      </c>
      <c r="C42" s="5">
        <f>B42-B22</f>
        <v>0.191</v>
      </c>
      <c r="D42" s="5">
        <f t="shared" si="1"/>
        <v>108.05873256999999</v>
      </c>
    </row>
    <row r="43" spans="1:4" x14ac:dyDescent="0.35">
      <c r="A43" s="3" t="s">
        <v>31</v>
      </c>
      <c r="B43" s="5">
        <v>0.26400000000000001</v>
      </c>
      <c r="C43" s="5">
        <f>B43-B22</f>
        <v>0.2</v>
      </c>
      <c r="D43" s="5">
        <f t="shared" si="1"/>
        <v>111.8278</v>
      </c>
    </row>
    <row r="44" spans="1:4" x14ac:dyDescent="0.35">
      <c r="A44" s="3" t="s">
        <v>32</v>
      </c>
      <c r="B44" s="5">
        <v>0.254</v>
      </c>
      <c r="C44" s="5">
        <f>B44-B22</f>
        <v>0.19</v>
      </c>
      <c r="D44" s="5">
        <f t="shared" si="1"/>
        <v>107.64201699999998</v>
      </c>
    </row>
    <row r="45" spans="1:4" x14ac:dyDescent="0.35">
      <c r="A45" s="3" t="s">
        <v>33</v>
      </c>
      <c r="B45" s="5">
        <v>0.254</v>
      </c>
      <c r="C45" s="5">
        <f>B45-B22</f>
        <v>0.19</v>
      </c>
      <c r="D45" s="5">
        <f t="shared" si="1"/>
        <v>107.64201699999998</v>
      </c>
    </row>
    <row r="46" spans="1:4" x14ac:dyDescent="0.35">
      <c r="A46" s="3" t="s">
        <v>34</v>
      </c>
      <c r="B46" s="5">
        <v>0.252</v>
      </c>
      <c r="C46" s="5">
        <f>B46-B22</f>
        <v>0.188</v>
      </c>
      <c r="D46" s="5">
        <f t="shared" si="1"/>
        <v>106.80982768000001</v>
      </c>
    </row>
    <row r="47" spans="1:4" x14ac:dyDescent="0.35">
      <c r="A47" s="3" t="s">
        <v>35</v>
      </c>
      <c r="B47" s="5">
        <v>0.255</v>
      </c>
      <c r="C47" s="5">
        <f>B47-B22</f>
        <v>0.191</v>
      </c>
      <c r="D47" s="5">
        <f t="shared" si="1"/>
        <v>108.05873256999999</v>
      </c>
    </row>
    <row r="48" spans="1:4" x14ac:dyDescent="0.35">
      <c r="A48" s="3" t="s">
        <v>36</v>
      </c>
      <c r="B48" s="5">
        <v>0.255</v>
      </c>
      <c r="C48" s="5">
        <f>B48-B22</f>
        <v>0.191</v>
      </c>
      <c r="D48" s="5">
        <f t="shared" si="1"/>
        <v>108.05873256999999</v>
      </c>
    </row>
    <row r="49" spans="1:4" x14ac:dyDescent="0.35">
      <c r="A49" s="3" t="s">
        <v>37</v>
      </c>
      <c r="B49" s="5">
        <v>0.249</v>
      </c>
      <c r="C49" s="5">
        <f>B49-B22</f>
        <v>0.185</v>
      </c>
      <c r="D49" s="5">
        <f t="shared" si="1"/>
        <v>105.56464825</v>
      </c>
    </row>
    <row r="50" spans="1:4" x14ac:dyDescent="0.35">
      <c r="A50" s="3" t="s">
        <v>38</v>
      </c>
      <c r="B50" s="5">
        <v>0.255</v>
      </c>
      <c r="C50" s="5">
        <f>B50-B22</f>
        <v>0.191</v>
      </c>
      <c r="D50" s="5">
        <f t="shared" si="1"/>
        <v>108.05873256999999</v>
      </c>
    </row>
    <row r="51" spans="1:4" x14ac:dyDescent="0.35">
      <c r="A51" s="3" t="s">
        <v>39</v>
      </c>
      <c r="B51" s="5">
        <v>0.26700000000000002</v>
      </c>
      <c r="C51" s="5">
        <f>B51-B22</f>
        <v>0.20300000000000001</v>
      </c>
      <c r="D51" s="5">
        <f t="shared" si="1"/>
        <v>113.09160673</v>
      </c>
    </row>
    <row r="52" spans="1:4" x14ac:dyDescent="0.35">
      <c r="A52" s="3" t="s">
        <v>40</v>
      </c>
      <c r="B52" s="5">
        <v>0.252</v>
      </c>
      <c r="C52" s="5">
        <f>B52-B22</f>
        <v>0.188</v>
      </c>
      <c r="D52" s="5">
        <f t="shared" si="1"/>
        <v>106.80982768000001</v>
      </c>
    </row>
    <row r="53" spans="1:4" x14ac:dyDescent="0.35">
      <c r="A53" s="3" t="s">
        <v>41</v>
      </c>
      <c r="B53" s="5">
        <v>0.20599999999999999</v>
      </c>
      <c r="C53" s="5">
        <f>B53-B22</f>
        <v>0.14199999999999999</v>
      </c>
      <c r="D53" s="5">
        <f t="shared" si="1"/>
        <v>88.126463079999979</v>
      </c>
    </row>
    <row r="54" spans="1:4" x14ac:dyDescent="0.35">
      <c r="A54" s="3" t="s">
        <v>42</v>
      </c>
      <c r="B54" s="5">
        <v>0.26300000000000001</v>
      </c>
      <c r="C54" s="5">
        <f>B54-B22</f>
        <v>0.19900000000000001</v>
      </c>
      <c r="D54" s="5">
        <f t="shared" si="1"/>
        <v>111.40735897000002</v>
      </c>
    </row>
    <row r="55" spans="1:4" x14ac:dyDescent="0.35">
      <c r="A55" s="3" t="s">
        <v>43</v>
      </c>
      <c r="B55" s="5">
        <v>0.249</v>
      </c>
      <c r="C55" s="5">
        <f>B55-B22</f>
        <v>0.185</v>
      </c>
      <c r="D55" s="5">
        <f t="shared" si="1"/>
        <v>105.56464825</v>
      </c>
    </row>
    <row r="56" spans="1:4" x14ac:dyDescent="0.35">
      <c r="A56" s="3" t="s">
        <v>44</v>
      </c>
      <c r="B56" s="5">
        <v>0.253</v>
      </c>
      <c r="C56" s="5">
        <f>B56-B22</f>
        <v>0.189</v>
      </c>
      <c r="D56" s="5">
        <f t="shared" si="1"/>
        <v>107.22571536999999</v>
      </c>
    </row>
    <row r="57" spans="1:4" x14ac:dyDescent="0.35">
      <c r="A57" s="3" t="s">
        <v>45</v>
      </c>
      <c r="B57" s="5">
        <v>0.249</v>
      </c>
      <c r="C57" s="5">
        <f>B57-B22</f>
        <v>0.185</v>
      </c>
      <c r="D57" s="5">
        <f t="shared" si="1"/>
        <v>105.56464825</v>
      </c>
    </row>
    <row r="58" spans="1:4" x14ac:dyDescent="0.35">
      <c r="A58" s="3" t="s">
        <v>46</v>
      </c>
      <c r="B58" s="5">
        <v>0.25900000000000001</v>
      </c>
      <c r="C58" s="5">
        <f>B58-B22</f>
        <v>0.19500000000000001</v>
      </c>
      <c r="D58" s="5">
        <f t="shared" si="1"/>
        <v>109.72973425000001</v>
      </c>
    </row>
    <row r="59" spans="1:4" x14ac:dyDescent="0.35">
      <c r="A59" s="3" t="s">
        <v>47</v>
      </c>
      <c r="B59" s="5">
        <v>0.253</v>
      </c>
      <c r="C59" s="5">
        <f>B59-B22</f>
        <v>0.189</v>
      </c>
      <c r="D59" s="5">
        <f t="shared" si="1"/>
        <v>107.22571536999999</v>
      </c>
    </row>
    <row r="60" spans="1:4" x14ac:dyDescent="0.35">
      <c r="A60" s="3" t="s">
        <v>48</v>
      </c>
      <c r="B60" s="5">
        <v>0.25700000000000001</v>
      </c>
      <c r="C60" s="5">
        <f>B60-B22</f>
        <v>0.193</v>
      </c>
      <c r="D60" s="5">
        <f t="shared" si="1"/>
        <v>108.89340553</v>
      </c>
    </row>
    <row r="61" spans="1:4" x14ac:dyDescent="0.35">
      <c r="A61" s="3" t="s">
        <v>49</v>
      </c>
      <c r="B61" s="5">
        <v>0.26900000000000002</v>
      </c>
      <c r="C61" s="5">
        <f>B61-B22</f>
        <v>0.20500000000000002</v>
      </c>
      <c r="D61" s="5">
        <f t="shared" si="1"/>
        <v>113.93621425000001</v>
      </c>
    </row>
    <row r="62" spans="1:4" x14ac:dyDescent="0.35">
      <c r="A62" s="3" t="s">
        <v>50</v>
      </c>
      <c r="B62" s="5">
        <v>0.20499999999999999</v>
      </c>
      <c r="C62" s="5">
        <f>B62-B22</f>
        <v>0.14099999999999999</v>
      </c>
      <c r="D62" s="5">
        <f t="shared" si="1"/>
        <v>87.730030569999997</v>
      </c>
    </row>
    <row r="63" spans="1:4" x14ac:dyDescent="0.35">
      <c r="A63" s="3" t="s">
        <v>51</v>
      </c>
      <c r="B63" s="5">
        <v>0.24399999999999999</v>
      </c>
      <c r="C63" s="5">
        <f>B63-B22</f>
        <v>0.18</v>
      </c>
      <c r="D63" s="5">
        <f t="shared" si="1"/>
        <v>103.49762799999999</v>
      </c>
    </row>
    <row r="64" spans="1:4" x14ac:dyDescent="0.35">
      <c r="A64" s="3" t="s">
        <v>52</v>
      </c>
      <c r="B64" s="5">
        <v>0.255</v>
      </c>
      <c r="C64" s="5">
        <f>B64-B22</f>
        <v>0.191</v>
      </c>
      <c r="D64" s="5">
        <f t="shared" si="1"/>
        <v>108.05873256999999</v>
      </c>
    </row>
    <row r="65" spans="1:4" x14ac:dyDescent="0.35">
      <c r="A65" s="3" t="s">
        <v>53</v>
      </c>
      <c r="B65" s="5">
        <v>0.20499999999999999</v>
      </c>
      <c r="C65" s="5">
        <f>B65-B22</f>
        <v>0.14099999999999999</v>
      </c>
      <c r="D65" s="5">
        <f t="shared" si="1"/>
        <v>87.730030569999997</v>
      </c>
    </row>
    <row r="66" spans="1:4" x14ac:dyDescent="0.35">
      <c r="A66" s="3" t="s">
        <v>54</v>
      </c>
      <c r="B66" s="5">
        <v>0.255</v>
      </c>
      <c r="C66" s="5">
        <f>B66-B22</f>
        <v>0.191</v>
      </c>
      <c r="D66" s="5">
        <f t="shared" si="1"/>
        <v>108.05873256999999</v>
      </c>
    </row>
    <row r="67" spans="1:4" x14ac:dyDescent="0.35">
      <c r="A67" s="3" t="s">
        <v>55</v>
      </c>
      <c r="B67" s="5">
        <v>0.253</v>
      </c>
      <c r="C67" s="5">
        <f>B67-B22</f>
        <v>0.189</v>
      </c>
      <c r="D67" s="5">
        <f t="shared" si="1"/>
        <v>107.22571536999999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L67"/>
  <sheetViews>
    <sheetView topLeftCell="A11" workbookViewId="0">
      <selection activeCell="F27" sqref="F27"/>
    </sheetView>
  </sheetViews>
  <sheetFormatPr defaultRowHeight="14.5" x14ac:dyDescent="0.35"/>
  <cols>
    <col min="1" max="1" width="13.1796875" customWidth="1"/>
    <col min="2" max="2" width="13.26953125" customWidth="1"/>
    <col min="3" max="3" width="12.1796875" customWidth="1"/>
    <col min="4" max="4" width="9.453125" customWidth="1"/>
  </cols>
  <sheetData>
    <row r="2" spans="1:6" x14ac:dyDescent="0.35">
      <c r="A2" s="1">
        <v>2.5449999999999999</v>
      </c>
      <c r="B2" s="1">
        <v>0.157</v>
      </c>
      <c r="C2" s="1">
        <v>0.17199999999999999</v>
      </c>
      <c r="D2" s="1">
        <v>0.16300000000000001</v>
      </c>
      <c r="E2" s="1">
        <v>0.16300000000000001</v>
      </c>
      <c r="F2" s="1">
        <v>0.17499999999999999</v>
      </c>
    </row>
    <row r="3" spans="1:6" x14ac:dyDescent="0.35">
      <c r="A3" s="1">
        <v>1.534</v>
      </c>
      <c r="B3" s="1">
        <v>0.17399999999999999</v>
      </c>
      <c r="C3" s="1">
        <v>0.17499999999999999</v>
      </c>
      <c r="D3" s="1">
        <v>0.106</v>
      </c>
      <c r="E3" s="1">
        <v>0.17100000000000001</v>
      </c>
      <c r="F3" s="1">
        <v>0.16400000000000001</v>
      </c>
    </row>
    <row r="4" spans="1:6" x14ac:dyDescent="0.35">
      <c r="A4" s="1">
        <v>0.86499999999999999</v>
      </c>
      <c r="B4" s="1">
        <v>0.192</v>
      </c>
      <c r="C4" s="1">
        <v>0.184</v>
      </c>
      <c r="D4" s="1">
        <v>0.17599999999999999</v>
      </c>
      <c r="E4" s="1">
        <v>0.109</v>
      </c>
      <c r="F4" s="1">
        <v>0.246</v>
      </c>
    </row>
    <row r="5" spans="1:6" x14ac:dyDescent="0.35">
      <c r="A5" s="1">
        <v>0.54200000000000004</v>
      </c>
      <c r="B5" s="1">
        <v>0.191</v>
      </c>
      <c r="C5" s="1">
        <v>0.188</v>
      </c>
      <c r="D5" s="1">
        <v>0.17899999999999999</v>
      </c>
      <c r="E5" s="1">
        <v>0.191</v>
      </c>
      <c r="F5" s="1">
        <v>0.17299999999999999</v>
      </c>
    </row>
    <row r="6" spans="1:6" x14ac:dyDescent="0.35">
      <c r="A6" s="1">
        <v>0.314</v>
      </c>
      <c r="B6" s="1">
        <v>0.161</v>
      </c>
      <c r="C6" s="1">
        <v>0.16700000000000001</v>
      </c>
      <c r="D6" s="1">
        <v>0.16200000000000001</v>
      </c>
      <c r="E6" s="1">
        <v>0.16400000000000001</v>
      </c>
      <c r="F6" s="1">
        <v>0.16200000000000001</v>
      </c>
    </row>
    <row r="7" spans="1:6" x14ac:dyDescent="0.35">
      <c r="A7" s="1">
        <v>0.17100000000000001</v>
      </c>
      <c r="B7" s="1">
        <v>0.157</v>
      </c>
      <c r="C7" s="1">
        <v>0.16300000000000001</v>
      </c>
      <c r="D7" s="1">
        <v>0.158</v>
      </c>
      <c r="E7" s="1">
        <v>0.152</v>
      </c>
      <c r="F7" s="1">
        <v>0.157</v>
      </c>
    </row>
    <row r="8" spans="1:6" x14ac:dyDescent="0.35">
      <c r="A8" s="1">
        <v>0.114</v>
      </c>
      <c r="B8" s="1">
        <v>0.161</v>
      </c>
      <c r="C8" s="1">
        <v>0.16300000000000001</v>
      </c>
      <c r="D8" s="1">
        <v>0.158</v>
      </c>
      <c r="E8" s="1">
        <v>0.17299999999999999</v>
      </c>
      <c r="F8" s="1">
        <v>0.17599999999999999</v>
      </c>
    </row>
    <row r="9" spans="1:6" x14ac:dyDescent="0.35">
      <c r="A9" s="1">
        <v>6.2E-2</v>
      </c>
      <c r="B9" s="1">
        <v>0.161</v>
      </c>
      <c r="C9" s="1">
        <v>0.16600000000000001</v>
      </c>
      <c r="D9" s="1">
        <v>0.159</v>
      </c>
      <c r="E9" s="1">
        <v>0.16900000000000001</v>
      </c>
      <c r="F9" s="1">
        <v>0.189</v>
      </c>
    </row>
    <row r="11" spans="1:6" x14ac:dyDescent="0.35">
      <c r="A11" t="s">
        <v>0</v>
      </c>
    </row>
    <row r="13" spans="1:6" x14ac:dyDescent="0.35">
      <c r="B13" s="1" t="s">
        <v>9</v>
      </c>
      <c r="C13" s="1" t="s">
        <v>10</v>
      </c>
      <c r="D13" s="1" t="s">
        <v>11</v>
      </c>
      <c r="E13" s="1" t="s">
        <v>12</v>
      </c>
    </row>
    <row r="14" spans="1:6" x14ac:dyDescent="0.35">
      <c r="A14" t="s">
        <v>1</v>
      </c>
      <c r="B14" s="1">
        <v>2.5449999999999999</v>
      </c>
      <c r="C14" s="1">
        <f>B14-B21</f>
        <v>2.4830000000000001</v>
      </c>
      <c r="D14" s="1">
        <v>5000</v>
      </c>
      <c r="E14" s="1">
        <f>(306.44*C14*C14)+(1253.1*C14)-(0.6119)</f>
        <v>5000.1265611600002</v>
      </c>
    </row>
    <row r="15" spans="1:6" x14ac:dyDescent="0.35">
      <c r="A15" t="s">
        <v>2</v>
      </c>
      <c r="B15" s="1">
        <v>1.534</v>
      </c>
      <c r="C15" s="1">
        <f>B15-B21</f>
        <v>1.472</v>
      </c>
      <c r="D15" s="1">
        <v>2500</v>
      </c>
      <c r="E15" s="1">
        <f t="shared" ref="E15:E20" si="0">(306.44*C15*C15)+(1253.1*C15)-(0.6119)</f>
        <v>2507.9405889599998</v>
      </c>
    </row>
    <row r="16" spans="1:6" x14ac:dyDescent="0.35">
      <c r="A16" t="s">
        <v>3</v>
      </c>
      <c r="B16" s="1">
        <v>0.86499999999999999</v>
      </c>
      <c r="C16" s="1">
        <f>B16-B21</f>
        <v>0.80299999999999994</v>
      </c>
      <c r="D16" s="1">
        <v>1250</v>
      </c>
      <c r="E16" s="1">
        <f t="shared" si="0"/>
        <v>1203.2226699599996</v>
      </c>
    </row>
    <row r="17" spans="1:12" x14ac:dyDescent="0.35">
      <c r="A17" t="s">
        <v>4</v>
      </c>
      <c r="B17" s="1">
        <v>0.54200000000000004</v>
      </c>
      <c r="C17" s="1">
        <f>B17-B21</f>
        <v>0.48000000000000004</v>
      </c>
      <c r="D17" s="1">
        <v>625</v>
      </c>
      <c r="E17" s="1">
        <f t="shared" si="0"/>
        <v>671.4798760000001</v>
      </c>
    </row>
    <row r="18" spans="1:12" x14ac:dyDescent="0.35">
      <c r="A18" t="s">
        <v>5</v>
      </c>
      <c r="B18" s="1">
        <v>0.314</v>
      </c>
      <c r="C18" s="1">
        <f>B18-B21</f>
        <v>0.252</v>
      </c>
      <c r="D18" s="1">
        <v>312.5</v>
      </c>
      <c r="E18" s="1">
        <f t="shared" si="0"/>
        <v>334.62946575999996</v>
      </c>
    </row>
    <row r="19" spans="1:12" x14ac:dyDescent="0.35">
      <c r="A19" t="s">
        <v>6</v>
      </c>
      <c r="B19" s="1">
        <v>0.17100000000000001</v>
      </c>
      <c r="C19" s="1">
        <f>B19-B21</f>
        <v>0.10900000000000001</v>
      </c>
      <c r="D19" s="1">
        <v>156.25</v>
      </c>
      <c r="E19" s="1">
        <f t="shared" si="0"/>
        <v>139.61681364000003</v>
      </c>
    </row>
    <row r="20" spans="1:12" x14ac:dyDescent="0.35">
      <c r="A20" t="s">
        <v>7</v>
      </c>
      <c r="B20" s="1">
        <v>0.114</v>
      </c>
      <c r="C20" s="1">
        <f>B20-B21</f>
        <v>5.2000000000000005E-2</v>
      </c>
      <c r="D20" s="1">
        <v>78.13</v>
      </c>
      <c r="E20" s="1">
        <f t="shared" si="0"/>
        <v>65.377913759999998</v>
      </c>
      <c r="I20" s="2"/>
      <c r="J20" s="2" t="s">
        <v>56</v>
      </c>
      <c r="K20" s="2"/>
      <c r="L20" s="2"/>
    </row>
    <row r="21" spans="1:12" x14ac:dyDescent="0.35">
      <c r="A21" t="s">
        <v>8</v>
      </c>
      <c r="B21" s="1">
        <v>6.2E-2</v>
      </c>
      <c r="C21" s="1">
        <f>B21-B21</f>
        <v>0</v>
      </c>
      <c r="D21" s="1">
        <v>0</v>
      </c>
      <c r="E21" s="1"/>
    </row>
    <row r="22" spans="1:12" x14ac:dyDescent="0.35">
      <c r="E22" s="1"/>
    </row>
    <row r="23" spans="1:12" x14ac:dyDescent="0.35">
      <c r="E23" s="1"/>
    </row>
    <row r="24" spans="1:12" x14ac:dyDescent="0.35">
      <c r="E24" s="1"/>
    </row>
    <row r="25" spans="1:12" x14ac:dyDescent="0.35">
      <c r="E25" s="1"/>
    </row>
    <row r="26" spans="1:12" x14ac:dyDescent="0.35">
      <c r="E26" s="1"/>
      <c r="H26" t="s">
        <v>65</v>
      </c>
    </row>
    <row r="27" spans="1:12" x14ac:dyDescent="0.35">
      <c r="A27" s="4" t="s">
        <v>14</v>
      </c>
      <c r="B27" s="4" t="s">
        <v>15</v>
      </c>
      <c r="C27" s="4" t="s">
        <v>10</v>
      </c>
      <c r="D27" s="4" t="s">
        <v>12</v>
      </c>
      <c r="E27" s="1"/>
    </row>
    <row r="28" spans="1:12" x14ac:dyDescent="0.35">
      <c r="A28" s="3" t="s">
        <v>16</v>
      </c>
      <c r="B28" s="5">
        <v>0.157</v>
      </c>
      <c r="C28" s="5">
        <f>B28-B21</f>
        <v>9.5000000000000001E-2</v>
      </c>
      <c r="D28" s="5">
        <f t="shared" ref="D28:D67" si="1">(306.44*C28*C28)+(1253.1*C28)-(0.6119)</f>
        <v>121.19822099999999</v>
      </c>
    </row>
    <row r="29" spans="1:12" x14ac:dyDescent="0.35">
      <c r="A29" s="3" t="s">
        <v>17</v>
      </c>
      <c r="B29" s="5">
        <v>0.17399999999999999</v>
      </c>
      <c r="C29" s="5">
        <f>B29-B21</f>
        <v>0.11199999999999999</v>
      </c>
      <c r="D29" s="5">
        <f t="shared" si="1"/>
        <v>143.57928336000001</v>
      </c>
    </row>
    <row r="30" spans="1:12" x14ac:dyDescent="0.35">
      <c r="A30" s="3" t="s">
        <v>18</v>
      </c>
      <c r="B30" s="5">
        <v>0.192</v>
      </c>
      <c r="C30" s="5">
        <f>B30-B21</f>
        <v>0.13</v>
      </c>
      <c r="D30" s="5">
        <f t="shared" si="1"/>
        <v>167.46993599999999</v>
      </c>
    </row>
    <row r="31" spans="1:12" x14ac:dyDescent="0.35">
      <c r="A31" s="3" t="s">
        <v>19</v>
      </c>
      <c r="B31" s="5">
        <v>0.191</v>
      </c>
      <c r="C31" s="5">
        <f>B31-B21</f>
        <v>0.129</v>
      </c>
      <c r="D31" s="5">
        <f t="shared" si="1"/>
        <v>166.13746804000002</v>
      </c>
    </row>
    <row r="32" spans="1:12" x14ac:dyDescent="0.35">
      <c r="A32" s="3" t="s">
        <v>20</v>
      </c>
      <c r="B32" s="5">
        <v>0.161</v>
      </c>
      <c r="C32" s="5">
        <f>B32-B21</f>
        <v>9.9000000000000005E-2</v>
      </c>
      <c r="D32" s="5">
        <f t="shared" si="1"/>
        <v>126.44841844</v>
      </c>
    </row>
    <row r="33" spans="1:4" x14ac:dyDescent="0.35">
      <c r="A33" s="3" t="s">
        <v>21</v>
      </c>
      <c r="B33" s="5">
        <v>0.157</v>
      </c>
      <c r="C33" s="5">
        <f>B33-B21</f>
        <v>9.5000000000000001E-2</v>
      </c>
      <c r="D33" s="5">
        <f t="shared" si="1"/>
        <v>121.19822099999999</v>
      </c>
    </row>
    <row r="34" spans="1:4" x14ac:dyDescent="0.35">
      <c r="A34" s="3" t="s">
        <v>22</v>
      </c>
      <c r="B34" s="5">
        <v>0.161</v>
      </c>
      <c r="C34" s="5">
        <f>B34-B21</f>
        <v>9.9000000000000005E-2</v>
      </c>
      <c r="D34" s="5">
        <f t="shared" si="1"/>
        <v>126.44841844</v>
      </c>
    </row>
    <row r="35" spans="1:4" x14ac:dyDescent="0.35">
      <c r="A35" s="3" t="s">
        <v>23</v>
      </c>
      <c r="B35" s="5">
        <v>0.161</v>
      </c>
      <c r="C35" s="5">
        <f>B35-B21</f>
        <v>9.9000000000000005E-2</v>
      </c>
      <c r="D35" s="5">
        <f t="shared" si="1"/>
        <v>126.44841844</v>
      </c>
    </row>
    <row r="36" spans="1:4" x14ac:dyDescent="0.35">
      <c r="A36" s="3" t="s">
        <v>24</v>
      </c>
      <c r="B36" s="5">
        <v>0.17199999999999999</v>
      </c>
      <c r="C36" s="5">
        <f>B36-B21</f>
        <v>0.10999999999999999</v>
      </c>
      <c r="D36" s="5">
        <f t="shared" si="1"/>
        <v>140.93702399999998</v>
      </c>
    </row>
    <row r="37" spans="1:4" x14ac:dyDescent="0.35">
      <c r="A37" s="3" t="s">
        <v>25</v>
      </c>
      <c r="B37" s="5">
        <v>0.17499999999999999</v>
      </c>
      <c r="C37" s="5">
        <f>B37-B21</f>
        <v>0.11299999999999999</v>
      </c>
      <c r="D37" s="5">
        <f t="shared" si="1"/>
        <v>144.90133235999997</v>
      </c>
    </row>
    <row r="38" spans="1:4" x14ac:dyDescent="0.35">
      <c r="A38" s="3" t="s">
        <v>26</v>
      </c>
      <c r="B38" s="5">
        <v>0.184</v>
      </c>
      <c r="C38" s="5">
        <f>B38-B21</f>
        <v>0.122</v>
      </c>
      <c r="D38" s="5">
        <f t="shared" si="1"/>
        <v>156.82735296000001</v>
      </c>
    </row>
    <row r="39" spans="1:4" x14ac:dyDescent="0.35">
      <c r="A39" s="3" t="s">
        <v>27</v>
      </c>
      <c r="B39" s="5">
        <v>0.188</v>
      </c>
      <c r="C39" s="5">
        <f>B39-B21</f>
        <v>0.126</v>
      </c>
      <c r="D39" s="5">
        <f t="shared" si="1"/>
        <v>162.14374143999999</v>
      </c>
    </row>
    <row r="40" spans="1:4" x14ac:dyDescent="0.35">
      <c r="A40" s="3" t="s">
        <v>28</v>
      </c>
      <c r="B40" s="5">
        <v>0.16700000000000001</v>
      </c>
      <c r="C40" s="5">
        <f>B40-B21</f>
        <v>0.10500000000000001</v>
      </c>
      <c r="D40" s="5">
        <f t="shared" si="1"/>
        <v>134.34210100000001</v>
      </c>
    </row>
    <row r="41" spans="1:4" x14ac:dyDescent="0.35">
      <c r="A41" s="3" t="s">
        <v>29</v>
      </c>
      <c r="B41" s="5">
        <v>0.16300000000000001</v>
      </c>
      <c r="C41" s="5">
        <f>B41-B21</f>
        <v>0.10100000000000001</v>
      </c>
      <c r="D41" s="5">
        <f t="shared" si="1"/>
        <v>129.07719444000003</v>
      </c>
    </row>
    <row r="42" spans="1:4" x14ac:dyDescent="0.35">
      <c r="A42" s="3" t="s">
        <v>30</v>
      </c>
      <c r="B42" s="5">
        <v>0.16300000000000001</v>
      </c>
      <c r="C42" s="5">
        <f>B42-B21</f>
        <v>0.10100000000000001</v>
      </c>
      <c r="D42" s="5">
        <f t="shared" si="1"/>
        <v>129.07719444000003</v>
      </c>
    </row>
    <row r="43" spans="1:4" x14ac:dyDescent="0.35">
      <c r="A43" s="3" t="s">
        <v>31</v>
      </c>
      <c r="B43" s="5">
        <v>0.16600000000000001</v>
      </c>
      <c r="C43" s="5">
        <f>B43-B21</f>
        <v>0.10400000000000001</v>
      </c>
      <c r="D43" s="5">
        <f t="shared" si="1"/>
        <v>133.02495504000004</v>
      </c>
    </row>
    <row r="44" spans="1:4" x14ac:dyDescent="0.35">
      <c r="A44" s="3" t="s">
        <v>32</v>
      </c>
      <c r="B44" s="5">
        <v>0.16300000000000001</v>
      </c>
      <c r="C44" s="5">
        <f>B44-B21</f>
        <v>0.10100000000000001</v>
      </c>
      <c r="D44" s="5">
        <f t="shared" si="1"/>
        <v>129.07719444000003</v>
      </c>
    </row>
    <row r="45" spans="1:4" x14ac:dyDescent="0.35">
      <c r="A45" s="3" t="s">
        <v>33</v>
      </c>
      <c r="B45" s="5">
        <v>0.106</v>
      </c>
      <c r="C45" s="5">
        <f>B45-B21</f>
        <v>4.3999999999999997E-2</v>
      </c>
      <c r="D45" s="5">
        <f t="shared" si="1"/>
        <v>55.117767839999999</v>
      </c>
    </row>
    <row r="46" spans="1:4" x14ac:dyDescent="0.35">
      <c r="A46" s="3" t="s">
        <v>34</v>
      </c>
      <c r="B46" s="5">
        <v>0.17599999999999999</v>
      </c>
      <c r="C46" s="5">
        <f>B46-B21</f>
        <v>0.11399999999999999</v>
      </c>
      <c r="D46" s="5">
        <f t="shared" si="1"/>
        <v>146.22399423999997</v>
      </c>
    </row>
    <row r="47" spans="1:4" x14ac:dyDescent="0.35">
      <c r="A47" s="3" t="s">
        <v>35</v>
      </c>
      <c r="B47" s="5">
        <v>0.17899999999999999</v>
      </c>
      <c r="C47" s="5">
        <f>B47-B21</f>
        <v>0.11699999999999999</v>
      </c>
      <c r="D47" s="5">
        <f t="shared" si="1"/>
        <v>150.19565716</v>
      </c>
    </row>
    <row r="48" spans="1:4" x14ac:dyDescent="0.35">
      <c r="A48" s="3" t="s">
        <v>36</v>
      </c>
      <c r="B48" s="5">
        <v>0.16200000000000001</v>
      </c>
      <c r="C48" s="5">
        <f>B48-B21</f>
        <v>0.1</v>
      </c>
      <c r="D48" s="5">
        <f t="shared" si="1"/>
        <v>127.7625</v>
      </c>
    </row>
    <row r="49" spans="1:4" x14ac:dyDescent="0.35">
      <c r="A49" s="3" t="s">
        <v>37</v>
      </c>
      <c r="B49" s="5">
        <v>0.158</v>
      </c>
      <c r="C49" s="5">
        <f>B49-B21</f>
        <v>9.6000000000000002E-2</v>
      </c>
      <c r="D49" s="5">
        <f t="shared" si="1"/>
        <v>122.50985103999999</v>
      </c>
    </row>
    <row r="50" spans="1:4" x14ac:dyDescent="0.35">
      <c r="A50" s="3" t="s">
        <v>38</v>
      </c>
      <c r="B50" s="5">
        <v>0.158</v>
      </c>
      <c r="C50" s="5">
        <f>B50-B21</f>
        <v>9.6000000000000002E-2</v>
      </c>
      <c r="D50" s="5">
        <f t="shared" si="1"/>
        <v>122.50985103999999</v>
      </c>
    </row>
    <row r="51" spans="1:4" x14ac:dyDescent="0.35">
      <c r="A51" s="3" t="s">
        <v>39</v>
      </c>
      <c r="B51" s="5">
        <v>0.159</v>
      </c>
      <c r="C51" s="5">
        <f>B51-B21</f>
        <v>9.7000000000000003E-2</v>
      </c>
      <c r="D51" s="5">
        <f t="shared" si="1"/>
        <v>123.82209395999999</v>
      </c>
    </row>
    <row r="52" spans="1:4" x14ac:dyDescent="0.35">
      <c r="A52" s="3" t="s">
        <v>40</v>
      </c>
      <c r="B52" s="5">
        <v>0.16300000000000001</v>
      </c>
      <c r="C52" s="5">
        <f>B52-B21</f>
        <v>0.10100000000000001</v>
      </c>
      <c r="D52" s="5">
        <f t="shared" si="1"/>
        <v>129.07719444000003</v>
      </c>
    </row>
    <row r="53" spans="1:4" x14ac:dyDescent="0.35">
      <c r="A53" s="3" t="s">
        <v>41</v>
      </c>
      <c r="B53" s="5">
        <v>0.17100000000000001</v>
      </c>
      <c r="C53" s="5">
        <f>B53-B21</f>
        <v>0.10900000000000001</v>
      </c>
      <c r="D53" s="5">
        <f t="shared" si="1"/>
        <v>139.61681364000003</v>
      </c>
    </row>
    <row r="54" spans="1:4" x14ac:dyDescent="0.35">
      <c r="A54" s="3" t="s">
        <v>42</v>
      </c>
      <c r="B54" s="5">
        <v>0.109</v>
      </c>
      <c r="C54" s="5">
        <f>B54-B21</f>
        <v>4.7E-2</v>
      </c>
      <c r="D54" s="5">
        <f t="shared" si="1"/>
        <v>58.960725959999998</v>
      </c>
    </row>
    <row r="55" spans="1:4" x14ac:dyDescent="0.35">
      <c r="A55" s="3" t="s">
        <v>43</v>
      </c>
      <c r="B55" s="5">
        <v>0.191</v>
      </c>
      <c r="C55" s="5">
        <f>B55-B21</f>
        <v>0.129</v>
      </c>
      <c r="D55" s="5">
        <f t="shared" si="1"/>
        <v>166.13746804000002</v>
      </c>
    </row>
    <row r="56" spans="1:4" x14ac:dyDescent="0.35">
      <c r="A56" s="3" t="s">
        <v>44</v>
      </c>
      <c r="B56" s="5">
        <v>0.16400000000000001</v>
      </c>
      <c r="C56" s="5">
        <f>B56-B21</f>
        <v>0.10200000000000001</v>
      </c>
      <c r="D56" s="5">
        <f t="shared" si="1"/>
        <v>130.39250176000002</v>
      </c>
    </row>
    <row r="57" spans="1:4" x14ac:dyDescent="0.35">
      <c r="A57" s="3" t="s">
        <v>45</v>
      </c>
      <c r="B57" s="5">
        <v>0.152</v>
      </c>
      <c r="C57" s="5">
        <f>B57-B21</f>
        <v>0.09</v>
      </c>
      <c r="D57" s="5">
        <f t="shared" si="1"/>
        <v>114.64926399999997</v>
      </c>
    </row>
    <row r="58" spans="1:4" x14ac:dyDescent="0.35">
      <c r="A58" s="3" t="s">
        <v>46</v>
      </c>
      <c r="B58" s="5">
        <v>0.17299999999999999</v>
      </c>
      <c r="C58" s="5">
        <f>B58-B21</f>
        <v>0.11099999999999999</v>
      </c>
      <c r="D58" s="5">
        <f t="shared" si="1"/>
        <v>142.25784723999999</v>
      </c>
    </row>
    <row r="59" spans="1:4" x14ac:dyDescent="0.35">
      <c r="A59" s="3" t="s">
        <v>47</v>
      </c>
      <c r="B59" s="5">
        <v>0.16900000000000001</v>
      </c>
      <c r="C59" s="5">
        <f>B59-B21</f>
        <v>0.10700000000000001</v>
      </c>
      <c r="D59" s="5">
        <f t="shared" si="1"/>
        <v>136.97823156000001</v>
      </c>
    </row>
    <row r="60" spans="1:4" x14ac:dyDescent="0.35">
      <c r="A60" s="3" t="s">
        <v>48</v>
      </c>
      <c r="B60" s="5">
        <v>0.17499999999999999</v>
      </c>
      <c r="C60" s="5">
        <f>B60-B21</f>
        <v>0.11299999999999999</v>
      </c>
      <c r="D60" s="5">
        <f t="shared" si="1"/>
        <v>144.90133235999997</v>
      </c>
    </row>
    <row r="61" spans="1:4" x14ac:dyDescent="0.35">
      <c r="A61" s="3" t="s">
        <v>49</v>
      </c>
      <c r="B61" s="5">
        <v>0.16400000000000001</v>
      </c>
      <c r="C61" s="5">
        <f>B61-B21</f>
        <v>0.10200000000000001</v>
      </c>
      <c r="D61" s="5">
        <f t="shared" si="1"/>
        <v>130.39250176000002</v>
      </c>
    </row>
    <row r="62" spans="1:4" x14ac:dyDescent="0.35">
      <c r="A62" s="3" t="s">
        <v>50</v>
      </c>
      <c r="B62" s="5">
        <v>0.246</v>
      </c>
      <c r="C62" s="5">
        <f>B62-B21</f>
        <v>0.184</v>
      </c>
      <c r="D62" s="5">
        <f t="shared" si="1"/>
        <v>240.33333263999998</v>
      </c>
    </row>
    <row r="63" spans="1:4" x14ac:dyDescent="0.35">
      <c r="A63" s="3" t="s">
        <v>51</v>
      </c>
      <c r="B63" s="5">
        <v>0.17299999999999999</v>
      </c>
      <c r="C63" s="5">
        <f>B63-B21</f>
        <v>0.11099999999999999</v>
      </c>
      <c r="D63" s="5">
        <f t="shared" si="1"/>
        <v>142.25784723999999</v>
      </c>
    </row>
    <row r="64" spans="1:4" x14ac:dyDescent="0.35">
      <c r="A64" s="3" t="s">
        <v>52</v>
      </c>
      <c r="B64" s="5">
        <v>0.16200000000000001</v>
      </c>
      <c r="C64" s="5">
        <f>B64-B21</f>
        <v>0.1</v>
      </c>
      <c r="D64" s="5">
        <f t="shared" si="1"/>
        <v>127.7625</v>
      </c>
    </row>
    <row r="65" spans="1:4" x14ac:dyDescent="0.35">
      <c r="A65" s="3" t="s">
        <v>53</v>
      </c>
      <c r="B65" s="5">
        <v>0.157</v>
      </c>
      <c r="C65" s="5">
        <f>B65-B21</f>
        <v>9.5000000000000001E-2</v>
      </c>
      <c r="D65" s="5">
        <f t="shared" si="1"/>
        <v>121.19822099999999</v>
      </c>
    </row>
    <row r="66" spans="1:4" x14ac:dyDescent="0.35">
      <c r="A66" s="3" t="s">
        <v>54</v>
      </c>
      <c r="B66" s="5">
        <v>0.17599999999999999</v>
      </c>
      <c r="C66" s="5">
        <f>B66-B21</f>
        <v>0.11399999999999999</v>
      </c>
      <c r="D66" s="5">
        <f t="shared" si="1"/>
        <v>146.22399423999997</v>
      </c>
    </row>
    <row r="67" spans="1:4" x14ac:dyDescent="0.35">
      <c r="A67" s="3" t="s">
        <v>55</v>
      </c>
      <c r="B67" s="5">
        <v>0.189</v>
      </c>
      <c r="C67" s="5">
        <f>B67-B21</f>
        <v>0.127</v>
      </c>
      <c r="D67" s="5">
        <f t="shared" si="1"/>
        <v>163.47437076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2"/>
  <sheetViews>
    <sheetView workbookViewId="0">
      <selection activeCell="F2" sqref="F2"/>
    </sheetView>
  </sheetViews>
  <sheetFormatPr defaultRowHeight="14.5" x14ac:dyDescent="0.35"/>
  <cols>
    <col min="1" max="1" width="14.7265625" customWidth="1"/>
    <col min="2" max="2" width="13.1796875" customWidth="1"/>
    <col min="3" max="3" width="12.81640625" customWidth="1"/>
  </cols>
  <sheetData>
    <row r="1" spans="1:13" x14ac:dyDescent="0.35">
      <c r="A1" s="7" t="s">
        <v>58</v>
      </c>
      <c r="B1" s="4" t="s">
        <v>59</v>
      </c>
      <c r="C1" s="4" t="s">
        <v>60</v>
      </c>
      <c r="D1" s="1"/>
      <c r="E1" s="1"/>
      <c r="F1" s="1"/>
      <c r="G1" s="1"/>
      <c r="H1" s="1"/>
      <c r="I1" s="1"/>
      <c r="J1" s="1"/>
      <c r="K1" s="1"/>
    </row>
    <row r="2" spans="1:13" x14ac:dyDescent="0.35">
      <c r="A2" s="3" t="s">
        <v>16</v>
      </c>
      <c r="B2" s="5">
        <v>218</v>
      </c>
      <c r="C2" s="5">
        <v>133</v>
      </c>
      <c r="D2" s="8"/>
      <c r="E2" s="1"/>
      <c r="F2" s="9" t="s">
        <v>61</v>
      </c>
      <c r="G2" s="9"/>
      <c r="H2" s="9"/>
      <c r="I2" s="9"/>
      <c r="J2" s="9"/>
      <c r="K2" s="9"/>
      <c r="L2" s="9"/>
    </row>
    <row r="3" spans="1:13" x14ac:dyDescent="0.35">
      <c r="A3" s="3" t="s">
        <v>17</v>
      </c>
      <c r="B3" s="5">
        <v>216</v>
      </c>
      <c r="C3" s="5">
        <v>87</v>
      </c>
      <c r="D3" s="8"/>
      <c r="E3" s="1"/>
      <c r="F3" s="9" t="s">
        <v>64</v>
      </c>
      <c r="G3" s="9"/>
      <c r="H3" s="9"/>
      <c r="I3" s="1"/>
      <c r="J3" s="1"/>
      <c r="K3" s="1"/>
    </row>
    <row r="4" spans="1:13" x14ac:dyDescent="0.35">
      <c r="A4" s="3" t="s">
        <v>18</v>
      </c>
      <c r="B4" s="5">
        <v>213</v>
      </c>
      <c r="C4" s="5">
        <v>98</v>
      </c>
      <c r="D4" s="8"/>
      <c r="E4" s="1"/>
      <c r="F4" s="9" t="s">
        <v>62</v>
      </c>
      <c r="G4" s="9"/>
      <c r="H4" s="9"/>
      <c r="I4" s="1"/>
      <c r="J4" s="1"/>
      <c r="K4" s="1"/>
    </row>
    <row r="5" spans="1:13" x14ac:dyDescent="0.35">
      <c r="A5" s="3" t="s">
        <v>19</v>
      </c>
      <c r="B5" s="5">
        <v>209</v>
      </c>
      <c r="C5" s="5">
        <v>91</v>
      </c>
      <c r="D5" s="8"/>
      <c r="E5" s="1"/>
      <c r="F5" s="1"/>
      <c r="G5" s="1"/>
      <c r="H5" s="1"/>
      <c r="I5" s="1"/>
      <c r="J5" s="1"/>
      <c r="K5" s="1"/>
    </row>
    <row r="6" spans="1:13" x14ac:dyDescent="0.35">
      <c r="A6" s="3" t="s">
        <v>20</v>
      </c>
      <c r="B6" s="5">
        <v>203</v>
      </c>
      <c r="C6" s="5">
        <v>104</v>
      </c>
      <c r="D6" s="8"/>
      <c r="E6" s="1"/>
      <c r="F6" s="1"/>
      <c r="G6" s="1"/>
      <c r="H6" s="1"/>
      <c r="I6" s="1"/>
      <c r="J6" s="1"/>
      <c r="K6" s="1"/>
    </row>
    <row r="7" spans="1:13" x14ac:dyDescent="0.35">
      <c r="A7" s="3" t="s">
        <v>21</v>
      </c>
      <c r="B7" s="5">
        <v>215</v>
      </c>
      <c r="C7" s="5">
        <v>119</v>
      </c>
      <c r="D7" s="8"/>
      <c r="E7" s="1"/>
      <c r="F7" s="1"/>
      <c r="G7" s="1"/>
      <c r="H7" s="1"/>
      <c r="I7" s="1"/>
      <c r="J7" s="1"/>
      <c r="K7" s="1"/>
    </row>
    <row r="8" spans="1:13" x14ac:dyDescent="0.35">
      <c r="A8" s="3" t="s">
        <v>22</v>
      </c>
      <c r="B8" s="5">
        <v>211</v>
      </c>
      <c r="C8" s="5">
        <v>112</v>
      </c>
      <c r="D8" s="8"/>
      <c r="E8" s="1"/>
      <c r="F8" s="1"/>
      <c r="G8" s="1"/>
      <c r="H8" s="1"/>
      <c r="I8" s="1"/>
      <c r="J8" s="1"/>
      <c r="K8" s="1"/>
    </row>
    <row r="9" spans="1:13" x14ac:dyDescent="0.35">
      <c r="A9" s="3" t="s">
        <v>23</v>
      </c>
      <c r="B9" s="5">
        <v>213</v>
      </c>
      <c r="C9" s="5">
        <v>107</v>
      </c>
      <c r="D9" s="8"/>
      <c r="E9" s="1"/>
      <c r="F9" s="1"/>
      <c r="G9" s="1"/>
      <c r="H9" s="1"/>
      <c r="I9" s="1"/>
      <c r="J9" s="1"/>
      <c r="K9" s="1"/>
    </row>
    <row r="10" spans="1:13" x14ac:dyDescent="0.35">
      <c r="A10" s="3" t="s">
        <v>24</v>
      </c>
      <c r="B10" s="5">
        <v>218</v>
      </c>
      <c r="C10" s="5">
        <v>72</v>
      </c>
      <c r="D10" s="8"/>
      <c r="E10" s="1"/>
      <c r="F10" s="1"/>
      <c r="G10" s="1"/>
      <c r="H10" s="1"/>
      <c r="I10" s="1"/>
      <c r="J10" s="1"/>
      <c r="K10" s="1"/>
    </row>
    <row r="11" spans="1:13" x14ac:dyDescent="0.35">
      <c r="A11" s="3" t="s">
        <v>25</v>
      </c>
      <c r="B11" s="5">
        <v>216</v>
      </c>
      <c r="C11" s="5">
        <v>78</v>
      </c>
      <c r="D11" s="8"/>
      <c r="E11" s="1"/>
      <c r="F11" s="1"/>
      <c r="G11" s="1"/>
      <c r="H11" s="9"/>
      <c r="I11" s="9"/>
      <c r="J11" s="9"/>
      <c r="K11" s="9"/>
      <c r="L11" s="9"/>
      <c r="M11" s="9"/>
    </row>
    <row r="12" spans="1:13" x14ac:dyDescent="0.35">
      <c r="A12" s="3" t="s">
        <v>26</v>
      </c>
      <c r="B12" s="5">
        <v>214</v>
      </c>
      <c r="C12" s="5">
        <v>69</v>
      </c>
      <c r="D12" s="8"/>
      <c r="E12" s="1"/>
      <c r="F12" s="1"/>
      <c r="G12" s="1"/>
      <c r="H12" s="1"/>
      <c r="I12" s="1"/>
      <c r="J12" s="1"/>
      <c r="K12" s="1"/>
    </row>
    <row r="13" spans="1:13" x14ac:dyDescent="0.35">
      <c r="A13" s="3" t="s">
        <v>27</v>
      </c>
      <c r="B13" s="5">
        <v>212</v>
      </c>
      <c r="C13" s="5">
        <v>91</v>
      </c>
      <c r="D13" s="8"/>
      <c r="E13" s="1"/>
      <c r="F13" s="1"/>
      <c r="G13" s="1"/>
      <c r="H13" s="9"/>
      <c r="I13" s="9"/>
      <c r="J13" s="9"/>
      <c r="K13" s="1"/>
    </row>
    <row r="14" spans="1:13" x14ac:dyDescent="0.35">
      <c r="A14" s="3" t="s">
        <v>28</v>
      </c>
      <c r="B14" s="5">
        <v>211</v>
      </c>
      <c r="C14" s="5">
        <v>89</v>
      </c>
      <c r="D14" s="8"/>
      <c r="E14" s="1"/>
      <c r="F14" s="1"/>
      <c r="G14" s="1"/>
      <c r="H14" s="9"/>
      <c r="I14" s="9"/>
      <c r="J14" s="1"/>
      <c r="K14" s="1"/>
      <c r="M14" s="9"/>
    </row>
    <row r="15" spans="1:13" x14ac:dyDescent="0.35">
      <c r="A15" s="3" t="s">
        <v>29</v>
      </c>
      <c r="B15" s="5">
        <v>219</v>
      </c>
      <c r="C15" s="5">
        <v>60</v>
      </c>
      <c r="D15" s="8"/>
      <c r="E15" s="1"/>
      <c r="F15" s="1"/>
      <c r="G15" s="1"/>
      <c r="H15" s="9"/>
      <c r="I15" s="9"/>
      <c r="J15" s="9"/>
      <c r="K15" s="9"/>
      <c r="L15" s="9"/>
      <c r="M15" s="9"/>
    </row>
    <row r="16" spans="1:13" x14ac:dyDescent="0.35">
      <c r="A16" s="3" t="s">
        <v>30</v>
      </c>
      <c r="B16" s="5">
        <v>219</v>
      </c>
      <c r="C16" s="5">
        <v>91</v>
      </c>
      <c r="D16" s="8"/>
      <c r="E16" s="1"/>
      <c r="F16" s="1"/>
      <c r="G16" s="1"/>
      <c r="H16" s="9"/>
      <c r="I16" s="9"/>
      <c r="J16" s="9"/>
      <c r="K16" s="9"/>
      <c r="L16" s="9"/>
      <c r="M16" s="9"/>
    </row>
    <row r="17" spans="1:11" x14ac:dyDescent="0.35">
      <c r="A17" s="3" t="s">
        <v>31</v>
      </c>
      <c r="B17" s="5">
        <v>214</v>
      </c>
      <c r="C17" s="5">
        <v>91</v>
      </c>
      <c r="D17" s="8"/>
      <c r="E17" s="1"/>
      <c r="F17" s="1"/>
      <c r="G17" s="1"/>
      <c r="H17" s="1"/>
      <c r="I17" s="1"/>
      <c r="J17" s="1"/>
      <c r="K17" s="1"/>
    </row>
    <row r="18" spans="1:11" x14ac:dyDescent="0.35">
      <c r="A18" s="3" t="s">
        <v>32</v>
      </c>
      <c r="B18" s="5">
        <v>207</v>
      </c>
      <c r="C18" s="5">
        <v>231</v>
      </c>
      <c r="D18" s="8"/>
      <c r="E18" s="1"/>
      <c r="F18" s="1"/>
      <c r="G18" s="1"/>
      <c r="H18" s="1"/>
      <c r="I18" s="1"/>
      <c r="J18" s="1"/>
      <c r="K18" s="1"/>
    </row>
    <row r="19" spans="1:11" x14ac:dyDescent="0.35">
      <c r="A19" s="3" t="s">
        <v>33</v>
      </c>
      <c r="B19" s="5">
        <v>214</v>
      </c>
      <c r="C19" s="5">
        <v>74</v>
      </c>
      <c r="D19" s="8"/>
      <c r="E19" s="1"/>
      <c r="F19" s="1"/>
      <c r="G19" s="1"/>
      <c r="H19" s="1"/>
      <c r="I19" s="1"/>
      <c r="J19" s="1"/>
      <c r="K19" s="1"/>
    </row>
    <row r="20" spans="1:11" x14ac:dyDescent="0.35">
      <c r="A20" s="3" t="s">
        <v>34</v>
      </c>
      <c r="B20" s="5">
        <v>214</v>
      </c>
      <c r="C20" s="5">
        <v>101</v>
      </c>
      <c r="D20" s="8"/>
      <c r="E20" s="1"/>
      <c r="F20" s="1"/>
      <c r="G20" s="1"/>
      <c r="H20" s="1"/>
      <c r="I20" s="1"/>
      <c r="J20" s="1"/>
      <c r="K20" s="1"/>
    </row>
    <row r="21" spans="1:11" x14ac:dyDescent="0.35">
      <c r="A21" s="3" t="s">
        <v>35</v>
      </c>
      <c r="B21" s="5">
        <v>212</v>
      </c>
      <c r="C21" s="5">
        <v>66</v>
      </c>
      <c r="D21" s="8"/>
      <c r="E21" s="1"/>
      <c r="F21" s="1"/>
      <c r="G21" s="1"/>
      <c r="H21" s="1"/>
      <c r="I21" s="1"/>
      <c r="J21" s="1"/>
      <c r="K21" s="1"/>
    </row>
    <row r="22" spans="1:11" x14ac:dyDescent="0.35">
      <c r="A22" s="3" t="s">
        <v>36</v>
      </c>
      <c r="B22" s="5">
        <v>209</v>
      </c>
      <c r="C22" s="5">
        <v>379</v>
      </c>
      <c r="D22" s="8"/>
      <c r="E22" s="1"/>
      <c r="F22" s="1"/>
      <c r="G22" s="1"/>
      <c r="H22" s="1"/>
      <c r="I22" s="1"/>
      <c r="J22" s="1"/>
      <c r="K22" s="1"/>
    </row>
    <row r="23" spans="1:11" x14ac:dyDescent="0.35">
      <c r="A23" s="3" t="s">
        <v>37</v>
      </c>
      <c r="B23" s="5">
        <v>211</v>
      </c>
      <c r="C23" s="5">
        <v>284</v>
      </c>
      <c r="D23" s="8"/>
      <c r="E23" s="1"/>
      <c r="F23" s="1"/>
      <c r="G23" s="1"/>
      <c r="H23" s="1"/>
      <c r="I23" s="1"/>
      <c r="J23" s="1"/>
      <c r="K23" s="1"/>
    </row>
    <row r="24" spans="1:11" x14ac:dyDescent="0.35">
      <c r="A24" s="3" t="s">
        <v>38</v>
      </c>
      <c r="B24" s="5">
        <v>212</v>
      </c>
      <c r="C24" s="5">
        <v>103</v>
      </c>
      <c r="D24" s="8"/>
      <c r="E24" s="1"/>
      <c r="F24" s="1"/>
      <c r="G24" s="1"/>
      <c r="H24" s="1"/>
      <c r="I24" s="1"/>
      <c r="J24" s="1"/>
      <c r="K24" s="1"/>
    </row>
    <row r="25" spans="1:11" x14ac:dyDescent="0.35">
      <c r="A25" s="3" t="s">
        <v>39</v>
      </c>
      <c r="B25" s="5">
        <v>212</v>
      </c>
      <c r="C25" s="5">
        <v>201</v>
      </c>
      <c r="D25" s="8"/>
      <c r="E25" s="1"/>
      <c r="F25" s="1"/>
      <c r="G25" s="1"/>
      <c r="H25" s="1"/>
      <c r="I25" s="1"/>
      <c r="J25" s="1"/>
      <c r="K25" s="1"/>
    </row>
    <row r="26" spans="1:11" x14ac:dyDescent="0.35">
      <c r="A26" s="3" t="s">
        <v>40</v>
      </c>
      <c r="B26" s="5">
        <v>213</v>
      </c>
      <c r="C26" s="5">
        <v>119</v>
      </c>
      <c r="D26" s="8"/>
      <c r="E26" s="1"/>
      <c r="F26" s="1"/>
      <c r="G26" s="1"/>
      <c r="H26" s="1"/>
      <c r="I26" s="1"/>
      <c r="J26" s="1"/>
      <c r="K26" s="1"/>
    </row>
    <row r="27" spans="1:11" x14ac:dyDescent="0.35">
      <c r="A27" s="3" t="s">
        <v>41</v>
      </c>
      <c r="B27" s="5">
        <v>213</v>
      </c>
      <c r="C27" s="5">
        <v>120</v>
      </c>
      <c r="D27" s="8"/>
      <c r="E27" s="1"/>
      <c r="F27" s="1"/>
      <c r="G27" s="1"/>
      <c r="H27" s="1"/>
      <c r="I27" s="1"/>
      <c r="J27" s="1"/>
      <c r="K27" s="1"/>
    </row>
    <row r="28" spans="1:11" x14ac:dyDescent="0.35">
      <c r="A28" s="3" t="s">
        <v>42</v>
      </c>
      <c r="B28" s="5">
        <v>209</v>
      </c>
      <c r="C28" s="5">
        <v>93</v>
      </c>
      <c r="D28" s="8"/>
      <c r="E28" s="1"/>
      <c r="F28" s="1"/>
      <c r="G28" s="1"/>
      <c r="H28" s="1"/>
      <c r="I28" s="1"/>
      <c r="J28" s="1"/>
      <c r="K28" s="1"/>
    </row>
    <row r="29" spans="1:11" x14ac:dyDescent="0.35">
      <c r="A29" s="3" t="s">
        <v>43</v>
      </c>
      <c r="B29" s="5">
        <v>199</v>
      </c>
      <c r="C29" s="5">
        <v>92</v>
      </c>
      <c r="D29" s="8"/>
      <c r="E29" s="1"/>
      <c r="F29" s="1"/>
      <c r="G29" s="1"/>
      <c r="H29" s="1"/>
      <c r="I29" s="1"/>
      <c r="J29" s="1"/>
      <c r="K29" s="1"/>
    </row>
    <row r="30" spans="1:11" x14ac:dyDescent="0.35">
      <c r="A30" s="3" t="s">
        <v>44</v>
      </c>
      <c r="B30" s="5">
        <v>209</v>
      </c>
      <c r="C30" s="5">
        <v>92</v>
      </c>
      <c r="D30" s="8"/>
      <c r="E30" s="1"/>
      <c r="F30" s="1"/>
      <c r="G30" s="1"/>
      <c r="H30" s="1"/>
      <c r="I30" s="1"/>
      <c r="J30" s="1"/>
      <c r="K30" s="1"/>
    </row>
    <row r="31" spans="1:11" x14ac:dyDescent="0.35">
      <c r="A31" s="3" t="s">
        <v>45</v>
      </c>
      <c r="B31" s="5">
        <v>215</v>
      </c>
      <c r="C31" s="5">
        <v>105</v>
      </c>
      <c r="D31" s="8"/>
      <c r="E31" s="1"/>
      <c r="F31" s="1"/>
      <c r="G31" s="1"/>
      <c r="H31" s="1"/>
      <c r="I31" s="1"/>
      <c r="J31" s="1"/>
      <c r="K31" s="1"/>
    </row>
    <row r="32" spans="1:11" x14ac:dyDescent="0.35">
      <c r="A32" s="3" t="s">
        <v>46</v>
      </c>
      <c r="B32" s="5">
        <v>215</v>
      </c>
      <c r="C32" s="5">
        <v>104</v>
      </c>
      <c r="D32" s="8"/>
      <c r="E32" s="1"/>
      <c r="F32" s="1"/>
      <c r="G32" s="1"/>
      <c r="H32" s="1"/>
      <c r="I32" s="1"/>
      <c r="J32" s="1"/>
      <c r="K32" s="1"/>
    </row>
    <row r="33" spans="1:11" x14ac:dyDescent="0.35">
      <c r="A33" s="3" t="s">
        <v>47</v>
      </c>
      <c r="B33" s="5">
        <v>214</v>
      </c>
      <c r="C33" s="5">
        <v>87</v>
      </c>
      <c r="D33" s="8"/>
      <c r="E33" s="1"/>
      <c r="F33" s="1"/>
      <c r="G33" s="1"/>
      <c r="H33" s="1"/>
      <c r="I33" s="1"/>
      <c r="J33" s="1"/>
      <c r="K33" s="1"/>
    </row>
    <row r="34" spans="1:11" x14ac:dyDescent="0.35">
      <c r="A34" s="3" t="s">
        <v>63</v>
      </c>
      <c r="B34" s="5">
        <v>211</v>
      </c>
      <c r="C34" s="5">
        <v>116</v>
      </c>
      <c r="D34" s="8"/>
      <c r="E34" s="1"/>
      <c r="F34" s="1"/>
      <c r="G34" s="1"/>
      <c r="H34" s="1"/>
      <c r="I34" s="1"/>
      <c r="J34" s="1"/>
      <c r="K34" s="1"/>
    </row>
    <row r="35" spans="1:11" x14ac:dyDescent="0.35">
      <c r="A35" s="3" t="s">
        <v>48</v>
      </c>
      <c r="B35" s="5">
        <v>206</v>
      </c>
      <c r="C35" s="5">
        <v>101</v>
      </c>
      <c r="D35" s="8"/>
      <c r="E35" s="1"/>
      <c r="F35" s="1"/>
      <c r="G35" s="1"/>
      <c r="H35" s="1"/>
      <c r="I35" s="1"/>
      <c r="J35" s="1"/>
      <c r="K35" s="1"/>
    </row>
    <row r="36" spans="1:11" x14ac:dyDescent="0.35">
      <c r="A36" s="3" t="s">
        <v>49</v>
      </c>
      <c r="B36" s="5">
        <v>209</v>
      </c>
      <c r="C36" s="5">
        <v>142</v>
      </c>
      <c r="D36" s="8"/>
      <c r="E36" s="1"/>
      <c r="F36" s="1"/>
      <c r="G36" s="1"/>
      <c r="H36" s="1"/>
      <c r="I36" s="1"/>
      <c r="J36" s="1"/>
      <c r="K36" s="1"/>
    </row>
    <row r="37" spans="1:11" x14ac:dyDescent="0.35">
      <c r="A37" s="3" t="s">
        <v>50</v>
      </c>
      <c r="B37" s="5">
        <v>203</v>
      </c>
      <c r="C37" s="5">
        <v>138</v>
      </c>
      <c r="D37" s="8"/>
      <c r="E37" s="1"/>
      <c r="F37" s="1"/>
      <c r="G37" s="1"/>
      <c r="H37" s="1"/>
      <c r="I37" s="1"/>
      <c r="J37" s="1"/>
      <c r="K37" s="1"/>
    </row>
    <row r="38" spans="1:11" x14ac:dyDescent="0.35">
      <c r="A38" s="3" t="s">
        <v>51</v>
      </c>
      <c r="B38" s="5">
        <v>205</v>
      </c>
      <c r="C38" s="5">
        <v>115</v>
      </c>
      <c r="D38" s="8"/>
      <c r="E38" s="1"/>
      <c r="F38" s="1"/>
      <c r="G38" s="1"/>
      <c r="H38" s="1"/>
      <c r="I38" s="1"/>
      <c r="J38" s="1"/>
      <c r="K38" s="1"/>
    </row>
    <row r="39" spans="1:11" x14ac:dyDescent="0.35">
      <c r="A39" s="3" t="s">
        <v>52</v>
      </c>
      <c r="B39" s="5">
        <v>208</v>
      </c>
      <c r="C39" s="5">
        <v>79</v>
      </c>
      <c r="D39" s="8"/>
      <c r="E39" s="1"/>
      <c r="F39" s="1"/>
      <c r="G39" s="1"/>
      <c r="H39" s="1"/>
      <c r="I39" s="1"/>
      <c r="J39" s="1"/>
      <c r="K39" s="1"/>
    </row>
    <row r="40" spans="1:11" x14ac:dyDescent="0.35">
      <c r="A40" s="3" t="s">
        <v>53</v>
      </c>
      <c r="B40" s="5">
        <v>218</v>
      </c>
      <c r="C40" s="5">
        <v>104</v>
      </c>
      <c r="D40" s="8"/>
      <c r="E40" s="1"/>
      <c r="F40" s="10"/>
      <c r="G40" s="1"/>
      <c r="H40" s="1"/>
      <c r="I40" s="1"/>
      <c r="J40" s="1"/>
      <c r="K40" s="1"/>
    </row>
    <row r="41" spans="1:11" x14ac:dyDescent="0.35">
      <c r="A41" s="3" t="s">
        <v>54</v>
      </c>
      <c r="B41" s="5">
        <v>209</v>
      </c>
      <c r="C41" s="5">
        <v>80</v>
      </c>
      <c r="D41" s="8"/>
      <c r="E41" s="1"/>
      <c r="F41" s="1"/>
      <c r="G41" s="1"/>
      <c r="H41" s="1"/>
      <c r="I41" s="1"/>
      <c r="J41" s="1"/>
      <c r="K41" s="1"/>
    </row>
    <row r="42" spans="1:11" x14ac:dyDescent="0.35">
      <c r="A42" s="3" t="s">
        <v>55</v>
      </c>
      <c r="B42" s="5">
        <v>205</v>
      </c>
      <c r="C42" s="5">
        <v>166</v>
      </c>
      <c r="D42" s="8"/>
      <c r="E42" s="1"/>
      <c r="F42" s="1"/>
      <c r="G42" s="1"/>
      <c r="H42" s="1"/>
      <c r="I42" s="1"/>
      <c r="J42" s="1"/>
      <c r="K4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TGF-B1</vt:lpstr>
      <vt:lpstr>IL-10</vt:lpstr>
      <vt:lpstr>IL-1B</vt:lpstr>
      <vt:lpstr>TNF-A</vt:lpstr>
      <vt:lpstr>DOKU(Akciğer)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2021-04-28T12:08:58Z</dcterms:created>
  <dcterms:modified xsi:type="dcterms:W3CDTF">2021-04-30T08:57:30Z</dcterms:modified>
</cp:coreProperties>
</file>