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 Drive\2023\LAB\Webe yüklenenler\Cansu Öncü Algan\"/>
    </mc:Choice>
  </mc:AlternateContent>
  <xr:revisionPtr revIDLastSave="0" documentId="13_ncr:1_{4F3EC455-6CFF-4271-8889-6911FECA3D01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Colorimetric" sheetId="1" r:id="rId1"/>
    <sheet name="MDA" sheetId="4" r:id="rId2"/>
    <sheet name="Materyal-metod" sheetId="2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2" i="4" l="1"/>
  <c r="E92" i="4" s="1"/>
  <c r="D93" i="4"/>
  <c r="E93" i="4" s="1"/>
  <c r="D94" i="4"/>
  <c r="E94" i="4" s="1"/>
  <c r="D95" i="4"/>
  <c r="E95" i="4" s="1"/>
  <c r="D96" i="4"/>
  <c r="E96" i="4" s="1"/>
  <c r="D97" i="4"/>
  <c r="E97" i="4"/>
  <c r="D98" i="4"/>
  <c r="E98" i="4" s="1"/>
  <c r="D99" i="4"/>
  <c r="E99" i="4" s="1"/>
  <c r="D100" i="4"/>
  <c r="E100" i="4" s="1"/>
  <c r="D101" i="4"/>
  <c r="E101" i="4"/>
  <c r="D102" i="4"/>
  <c r="E102" i="4" s="1"/>
  <c r="D103" i="4"/>
  <c r="E103" i="4" s="1"/>
  <c r="D104" i="4"/>
  <c r="E104" i="4"/>
  <c r="D105" i="4"/>
  <c r="E105" i="4" s="1"/>
  <c r="D106" i="4"/>
  <c r="E106" i="4" s="1"/>
  <c r="D107" i="4"/>
  <c r="E107" i="4" s="1"/>
  <c r="D108" i="4"/>
  <c r="E108" i="4" s="1"/>
  <c r="D109" i="4"/>
  <c r="E109" i="4" s="1"/>
  <c r="D110" i="4"/>
  <c r="E110" i="4" s="1"/>
  <c r="D111" i="4"/>
  <c r="E111" i="4" s="1"/>
  <c r="D112" i="4"/>
  <c r="E112" i="4" s="1"/>
  <c r="D113" i="4"/>
  <c r="E113" i="4" s="1"/>
  <c r="D114" i="4"/>
  <c r="E114" i="4" s="1"/>
  <c r="D115" i="4"/>
  <c r="E115" i="4" s="1"/>
  <c r="D116" i="4"/>
  <c r="E116" i="4" s="1"/>
  <c r="D117" i="4"/>
  <c r="E117" i="4" s="1"/>
  <c r="D118" i="4"/>
  <c r="E118" i="4" s="1"/>
  <c r="D119" i="4"/>
  <c r="E119" i="4" s="1"/>
  <c r="D120" i="4"/>
  <c r="E120" i="4" s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91" i="4" l="1"/>
  <c r="E91" i="4" s="1"/>
  <c r="D88" i="4"/>
  <c r="E88" i="4" s="1"/>
  <c r="D89" i="4"/>
  <c r="E89" i="4" s="1"/>
  <c r="D90" i="4"/>
  <c r="E90" i="4" s="1"/>
  <c r="D73" i="4"/>
  <c r="E73" i="4" s="1"/>
  <c r="D74" i="4"/>
  <c r="E74" i="4" s="1"/>
  <c r="D75" i="4"/>
  <c r="E75" i="4" s="1"/>
  <c r="D76" i="4"/>
  <c r="E76" i="4" s="1"/>
  <c r="D77" i="4"/>
  <c r="E77" i="4"/>
  <c r="D78" i="4"/>
  <c r="E78" i="4" s="1"/>
  <c r="D79" i="4"/>
  <c r="E79" i="4" s="1"/>
  <c r="D80" i="4"/>
  <c r="E80" i="4" s="1"/>
  <c r="D81" i="4"/>
  <c r="E81" i="4" s="1"/>
  <c r="D82" i="4"/>
  <c r="E82" i="4" s="1"/>
  <c r="D83" i="4"/>
  <c r="E83" i="4" s="1"/>
  <c r="D84" i="4"/>
  <c r="E84" i="4" s="1"/>
  <c r="D85" i="4"/>
  <c r="E85" i="4" s="1"/>
  <c r="D86" i="4"/>
  <c r="E86" i="4" s="1"/>
  <c r="D87" i="4"/>
  <c r="E87" i="4" s="1"/>
  <c r="D45" i="4"/>
  <c r="E45" i="4" s="1"/>
  <c r="D46" i="4"/>
  <c r="E46" i="4" s="1"/>
  <c r="D47" i="4"/>
  <c r="E47" i="4" s="1"/>
  <c r="D48" i="4"/>
  <c r="E48" i="4" s="1"/>
  <c r="D49" i="4"/>
  <c r="E49" i="4" s="1"/>
  <c r="D50" i="4"/>
  <c r="E50" i="4" s="1"/>
  <c r="D51" i="4"/>
  <c r="E51" i="4" s="1"/>
  <c r="D52" i="4"/>
  <c r="E52" i="4" s="1"/>
  <c r="D53" i="4"/>
  <c r="E53" i="4" s="1"/>
  <c r="D54" i="4"/>
  <c r="E54" i="4" s="1"/>
  <c r="D55" i="4"/>
  <c r="E55" i="4" s="1"/>
  <c r="D56" i="4"/>
  <c r="E56" i="4" s="1"/>
  <c r="D57" i="4"/>
  <c r="E57" i="4" s="1"/>
  <c r="D58" i="4"/>
  <c r="E58" i="4" s="1"/>
  <c r="D59" i="4"/>
  <c r="E59" i="4" s="1"/>
  <c r="D60" i="4"/>
  <c r="E60" i="4" s="1"/>
  <c r="D61" i="4"/>
  <c r="E61" i="4" s="1"/>
  <c r="D62" i="4"/>
  <c r="E62" i="4" s="1"/>
  <c r="D63" i="4"/>
  <c r="E63" i="4" s="1"/>
  <c r="D64" i="4"/>
  <c r="E64" i="4" s="1"/>
  <c r="D65" i="4"/>
  <c r="E65" i="4" s="1"/>
  <c r="D66" i="4"/>
  <c r="E66" i="4" s="1"/>
  <c r="D67" i="4"/>
  <c r="E67" i="4" s="1"/>
  <c r="D68" i="4"/>
  <c r="E68" i="4" s="1"/>
  <c r="D69" i="4"/>
  <c r="E69" i="4" s="1"/>
  <c r="D70" i="4"/>
  <c r="E70" i="4" s="1"/>
  <c r="D71" i="4"/>
  <c r="E71" i="4" s="1"/>
  <c r="D72" i="4"/>
  <c r="E72" i="4" s="1"/>
  <c r="D44" i="4" l="1"/>
  <c r="E44" i="4" s="1"/>
  <c r="D43" i="4"/>
  <c r="E43" i="4" s="1"/>
  <c r="D42" i="4"/>
  <c r="E42" i="4" s="1"/>
  <c r="D41" i="4"/>
  <c r="E41" i="4" s="1"/>
  <c r="D40" i="4"/>
  <c r="E40" i="4" s="1"/>
  <c r="D39" i="4"/>
  <c r="E39" i="4" s="1"/>
  <c r="D38" i="4"/>
  <c r="E38" i="4" s="1"/>
  <c r="D37" i="4"/>
  <c r="E37" i="4" s="1"/>
  <c r="D36" i="4"/>
  <c r="E36" i="4" s="1"/>
  <c r="D35" i="4"/>
  <c r="E35" i="4" s="1"/>
  <c r="D34" i="4"/>
  <c r="E34" i="4" s="1"/>
  <c r="D33" i="4"/>
  <c r="E33" i="4" s="1"/>
  <c r="D32" i="4"/>
  <c r="E32" i="4" s="1"/>
  <c r="D31" i="4"/>
  <c r="E31" i="4" s="1"/>
  <c r="D30" i="4"/>
  <c r="E30" i="4" s="1"/>
  <c r="D29" i="4"/>
  <c r="E29" i="4" s="1"/>
  <c r="D28" i="4"/>
  <c r="E28" i="4" s="1"/>
  <c r="D27" i="4"/>
  <c r="E27" i="4" s="1"/>
  <c r="D26" i="4"/>
  <c r="E26" i="4" s="1"/>
  <c r="D25" i="4"/>
  <c r="E25" i="4" s="1"/>
  <c r="D24" i="4"/>
  <c r="E24" i="4" s="1"/>
  <c r="D23" i="4"/>
  <c r="E23" i="4" s="1"/>
  <c r="D22" i="4"/>
  <c r="E22" i="4" s="1"/>
  <c r="D21" i="4"/>
  <c r="E21" i="4" s="1"/>
  <c r="C9" i="4"/>
  <c r="E9" i="4" s="1"/>
  <c r="C8" i="4"/>
  <c r="E8" i="4" s="1"/>
  <c r="C7" i="4"/>
  <c r="E7" i="4" s="1"/>
  <c r="C6" i="4"/>
  <c r="E6" i="4" s="1"/>
  <c r="C5" i="4"/>
  <c r="E5" i="4" s="1"/>
  <c r="C4" i="4"/>
  <c r="E4" i="4" s="1"/>
  <c r="C3" i="4"/>
  <c r="E3" i="4" s="1"/>
  <c r="D2" i="1" l="1"/>
</calcChain>
</file>

<file path=xl/sharedStrings.xml><?xml version="1.0" encoding="utf-8"?>
<sst xmlns="http://schemas.openxmlformats.org/spreadsheetml/2006/main" count="338" uniqueCount="212">
  <si>
    <t>Numune Adı</t>
  </si>
  <si>
    <t>OSI</t>
  </si>
  <si>
    <t>TAS(mmol/L)</t>
  </si>
  <si>
    <t>TOS (µmol/L)</t>
  </si>
  <si>
    <t>KİT ADI</t>
  </si>
  <si>
    <t>TÜR</t>
  </si>
  <si>
    <t>MARKA</t>
  </si>
  <si>
    <t>CAT. NO</t>
  </si>
  <si>
    <t>Yöntem</t>
  </si>
  <si>
    <t>TAS(Total Antioxidant Status)</t>
  </si>
  <si>
    <t>Universal</t>
  </si>
  <si>
    <t>REL ASSAY</t>
  </si>
  <si>
    <t>RL0017</t>
  </si>
  <si>
    <t>Kolorimetrik</t>
  </si>
  <si>
    <t>TOS(Total Oxidant Status)</t>
  </si>
  <si>
    <t>RL0024</t>
  </si>
  <si>
    <t>Kullanılan Cihaz</t>
  </si>
  <si>
    <r>
      <t xml:space="preserve">TOTAL ANTIOXDANT STATUS (TAS)   </t>
    </r>
    <r>
      <rPr>
        <sz val="12"/>
        <color theme="1"/>
        <rFont val="Times New Roman"/>
        <family val="1"/>
        <charset val="162"/>
      </rPr>
      <t xml:space="preserve"> (mmol/L)</t>
    </r>
  </si>
  <si>
    <t>TAS levels were measured using commercially available kits (Relassay, Turkey). The novel</t>
  </si>
  <si>
    <t>automated method is based on the bleaching of characteristic color of a more stable ABTS</t>
  </si>
  <si>
    <t>(2,2 ′ - Azino-bis(3-ethylbenzothiazoline-6-sulfonic acid)) radical cation by antioxidants. The</t>
  </si>
  <si>
    <t>assay has excellent precision values, which are lower than 3%. The results were expressed as</t>
  </si>
  <si>
    <t>mmol Trolox equivalent/L (Erel O. A novel automated direct measurement method for total</t>
  </si>
  <si>
    <t>antioxidant capacity using a new generation, more stable ABTS radicalcation. Clin Biochem</t>
  </si>
  <si>
    <t>2004;37:277-85.)</t>
  </si>
  <si>
    <t>(Relassay,Turkey)</t>
  </si>
  <si>
    <r>
      <t xml:space="preserve">TOTAL OXIDANT STATUS (TOS)    </t>
    </r>
    <r>
      <rPr>
        <sz val="12"/>
        <color theme="1"/>
        <rFont val="Times New Roman"/>
        <family val="1"/>
        <charset val="162"/>
      </rPr>
      <t>(µmol/L)</t>
    </r>
  </si>
  <si>
    <t>TOS levels were measured using commercially available kits (Relassay, Turkey. In the new</t>
  </si>
  <si>
    <t>method, oxidants present in the sample oxidized the ferrous ion-o-dianisidine complex to</t>
  </si>
  <si>
    <t>ferric ion. The oxidation reaction was enhanced by glycerol molecules abundantly present in</t>
  </si>
  <si>
    <t>the reaction medium. The ferric ion produced a colored complex with xylenol orange in an</t>
  </si>
  <si>
    <t>acidic medium. The color intensity, which could be measured spectrophotometrically, was</t>
  </si>
  <si>
    <t>related to the total amount of oxidant molecules present in the sample. The assay was</t>
  </si>
  <si>
    <t>calibrated with hydrogen peroxide and the results were expressed in terms of</t>
  </si>
  <si>
    <t>micromolar hydrogen peroxide equivalent per liter (μmol H2O2 equivalent/L). ( Erel O. A</t>
  </si>
  <si>
    <t>new automated colorimetric method for measuringtotal oxidant status. Clin Biochem</t>
  </si>
  <si>
    <t>2005;38:1103-11. ).</t>
  </si>
  <si>
    <t>OXIDATIVE STRESS INDEX (OSI)</t>
  </si>
  <si>
    <t>The ratio of TOS to TAS was accepted as the oxidative stress index (OSI). For calculation, the</t>
  </si>
  <si>
    <t>resulting unit of TAS was converted to μmol/L, and the OSI value was calculated according to</t>
  </si>
  <si>
    <t>the following Formula : OSI (arbitrary unit) =</t>
  </si>
  <si>
    <t>TOS (μmol H2O2 equivalent/L) / TAC (μmol Trolox equivalent/L). (1-3).</t>
  </si>
  <si>
    <t>1. Yumru M, Savas HA, Kalenderoglu A, Bulut M, Celik H, Erel O. Oxidative imbalance in</t>
  </si>
  <si>
    <t>bipolar disorder subtypes: a comparative study. Prog Neuropsychopharmacol Biol Psychiatry.</t>
  </si>
  <si>
    <t>2009 Aug 31;33(6):1070-4.</t>
  </si>
  <si>
    <t>2. Kosecik M, Erel O, Sevinc E, Selek S. Increased oxidative stress in children exposed to</t>
  </si>
  <si>
    <t>passive smoking. Int J Cardiol 2005;100:61–4.</t>
  </si>
  <si>
    <t>3. (Harma M, Harma M, Erel O (2003) Increased oxidative stress in patients with</t>
  </si>
  <si>
    <t>hydatidiform mole. Swiss Med Wkly 133:563-536).</t>
  </si>
  <si>
    <t>REL BIOCHEM-REL ASSAY</t>
  </si>
  <si>
    <t>SOD (U/ml)</t>
  </si>
  <si>
    <t>GPX (U/L)</t>
  </si>
  <si>
    <t>Otto Scientific</t>
  </si>
  <si>
    <t>Otto3047</t>
  </si>
  <si>
    <t>MINDRAY-BS400</t>
  </si>
  <si>
    <t>Otto2085</t>
  </si>
  <si>
    <t>Otto1001</t>
  </si>
  <si>
    <t>absorbans</t>
  </si>
  <si>
    <t>abs-blank</t>
  </si>
  <si>
    <t>expected</t>
  </si>
  <si>
    <t>result</t>
  </si>
  <si>
    <t>std1</t>
  </si>
  <si>
    <t>std2</t>
  </si>
  <si>
    <t>std3</t>
  </si>
  <si>
    <t>std4</t>
  </si>
  <si>
    <t>std5</t>
  </si>
  <si>
    <t>std6</t>
  </si>
  <si>
    <t>blank</t>
  </si>
  <si>
    <t>concentratıon (nmol/L)</t>
  </si>
  <si>
    <t>Numune</t>
  </si>
  <si>
    <t>result(nmol/L)</t>
  </si>
  <si>
    <t>The MDA level was determined by a method based</t>
  </si>
  <si>
    <t>on the reaction with thiobarbituric acid (TBA) at 90–100_C</t>
  </si>
  <si>
    <t>. In the TBA test reaction, MDA or MDA-like</t>
  </si>
  <si>
    <t>substances and TBA react with the production of a pink</t>
  </si>
  <si>
    <t>pigment with a maximum absorption at 532 nm. The</t>
  </si>
  <si>
    <t>reaction was performed at pH 2–3 at 90_C for 15 min. The</t>
  </si>
  <si>
    <t>sample was mixed with two volumes of cold 10% (w/v)</t>
  </si>
  <si>
    <t>trichloroacetic acid for the precipitation of protein. The</t>
  </si>
  <si>
    <t>precipitate was pelleted by centrifugation, and an aliquot of</t>
  </si>
  <si>
    <t>the supernatant was reacted with an equal volume of 0.67%</t>
  </si>
  <si>
    <t>(w/v) TBA in a boiling water bath for 10 min. After</t>
  </si>
  <si>
    <t xml:space="preserve">cooling, the absorbance was read at 532 nm. </t>
  </si>
  <si>
    <r>
      <t xml:space="preserve">Super Oxide Dismutase (SOD)   </t>
    </r>
    <r>
      <rPr>
        <sz val="12"/>
        <color theme="1"/>
        <rFont val="Times New Roman"/>
        <family val="1"/>
        <charset val="162"/>
      </rPr>
      <t>U/ml</t>
    </r>
  </si>
  <si>
    <t xml:space="preserve">The role of speroxide dismutase is to accelerate the dismutation of the toxic radical, produced </t>
  </si>
  <si>
    <t xml:space="preserve">during oxidative energy processes to hydrogen peroxide and molecular oxygen. This method </t>
  </si>
  <si>
    <t>employs xanthine and xanthine oxidase to generate superoxide radicals which react with 2-(4-</t>
  </si>
  <si>
    <t xml:space="preserve">iodophenyl)-3-(4-nitrophenol)-5-phenyltetrazolium chloride to form a red formazan dye.. the </t>
  </si>
  <si>
    <t>superoxide dismutase activity is then measured by the degree of inhibiton of this reaction</t>
  </si>
  <si>
    <r>
      <t xml:space="preserve">GPx  </t>
    </r>
    <r>
      <rPr>
        <sz val="12"/>
        <color theme="1"/>
        <rFont val="Times New Roman"/>
        <family val="1"/>
        <charset val="162"/>
      </rPr>
      <t xml:space="preserve"> (U/L)</t>
    </r>
  </si>
  <si>
    <t xml:space="preserve">This method is based on that of Paglia and Valentine. Glutathione Peroxidase (GPx) catalses of the </t>
  </si>
  <si>
    <t xml:space="preserve">oxidation of glutathione by cumene hydroperoxide. In the presence of glutathione (GSSG) is </t>
  </si>
  <si>
    <t>immediately converted to the reduced form with a concomitant oxidation of NADPH to NADP. The decrease in absorbance at 340 nm is measured</t>
  </si>
  <si>
    <t>Referanslar</t>
  </si>
  <si>
    <t>Paglia, D.E. and Valentine, W.N., J. Lab. Clin. Med., 1967; 70: 158.</t>
  </si>
  <si>
    <t>Prohaska, J.R., Oh, S.H., Hoekstra, W.G. &amp; Ganther,</t>
  </si>
  <si>
    <t>H.E. Biochem. &amp; Biophys. Res. Comm. 1977; 74: 64.</t>
  </si>
  <si>
    <t>Kraus, R.J. &amp; Ganther, H. E. Biochem. &amp; Biophys. Res. Comm 1980; 96: 1116.</t>
  </si>
  <si>
    <t>Numune Türü</t>
  </si>
  <si>
    <r>
      <t xml:space="preserve">Malondialdehyde (MDA)   </t>
    </r>
    <r>
      <rPr>
        <sz val="12"/>
        <color theme="1"/>
        <rFont val="Times New Roman"/>
        <family val="1"/>
        <charset val="162"/>
      </rPr>
      <t>nmol/L</t>
    </r>
  </si>
  <si>
    <t>Sample-1</t>
  </si>
  <si>
    <t>Sample-2</t>
  </si>
  <si>
    <t>Sample-3</t>
  </si>
  <si>
    <t>Sample-4</t>
  </si>
  <si>
    <t>Sample-5</t>
  </si>
  <si>
    <t>Sample-6</t>
  </si>
  <si>
    <t>Sample-7</t>
  </si>
  <si>
    <t>Sample-8</t>
  </si>
  <si>
    <t>Sample-9</t>
  </si>
  <si>
    <t>Sample-10</t>
  </si>
  <si>
    <t>Sample-11</t>
  </si>
  <si>
    <t>Sample-12</t>
  </si>
  <si>
    <t>Sample-13</t>
  </si>
  <si>
    <t>Sample-14</t>
  </si>
  <si>
    <t>Sample-15</t>
  </si>
  <si>
    <t>Sample-16</t>
  </si>
  <si>
    <t>Sample-17</t>
  </si>
  <si>
    <t>Sample-18</t>
  </si>
  <si>
    <t>Sample-19</t>
  </si>
  <si>
    <t>Sample-20</t>
  </si>
  <si>
    <t>Sample-21</t>
  </si>
  <si>
    <t>Sample-22</t>
  </si>
  <si>
    <t>Sample-23</t>
  </si>
  <si>
    <t>Sample-24</t>
  </si>
  <si>
    <t>Sample-25</t>
  </si>
  <si>
    <t>Sample-26</t>
  </si>
  <si>
    <t>Sample-27</t>
  </si>
  <si>
    <t>Sample-28</t>
  </si>
  <si>
    <t>Sample-29</t>
  </si>
  <si>
    <t>Sample-30</t>
  </si>
  <si>
    <t>Sample-31</t>
  </si>
  <si>
    <t>Sample-32</t>
  </si>
  <si>
    <t>Sample-33</t>
  </si>
  <si>
    <t>Sample-34</t>
  </si>
  <si>
    <t>Sample-35</t>
  </si>
  <si>
    <t>Sample-36</t>
  </si>
  <si>
    <t>Sample-37</t>
  </si>
  <si>
    <t>Sample-38</t>
  </si>
  <si>
    <t>Sample-39</t>
  </si>
  <si>
    <t>Sample-40</t>
  </si>
  <si>
    <t>Sample-41</t>
  </si>
  <si>
    <t>Sample-42</t>
  </si>
  <si>
    <t>Sample-43</t>
  </si>
  <si>
    <t>Sample-44</t>
  </si>
  <si>
    <t>Sample-45</t>
  </si>
  <si>
    <t>Sample-46</t>
  </si>
  <si>
    <t>Sample-47</t>
  </si>
  <si>
    <t>Sample-48</t>
  </si>
  <si>
    <t>Sample-49</t>
  </si>
  <si>
    <t>Sample-50</t>
  </si>
  <si>
    <t>Sample-51</t>
  </si>
  <si>
    <t>Sample-52</t>
  </si>
  <si>
    <t>Sample-53</t>
  </si>
  <si>
    <t>Sample-54</t>
  </si>
  <si>
    <t>Sample-55</t>
  </si>
  <si>
    <t>Sample-56</t>
  </si>
  <si>
    <t>Sample-57</t>
  </si>
  <si>
    <t>Sample-58</t>
  </si>
  <si>
    <t>Sample-59</t>
  </si>
  <si>
    <t>Sample-60</t>
  </si>
  <si>
    <t>Sample-61</t>
  </si>
  <si>
    <t>Sample-62</t>
  </si>
  <si>
    <t>Sample-63</t>
  </si>
  <si>
    <t>Sample-64</t>
  </si>
  <si>
    <t>Sample-65</t>
  </si>
  <si>
    <t>Sample-66</t>
  </si>
  <si>
    <t>Sample-67</t>
  </si>
  <si>
    <t>Sample-68</t>
  </si>
  <si>
    <t>Sample-69</t>
  </si>
  <si>
    <t>Sample-70</t>
  </si>
  <si>
    <t>Sample-71</t>
  </si>
  <si>
    <t>Sample-72</t>
  </si>
  <si>
    <t>Sample-73</t>
  </si>
  <si>
    <t>Sample-74</t>
  </si>
  <si>
    <t>Sample-75</t>
  </si>
  <si>
    <t>Sample-76</t>
  </si>
  <si>
    <t>Sample-77</t>
  </si>
  <si>
    <t>Sample-78</t>
  </si>
  <si>
    <t>Sample-79</t>
  </si>
  <si>
    <t>Sample-80</t>
  </si>
  <si>
    <t>Sample-81</t>
  </si>
  <si>
    <t>Sample-82</t>
  </si>
  <si>
    <t>Sample-83</t>
  </si>
  <si>
    <t>Sample-84</t>
  </si>
  <si>
    <t>Sample-85</t>
  </si>
  <si>
    <t>Sample-86</t>
  </si>
  <si>
    <t>Sample-87</t>
  </si>
  <si>
    <t>Sample-88</t>
  </si>
  <si>
    <t>Sample-89</t>
  </si>
  <si>
    <t>Sample-90</t>
  </si>
  <si>
    <t>Sample-91</t>
  </si>
  <si>
    <t>Sample-92</t>
  </si>
  <si>
    <t>Sample-93</t>
  </si>
  <si>
    <t>Sample-94</t>
  </si>
  <si>
    <t>Sample-95</t>
  </si>
  <si>
    <t>Sample-96</t>
  </si>
  <si>
    <t>Sample-97</t>
  </si>
  <si>
    <t>Sample-98</t>
  </si>
  <si>
    <t>Sample-99</t>
  </si>
  <si>
    <t>Sample-100</t>
  </si>
  <si>
    <t>SOD( Super Oxıde Dismutase)</t>
  </si>
  <si>
    <t>GPx( Glutathione Peroxidase)</t>
  </si>
  <si>
    <t>MDA( Malondialdehit)</t>
  </si>
  <si>
    <t>Serum</t>
  </si>
  <si>
    <t>CAT( Catalase)</t>
  </si>
  <si>
    <t>Elabscience</t>
  </si>
  <si>
    <t>E-BC-K031-S</t>
  </si>
  <si>
    <t>CAT (U/ml)</t>
  </si>
  <si>
    <t>Catalase Assay Principle</t>
  </si>
  <si>
    <t>The reaction that catalase (CAT) decomposes H2O2 can be quickly stopped by ammonium molybdate. The residual H2O2 reacts with ammonium molybdate to generate a yellowish complex.</t>
  </si>
  <si>
    <t xml:space="preserve"> CAT activity can be calculated by production of the yellowish complex at 405 nm.</t>
  </si>
  <si>
    <t>Hemoliz ve lipemi numune sonuçları etkilemektedir.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</si>
</sst>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9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b/>
      <sz val="12"/>
      <color theme="1"/>
      <name val="Times New Roman"/>
      <family val="1"/>
      <charset val="162"/>
    </font>
    <font>
      <sz val="12"/>
      <color theme="1"/>
      <name val="Times New Roman"/>
      <family val="1"/>
      <charset val="16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</font>
    <font>
      <sz val="11"/>
      <color theme="1"/>
      <name val="Times New Roman"/>
      <family val="1"/>
      <charset val="162"/>
    </font>
    <font>
      <b/>
      <sz val="11"/>
      <color theme="1"/>
      <name val="Times New Roman"/>
      <family val="1"/>
      <charset val="162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450666829432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2">
    <xf numFmtId="0" fontId="0" fillId="0" borderId="0"/>
    <xf numFmtId="0" fontId="5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3" fillId="0" borderId="0" xfId="0" applyFont="1"/>
    <xf numFmtId="0" fontId="4" fillId="0" borderId="0" xfId="0" applyFont="1"/>
    <xf numFmtId="0" fontId="1" fillId="4" borderId="2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1" fillId="0" borderId="0" xfId="0" applyFont="1"/>
    <xf numFmtId="2" fontId="1" fillId="2" borderId="1" xfId="0" applyNumberFormat="1" applyFont="1" applyFill="1" applyBorder="1" applyAlignment="1">
      <alignment horizont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2" fontId="0" fillId="3" borderId="1" xfId="0" applyNumberFormat="1" applyFill="1" applyBorder="1" applyAlignment="1">
      <alignment horizontal="center"/>
    </xf>
    <xf numFmtId="0" fontId="7" fillId="0" borderId="0" xfId="0" applyFont="1"/>
    <xf numFmtId="0" fontId="8" fillId="0" borderId="0" xfId="0" applyFon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9296391076115485"/>
                  <c:y val="-0.2023738699329250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[1]MDA!$C$4:$C$10</c:f>
              <c:numCache>
                <c:formatCode>General</c:formatCode>
                <c:ptCount val="7"/>
                <c:pt idx="0">
                  <c:v>2.4810000000000003</c:v>
                </c:pt>
                <c:pt idx="1">
                  <c:v>1.673</c:v>
                </c:pt>
                <c:pt idx="2">
                  <c:v>0.99399999999999999</c:v>
                </c:pt>
                <c:pt idx="3">
                  <c:v>0.51300000000000001</c:v>
                </c:pt>
                <c:pt idx="4">
                  <c:v>0.28800000000000003</c:v>
                </c:pt>
                <c:pt idx="5">
                  <c:v>0.122</c:v>
                </c:pt>
                <c:pt idx="6">
                  <c:v>0</c:v>
                </c:pt>
              </c:numCache>
            </c:numRef>
          </c:xVal>
          <c:yVal>
            <c:numRef>
              <c:f>[1]MDA!$D$4:$D$10</c:f>
              <c:numCache>
                <c:formatCode>General</c:formatCode>
                <c:ptCount val="7"/>
                <c:pt idx="0">
                  <c:v>100</c:v>
                </c:pt>
                <c:pt idx="1">
                  <c:v>50</c:v>
                </c:pt>
                <c:pt idx="2">
                  <c:v>25</c:v>
                </c:pt>
                <c:pt idx="3">
                  <c:v>12.5</c:v>
                </c:pt>
                <c:pt idx="4">
                  <c:v>6.25</c:v>
                </c:pt>
                <c:pt idx="5">
                  <c:v>3.125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B5-43FE-83B9-D08DE87BA0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8932672"/>
        <c:axId val="1018928928"/>
      </c:scatterChart>
      <c:valAx>
        <c:axId val="1018932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018928928"/>
        <c:crosses val="autoZero"/>
        <c:crossBetween val="midCat"/>
      </c:valAx>
      <c:valAx>
        <c:axId val="101892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018932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409575</xdr:colOff>
      <xdr:row>0</xdr:row>
      <xdr:rowOff>133350</xdr:rowOff>
    </xdr:from>
    <xdr:to>
      <xdr:col>14</xdr:col>
      <xdr:colOff>104775</xdr:colOff>
      <xdr:row>14</xdr:row>
      <xdr:rowOff>19050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8</xdr:row>
      <xdr:rowOff>0</xdr:rowOff>
    </xdr:from>
    <xdr:to>
      <xdr:col>6</xdr:col>
      <xdr:colOff>845820</xdr:colOff>
      <xdr:row>36</xdr:row>
      <xdr:rowOff>147695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577340"/>
          <a:ext cx="10058400" cy="52683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36</xdr:row>
      <xdr:rowOff>137160</xdr:rowOff>
    </xdr:from>
    <xdr:to>
      <xdr:col>6</xdr:col>
      <xdr:colOff>845820</xdr:colOff>
      <xdr:row>78</xdr:row>
      <xdr:rowOff>6464</xdr:rowOff>
    </xdr:to>
    <xdr:pic>
      <xdr:nvPicPr>
        <xdr:cNvPr id="4" name="Resim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835140"/>
          <a:ext cx="10058400" cy="755026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BRK%20LAB\Desktop\2020-SONU&#199;LAR\Gamze%20hoca-mda-nef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EFA"/>
      <sheetName val="MDA"/>
    </sheetNames>
    <sheetDataSet>
      <sheetData sheetId="0"/>
      <sheetData sheetId="1">
        <row r="4">
          <cell r="C4">
            <v>2.4810000000000003</v>
          </cell>
          <cell r="D4">
            <v>100</v>
          </cell>
        </row>
        <row r="5">
          <cell r="C5">
            <v>1.673</v>
          </cell>
          <cell r="D5">
            <v>50</v>
          </cell>
        </row>
        <row r="6">
          <cell r="C6">
            <v>0.99399999999999999</v>
          </cell>
          <cell r="D6">
            <v>25</v>
          </cell>
        </row>
        <row r="7">
          <cell r="C7">
            <v>0.51300000000000001</v>
          </cell>
          <cell r="D7">
            <v>12.5</v>
          </cell>
        </row>
        <row r="8">
          <cell r="C8">
            <v>0.28800000000000003</v>
          </cell>
          <cell r="D8">
            <v>6.25</v>
          </cell>
        </row>
        <row r="9">
          <cell r="C9">
            <v>0.122</v>
          </cell>
          <cell r="D9">
            <v>3.125</v>
          </cell>
        </row>
        <row r="10">
          <cell r="C10">
            <v>0</v>
          </cell>
          <cell r="D10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6"/>
  <sheetViews>
    <sheetView workbookViewId="0">
      <selection activeCell="I2" sqref="I2"/>
    </sheetView>
  </sheetViews>
  <sheetFormatPr defaultRowHeight="15" x14ac:dyDescent="0.25"/>
  <cols>
    <col min="1" max="1" width="23.85546875" customWidth="1"/>
    <col min="2" max="2" width="14.5703125" style="1" customWidth="1"/>
    <col min="3" max="3" width="17.42578125" style="1" customWidth="1"/>
    <col min="4" max="4" width="14.7109375" style="1" customWidth="1"/>
    <col min="5" max="5" width="16.5703125" style="1" customWidth="1"/>
    <col min="6" max="6" width="17.7109375" style="1" customWidth="1"/>
    <col min="7" max="7" width="15" style="1" customWidth="1"/>
    <col min="8" max="8" width="14.42578125" style="1" customWidth="1"/>
    <col min="9" max="9" width="14.5703125" style="1" customWidth="1"/>
    <col min="10" max="10" width="16.28515625" style="1" customWidth="1"/>
    <col min="11" max="11" width="15.7109375" style="1" customWidth="1"/>
    <col min="12" max="12" width="17" customWidth="1"/>
  </cols>
  <sheetData>
    <row r="1" spans="1:11" x14ac:dyDescent="0.25">
      <c r="A1" s="2" t="s">
        <v>0</v>
      </c>
      <c r="B1" s="2" t="s">
        <v>2</v>
      </c>
      <c r="C1" s="2" t="s">
        <v>3</v>
      </c>
      <c r="D1" s="2" t="s">
        <v>1</v>
      </c>
      <c r="E1" s="2" t="s">
        <v>50</v>
      </c>
      <c r="F1" s="2" t="s">
        <v>51</v>
      </c>
      <c r="G1" s="2" t="s">
        <v>207</v>
      </c>
      <c r="H1"/>
      <c r="I1"/>
      <c r="J1"/>
      <c r="K1"/>
    </row>
    <row r="2" spans="1:11" x14ac:dyDescent="0.25">
      <c r="A2" s="3" t="s">
        <v>100</v>
      </c>
      <c r="B2" s="4">
        <v>1.03</v>
      </c>
      <c r="C2" s="4">
        <v>15.7</v>
      </c>
      <c r="D2" s="5">
        <f t="shared" ref="D2:D65" si="0">(C2/(B2*1000))*100</f>
        <v>1.5242718446601942</v>
      </c>
      <c r="E2" s="4">
        <v>694.2</v>
      </c>
      <c r="F2" s="4">
        <v>564</v>
      </c>
      <c r="G2" s="4">
        <v>126.7</v>
      </c>
      <c r="H2"/>
      <c r="K2"/>
    </row>
    <row r="3" spans="1:11" x14ac:dyDescent="0.25">
      <c r="A3" s="3" t="s">
        <v>101</v>
      </c>
      <c r="B3" s="4">
        <v>1.2</v>
      </c>
      <c r="C3" s="4">
        <v>24.2</v>
      </c>
      <c r="D3" s="5">
        <f t="shared" si="0"/>
        <v>2.0166666666666666</v>
      </c>
      <c r="E3" s="4">
        <v>1072.8</v>
      </c>
      <c r="F3" s="4">
        <v>584</v>
      </c>
      <c r="G3" s="4">
        <v>130</v>
      </c>
      <c r="H3"/>
      <c r="K3"/>
    </row>
    <row r="4" spans="1:11" x14ac:dyDescent="0.25">
      <c r="A4" s="3" t="s">
        <v>102</v>
      </c>
      <c r="B4" s="4">
        <v>1.21</v>
      </c>
      <c r="C4" s="4">
        <v>42.3</v>
      </c>
      <c r="D4" s="5">
        <f t="shared" si="0"/>
        <v>3.495867768595041</v>
      </c>
      <c r="E4" s="4">
        <v>834.5</v>
      </c>
      <c r="F4" s="4">
        <v>660</v>
      </c>
      <c r="G4" s="4">
        <v>29.9</v>
      </c>
      <c r="H4"/>
      <c r="K4"/>
    </row>
    <row r="5" spans="1:11" x14ac:dyDescent="0.25">
      <c r="A5" s="3" t="s">
        <v>103</v>
      </c>
      <c r="B5" s="4">
        <v>1.47</v>
      </c>
      <c r="C5" s="4">
        <v>47.7</v>
      </c>
      <c r="D5" s="5">
        <f t="shared" si="0"/>
        <v>3.2448979591836737</v>
      </c>
      <c r="E5" s="4">
        <v>643.70000000000005</v>
      </c>
      <c r="F5" s="4">
        <v>912</v>
      </c>
      <c r="G5" s="4">
        <v>78.599999999999994</v>
      </c>
      <c r="H5"/>
      <c r="K5"/>
    </row>
    <row r="6" spans="1:11" x14ac:dyDescent="0.25">
      <c r="A6" s="3" t="s">
        <v>104</v>
      </c>
      <c r="B6" s="4">
        <v>1.2</v>
      </c>
      <c r="C6" s="4">
        <v>18.09</v>
      </c>
      <c r="D6" s="5">
        <f t="shared" si="0"/>
        <v>1.5075000000000001</v>
      </c>
      <c r="E6" s="4">
        <v>767.5</v>
      </c>
      <c r="F6" s="4">
        <v>751</v>
      </c>
      <c r="G6" s="4">
        <v>304.2</v>
      </c>
      <c r="H6"/>
      <c r="K6"/>
    </row>
    <row r="7" spans="1:11" x14ac:dyDescent="0.25">
      <c r="A7" s="3" t="s">
        <v>105</v>
      </c>
      <c r="B7" s="4">
        <v>1.01</v>
      </c>
      <c r="C7" s="4">
        <v>18.7</v>
      </c>
      <c r="D7" s="5">
        <f t="shared" si="0"/>
        <v>1.8514851485148514</v>
      </c>
      <c r="E7" s="4">
        <v>764.8</v>
      </c>
      <c r="F7" s="4">
        <v>526</v>
      </c>
      <c r="G7" s="4">
        <v>462.1</v>
      </c>
      <c r="H7"/>
    </row>
    <row r="8" spans="1:11" x14ac:dyDescent="0.25">
      <c r="A8" s="3" t="s">
        <v>106</v>
      </c>
      <c r="B8" s="4">
        <v>1.03</v>
      </c>
      <c r="C8" s="4">
        <v>13.01</v>
      </c>
      <c r="D8" s="5">
        <f t="shared" si="0"/>
        <v>1.2631067961165048</v>
      </c>
      <c r="E8" s="4">
        <v>738.3</v>
      </c>
      <c r="F8" s="4">
        <v>392</v>
      </c>
      <c r="G8" s="4">
        <v>186.5</v>
      </c>
      <c r="H8"/>
    </row>
    <row r="9" spans="1:11" x14ac:dyDescent="0.25">
      <c r="A9" s="3" t="s">
        <v>107</v>
      </c>
      <c r="B9" s="4">
        <v>1.1000000000000001</v>
      </c>
      <c r="C9" s="4">
        <v>27.3</v>
      </c>
      <c r="D9" s="5">
        <f t="shared" si="0"/>
        <v>2.4818181818181819</v>
      </c>
      <c r="E9" s="4">
        <v>1068.3</v>
      </c>
      <c r="F9" s="4">
        <v>606</v>
      </c>
      <c r="G9" s="4">
        <v>354.2</v>
      </c>
      <c r="H9"/>
    </row>
    <row r="10" spans="1:11" x14ac:dyDescent="0.25">
      <c r="A10" s="3" t="s">
        <v>108</v>
      </c>
      <c r="B10" s="4">
        <v>1.19</v>
      </c>
      <c r="C10" s="4">
        <v>55.9</v>
      </c>
      <c r="D10" s="5">
        <f t="shared" si="0"/>
        <v>4.697478991596638</v>
      </c>
      <c r="E10" s="4">
        <v>763.3</v>
      </c>
      <c r="F10" s="4">
        <v>687</v>
      </c>
      <c r="G10" s="4">
        <v>20.100000000000001</v>
      </c>
      <c r="H10"/>
    </row>
    <row r="11" spans="1:11" x14ac:dyDescent="0.25">
      <c r="A11" s="3" t="s">
        <v>109</v>
      </c>
      <c r="B11" s="4">
        <v>0.82</v>
      </c>
      <c r="C11" s="4">
        <v>15.7</v>
      </c>
      <c r="D11" s="5">
        <f t="shared" si="0"/>
        <v>1.9146341463414633</v>
      </c>
      <c r="E11" s="4">
        <v>924.9</v>
      </c>
      <c r="F11" s="4">
        <v>697</v>
      </c>
      <c r="G11" s="4">
        <v>92.9</v>
      </c>
      <c r="H11"/>
    </row>
    <row r="12" spans="1:11" x14ac:dyDescent="0.25">
      <c r="A12" s="3" t="s">
        <v>110</v>
      </c>
      <c r="B12" s="4">
        <v>0.84</v>
      </c>
      <c r="C12" s="4">
        <v>15.2</v>
      </c>
      <c r="D12" s="5">
        <f t="shared" si="0"/>
        <v>1.8095238095238095</v>
      </c>
      <c r="E12" s="4">
        <v>635.70000000000005</v>
      </c>
      <c r="F12" s="4">
        <v>592</v>
      </c>
      <c r="G12" s="4">
        <v>321.10000000000002</v>
      </c>
      <c r="H12"/>
    </row>
    <row r="13" spans="1:11" x14ac:dyDescent="0.25">
      <c r="A13" s="3" t="s">
        <v>111</v>
      </c>
      <c r="B13" s="4">
        <v>1.35</v>
      </c>
      <c r="C13" s="4">
        <v>42.2</v>
      </c>
      <c r="D13" s="5">
        <f t="shared" si="0"/>
        <v>3.1259259259259267</v>
      </c>
      <c r="E13" s="4">
        <v>843.7</v>
      </c>
      <c r="F13" s="4">
        <v>691</v>
      </c>
      <c r="G13" s="4">
        <v>120.25000000000001</v>
      </c>
      <c r="H13"/>
    </row>
    <row r="14" spans="1:11" x14ac:dyDescent="0.25">
      <c r="A14" s="3" t="s">
        <v>112</v>
      </c>
      <c r="B14" s="4">
        <v>0.93</v>
      </c>
      <c r="C14" s="4">
        <v>21.3</v>
      </c>
      <c r="D14" s="5">
        <f t="shared" si="0"/>
        <v>2.2903225806451615</v>
      </c>
      <c r="E14" s="4">
        <v>853</v>
      </c>
      <c r="F14" s="4">
        <v>619</v>
      </c>
      <c r="G14" s="4">
        <v>110.5</v>
      </c>
      <c r="H14"/>
    </row>
    <row r="15" spans="1:11" x14ac:dyDescent="0.25">
      <c r="A15" s="3" t="s">
        <v>113</v>
      </c>
      <c r="B15" s="4">
        <v>1.3</v>
      </c>
      <c r="C15" s="4">
        <v>28.5</v>
      </c>
      <c r="D15" s="5">
        <f t="shared" si="0"/>
        <v>2.1923076923076925</v>
      </c>
      <c r="E15" s="4">
        <v>778</v>
      </c>
      <c r="F15" s="4">
        <v>737</v>
      </c>
      <c r="G15" s="4">
        <v>208.5</v>
      </c>
      <c r="H15"/>
    </row>
    <row r="16" spans="1:11" x14ac:dyDescent="0.25">
      <c r="A16" s="3" t="s">
        <v>114</v>
      </c>
      <c r="B16" s="4">
        <v>1.06</v>
      </c>
      <c r="C16" s="4">
        <v>25.3</v>
      </c>
      <c r="D16" s="5">
        <f t="shared" si="0"/>
        <v>2.3867924528301887</v>
      </c>
      <c r="E16" s="4">
        <v>787.2</v>
      </c>
      <c r="F16" s="4">
        <v>590</v>
      </c>
      <c r="G16" s="4">
        <v>87.749999999999986</v>
      </c>
      <c r="H16"/>
    </row>
    <row r="17" spans="1:11" x14ac:dyDescent="0.25">
      <c r="A17" s="3" t="s">
        <v>115</v>
      </c>
      <c r="B17" s="4">
        <v>1.21</v>
      </c>
      <c r="C17" s="4">
        <v>33.200000000000003</v>
      </c>
      <c r="D17" s="5">
        <f t="shared" si="0"/>
        <v>2.7438016528925622</v>
      </c>
      <c r="E17" s="4">
        <v>727.4</v>
      </c>
      <c r="F17" s="4">
        <v>529</v>
      </c>
      <c r="G17" s="4">
        <v>64.999999999999972</v>
      </c>
      <c r="H17"/>
    </row>
    <row r="18" spans="1:11" x14ac:dyDescent="0.25">
      <c r="A18" s="3" t="s">
        <v>116</v>
      </c>
      <c r="B18" s="4">
        <v>1.33</v>
      </c>
      <c r="C18" s="4">
        <v>46.9</v>
      </c>
      <c r="D18" s="5">
        <f t="shared" si="0"/>
        <v>3.5263157894736845</v>
      </c>
      <c r="E18" s="4">
        <v>860.3</v>
      </c>
      <c r="F18" s="4">
        <v>667</v>
      </c>
      <c r="G18" s="4">
        <v>190.5</v>
      </c>
      <c r="H18"/>
    </row>
    <row r="19" spans="1:11" x14ac:dyDescent="0.25">
      <c r="A19" s="3" t="s">
        <v>117</v>
      </c>
      <c r="B19" s="4">
        <v>1.1000000000000001</v>
      </c>
      <c r="C19" s="4">
        <v>32.9</v>
      </c>
      <c r="D19" s="5">
        <f t="shared" si="0"/>
        <v>2.9909090909090907</v>
      </c>
      <c r="E19" s="4">
        <v>405</v>
      </c>
      <c r="F19" s="4">
        <v>532</v>
      </c>
      <c r="G19" s="4">
        <v>182.00000000000003</v>
      </c>
      <c r="H19"/>
    </row>
    <row r="20" spans="1:11" x14ac:dyDescent="0.25">
      <c r="A20" s="3" t="s">
        <v>118</v>
      </c>
      <c r="B20" s="4">
        <v>0.85</v>
      </c>
      <c r="C20" s="4">
        <v>15.8</v>
      </c>
      <c r="D20" s="5">
        <f t="shared" si="0"/>
        <v>1.8588235294117648</v>
      </c>
      <c r="E20" s="4">
        <v>856.2</v>
      </c>
      <c r="F20" s="4">
        <v>776</v>
      </c>
      <c r="G20" s="4">
        <v>159.25</v>
      </c>
      <c r="H20"/>
    </row>
    <row r="21" spans="1:11" x14ac:dyDescent="0.25">
      <c r="A21" s="3" t="s">
        <v>119</v>
      </c>
      <c r="B21" s="4">
        <v>1.1000000000000001</v>
      </c>
      <c r="C21" s="4">
        <v>21.2</v>
      </c>
      <c r="D21" s="5">
        <f t="shared" si="0"/>
        <v>1.927272727272727</v>
      </c>
      <c r="E21" s="4">
        <v>786.2</v>
      </c>
      <c r="F21" s="4">
        <v>568</v>
      </c>
      <c r="G21" s="4">
        <v>149.5</v>
      </c>
      <c r="H21"/>
    </row>
    <row r="22" spans="1:11" x14ac:dyDescent="0.25">
      <c r="A22" s="3" t="s">
        <v>120</v>
      </c>
      <c r="B22" s="4">
        <v>1.04</v>
      </c>
      <c r="C22" s="4">
        <v>21.9</v>
      </c>
      <c r="D22" s="5">
        <f t="shared" si="0"/>
        <v>2.1057692307692304</v>
      </c>
      <c r="E22" s="4">
        <v>776.4</v>
      </c>
      <c r="F22" s="4">
        <v>639</v>
      </c>
      <c r="G22" s="4">
        <v>159.24999999999997</v>
      </c>
      <c r="H22"/>
    </row>
    <row r="23" spans="1:11" x14ac:dyDescent="0.25">
      <c r="A23" s="3" t="s">
        <v>121</v>
      </c>
      <c r="B23" s="4">
        <v>1.1200000000000001</v>
      </c>
      <c r="C23" s="4">
        <v>39.049999999999997</v>
      </c>
      <c r="D23" s="5">
        <f t="shared" si="0"/>
        <v>3.4866071428571428</v>
      </c>
      <c r="E23" s="4">
        <v>1138</v>
      </c>
      <c r="F23" s="4">
        <v>745</v>
      </c>
      <c r="G23" s="19">
        <v>163.38906772400003</v>
      </c>
      <c r="H23"/>
    </row>
    <row r="24" spans="1:11" x14ac:dyDescent="0.25">
      <c r="A24" s="3" t="s">
        <v>122</v>
      </c>
      <c r="B24" s="4">
        <v>1.1599999999999999</v>
      </c>
      <c r="C24" s="4">
        <v>40.5</v>
      </c>
      <c r="D24" s="5">
        <f t="shared" si="0"/>
        <v>3.4913793103448274</v>
      </c>
      <c r="E24" s="4">
        <v>883.4</v>
      </c>
      <c r="F24" s="4">
        <v>681</v>
      </c>
      <c r="G24" s="19">
        <v>244.99634275099999</v>
      </c>
      <c r="H24"/>
    </row>
    <row r="25" spans="1:11" x14ac:dyDescent="0.25">
      <c r="A25" s="3" t="s">
        <v>123</v>
      </c>
      <c r="B25" s="4">
        <v>1.26</v>
      </c>
      <c r="C25" s="4">
        <v>36.5</v>
      </c>
      <c r="D25" s="5">
        <f t="shared" si="0"/>
        <v>2.8968253968253967</v>
      </c>
      <c r="E25" s="4">
        <v>860.3</v>
      </c>
      <c r="F25" s="4">
        <v>747</v>
      </c>
      <c r="G25" s="19">
        <v>75.488244598999998</v>
      </c>
      <c r="H25"/>
    </row>
    <row r="26" spans="1:11" x14ac:dyDescent="0.25">
      <c r="A26" s="3" t="s">
        <v>124</v>
      </c>
      <c r="B26" s="4">
        <v>1.06</v>
      </c>
      <c r="C26" s="4">
        <v>17.7</v>
      </c>
      <c r="D26" s="5">
        <f t="shared" si="0"/>
        <v>1.6698113207547167</v>
      </c>
      <c r="E26" s="4">
        <v>431.1</v>
      </c>
      <c r="F26" s="4">
        <v>569</v>
      </c>
      <c r="G26" s="19">
        <v>77.762382670999997</v>
      </c>
      <c r="H26"/>
    </row>
    <row r="27" spans="1:11" x14ac:dyDescent="0.25">
      <c r="A27" s="3" t="s">
        <v>125</v>
      </c>
      <c r="B27" s="4">
        <v>0.99</v>
      </c>
      <c r="C27" s="4">
        <v>29.2</v>
      </c>
      <c r="D27" s="5">
        <f t="shared" si="0"/>
        <v>2.9494949494949494</v>
      </c>
      <c r="E27" s="4">
        <v>391.1</v>
      </c>
      <c r="F27" s="4">
        <v>682</v>
      </c>
      <c r="G27" s="19">
        <v>64.346547718999986</v>
      </c>
      <c r="H27"/>
    </row>
    <row r="28" spans="1:11" x14ac:dyDescent="0.25">
      <c r="A28" s="3" t="s">
        <v>126</v>
      </c>
      <c r="B28" s="4">
        <v>0.89</v>
      </c>
      <c r="C28" s="4">
        <v>18.8</v>
      </c>
      <c r="D28" s="5">
        <f t="shared" si="0"/>
        <v>2.112359550561798</v>
      </c>
      <c r="E28" s="4">
        <v>739.1</v>
      </c>
      <c r="F28" s="4">
        <v>591</v>
      </c>
      <c r="G28" s="19">
        <v>49.968640076</v>
      </c>
      <c r="H28"/>
    </row>
    <row r="29" spans="1:11" x14ac:dyDescent="0.25">
      <c r="A29" s="3" t="s">
        <v>127</v>
      </c>
      <c r="B29" s="4">
        <v>0.6</v>
      </c>
      <c r="C29" s="4">
        <v>18.899999999999999</v>
      </c>
      <c r="D29" s="5">
        <f t="shared" si="0"/>
        <v>3.15</v>
      </c>
      <c r="E29" s="4">
        <v>1003</v>
      </c>
      <c r="F29" s="4">
        <v>487</v>
      </c>
      <c r="G29" s="19">
        <v>97.7089304</v>
      </c>
      <c r="H29"/>
    </row>
    <row r="30" spans="1:11" x14ac:dyDescent="0.25">
      <c r="A30" s="3" t="s">
        <v>128</v>
      </c>
      <c r="B30" s="4">
        <v>1.25</v>
      </c>
      <c r="C30" s="4">
        <v>32.200000000000003</v>
      </c>
      <c r="D30" s="5">
        <f t="shared" si="0"/>
        <v>2.5760000000000001</v>
      </c>
      <c r="E30" s="4">
        <v>1009</v>
      </c>
      <c r="F30" s="4">
        <v>691</v>
      </c>
      <c r="G30" s="19">
        <v>99.993298990999989</v>
      </c>
      <c r="H30"/>
    </row>
    <row r="31" spans="1:11" x14ac:dyDescent="0.25">
      <c r="A31" s="3" t="s">
        <v>129</v>
      </c>
      <c r="B31" s="4">
        <v>1.04</v>
      </c>
      <c r="C31" s="4">
        <v>24.9</v>
      </c>
      <c r="D31" s="5">
        <f t="shared" si="0"/>
        <v>2.3942307692307692</v>
      </c>
      <c r="E31" s="4">
        <v>1032.5</v>
      </c>
      <c r="F31" s="4">
        <v>514</v>
      </c>
      <c r="G31" s="4">
        <v>332.1</v>
      </c>
      <c r="H31"/>
      <c r="K31"/>
    </row>
    <row r="32" spans="1:11" x14ac:dyDescent="0.25">
      <c r="A32" s="3" t="s">
        <v>130</v>
      </c>
      <c r="B32" s="4">
        <v>0.9</v>
      </c>
      <c r="C32" s="4">
        <v>31.5</v>
      </c>
      <c r="D32" s="5">
        <f t="shared" si="0"/>
        <v>3.5000000000000004</v>
      </c>
      <c r="E32" s="4">
        <v>499.1</v>
      </c>
      <c r="F32" s="4">
        <v>520</v>
      </c>
      <c r="G32" s="4">
        <v>87.7</v>
      </c>
      <c r="H32"/>
      <c r="K32"/>
    </row>
    <row r="33" spans="1:11" x14ac:dyDescent="0.25">
      <c r="A33" s="3" t="s">
        <v>131</v>
      </c>
      <c r="B33" s="4">
        <v>0.99</v>
      </c>
      <c r="C33" s="4">
        <v>27.8</v>
      </c>
      <c r="D33" s="5">
        <f t="shared" si="0"/>
        <v>2.808080808080808</v>
      </c>
      <c r="E33" s="4">
        <v>804</v>
      </c>
      <c r="F33" s="4">
        <v>551</v>
      </c>
      <c r="G33" s="4">
        <v>268.39999999999998</v>
      </c>
      <c r="H33"/>
      <c r="K33"/>
    </row>
    <row r="34" spans="1:11" x14ac:dyDescent="0.25">
      <c r="A34" s="3" t="s">
        <v>132</v>
      </c>
      <c r="B34" s="4">
        <v>0.94</v>
      </c>
      <c r="C34" s="4">
        <v>13.7</v>
      </c>
      <c r="D34" s="5">
        <f t="shared" si="0"/>
        <v>1.4574468085106382</v>
      </c>
      <c r="E34" s="4">
        <v>720.8</v>
      </c>
      <c r="F34" s="4">
        <v>528</v>
      </c>
      <c r="G34" s="4">
        <v>260</v>
      </c>
      <c r="H34"/>
      <c r="K34"/>
    </row>
    <row r="35" spans="1:11" x14ac:dyDescent="0.25">
      <c r="A35" s="3" t="s">
        <v>133</v>
      </c>
      <c r="B35" s="4">
        <v>0.96</v>
      </c>
      <c r="C35" s="4">
        <v>24</v>
      </c>
      <c r="D35" s="5">
        <f t="shared" si="0"/>
        <v>2.5</v>
      </c>
      <c r="E35" s="4">
        <v>509.7</v>
      </c>
      <c r="F35" s="4">
        <v>494</v>
      </c>
      <c r="G35" s="19">
        <v>80.946233695999993</v>
      </c>
      <c r="H35"/>
      <c r="K35"/>
    </row>
    <row r="36" spans="1:11" x14ac:dyDescent="0.25">
      <c r="A36" s="3" t="s">
        <v>134</v>
      </c>
      <c r="B36" s="4">
        <v>1.28</v>
      </c>
      <c r="C36" s="4">
        <v>22.7</v>
      </c>
      <c r="D36" s="5">
        <f t="shared" si="0"/>
        <v>1.7734375</v>
      </c>
      <c r="E36" s="4">
        <v>347.1</v>
      </c>
      <c r="F36" s="4">
        <v>566</v>
      </c>
      <c r="G36" s="19">
        <v>77.762382670999997</v>
      </c>
      <c r="H36"/>
      <c r="I36"/>
      <c r="K36"/>
    </row>
    <row r="37" spans="1:11" x14ac:dyDescent="0.25">
      <c r="A37" s="3" t="s">
        <v>135</v>
      </c>
      <c r="B37" s="4">
        <v>1.06</v>
      </c>
      <c r="C37" s="4">
        <v>22.5</v>
      </c>
      <c r="D37" s="5">
        <f t="shared" si="0"/>
        <v>2.1226415094339623</v>
      </c>
      <c r="E37" s="4">
        <v>355.9</v>
      </c>
      <c r="F37" s="4">
        <v>588</v>
      </c>
      <c r="G37" s="19">
        <v>102.96975431899999</v>
      </c>
      <c r="H37"/>
      <c r="I37"/>
      <c r="K37"/>
    </row>
    <row r="38" spans="1:11" x14ac:dyDescent="0.25">
      <c r="A38" s="3" t="s">
        <v>136</v>
      </c>
      <c r="B38" s="4">
        <v>1.2</v>
      </c>
      <c r="C38" s="4">
        <v>18.899999999999999</v>
      </c>
      <c r="D38" s="5">
        <f t="shared" si="0"/>
        <v>1.575</v>
      </c>
      <c r="E38" s="4">
        <v>646</v>
      </c>
      <c r="F38" s="4">
        <v>570</v>
      </c>
      <c r="G38" s="19">
        <v>200.53567437499999</v>
      </c>
      <c r="H38"/>
      <c r="I38"/>
      <c r="K38"/>
    </row>
    <row r="39" spans="1:11" x14ac:dyDescent="0.25">
      <c r="A39" s="3" t="s">
        <v>137</v>
      </c>
      <c r="B39" s="4">
        <v>1.02</v>
      </c>
      <c r="C39" s="4">
        <v>21.6</v>
      </c>
      <c r="D39" s="5">
        <f t="shared" si="0"/>
        <v>2.1176470588235299</v>
      </c>
      <c r="E39" s="4">
        <v>863.1</v>
      </c>
      <c r="F39" s="4">
        <v>560</v>
      </c>
      <c r="G39" s="19">
        <v>234.55237438399999</v>
      </c>
      <c r="H39"/>
      <c r="I39"/>
      <c r="K39"/>
    </row>
    <row r="40" spans="1:11" x14ac:dyDescent="0.25">
      <c r="A40" s="3" t="s">
        <v>138</v>
      </c>
      <c r="B40" s="4">
        <v>1.17</v>
      </c>
      <c r="C40" s="4">
        <v>24.8</v>
      </c>
      <c r="D40" s="5">
        <f t="shared" si="0"/>
        <v>2.1196581196581197</v>
      </c>
      <c r="E40" s="4">
        <v>640.6</v>
      </c>
      <c r="F40" s="4">
        <v>499</v>
      </c>
      <c r="G40" s="19">
        <v>85.323530443999985</v>
      </c>
      <c r="H40"/>
      <c r="I40"/>
      <c r="J40"/>
      <c r="K40"/>
    </row>
    <row r="41" spans="1:11" x14ac:dyDescent="0.25">
      <c r="A41" s="3" t="s">
        <v>139</v>
      </c>
      <c r="B41" s="4">
        <v>1.1000000000000001</v>
      </c>
      <c r="C41" s="4">
        <v>16.3</v>
      </c>
      <c r="D41" s="5">
        <f t="shared" si="0"/>
        <v>1.4818181818181819</v>
      </c>
      <c r="E41" s="4">
        <v>428.4</v>
      </c>
      <c r="F41" s="4">
        <v>532</v>
      </c>
      <c r="G41" s="19">
        <v>83.128073519000012</v>
      </c>
      <c r="H41"/>
      <c r="I41"/>
      <c r="J41"/>
      <c r="K41"/>
    </row>
    <row r="42" spans="1:11" x14ac:dyDescent="0.25">
      <c r="A42" s="3" t="s">
        <v>140</v>
      </c>
      <c r="B42" s="4">
        <v>1.31</v>
      </c>
      <c r="C42" s="4">
        <v>37.5</v>
      </c>
      <c r="D42" s="5">
        <f t="shared" si="0"/>
        <v>2.8625954198473282</v>
      </c>
      <c r="E42" s="4">
        <v>859</v>
      </c>
      <c r="F42" s="4">
        <v>498</v>
      </c>
      <c r="G42" s="19">
        <v>74.607980395999974</v>
      </c>
      <c r="H42"/>
      <c r="I42"/>
      <c r="J42"/>
      <c r="K42"/>
    </row>
    <row r="43" spans="1:11" x14ac:dyDescent="0.25">
      <c r="A43" s="3" t="s">
        <v>141</v>
      </c>
      <c r="B43" s="4">
        <v>1.25</v>
      </c>
      <c r="C43" s="4">
        <v>33.6</v>
      </c>
      <c r="D43" s="5">
        <f t="shared" si="0"/>
        <v>2.6880000000000002</v>
      </c>
      <c r="E43" s="4">
        <v>805.2</v>
      </c>
      <c r="F43" s="4">
        <v>604</v>
      </c>
      <c r="G43" s="19">
        <v>58.799287750999987</v>
      </c>
      <c r="H43"/>
      <c r="I43"/>
      <c r="J43"/>
      <c r="K43"/>
    </row>
    <row r="44" spans="1:11" x14ac:dyDescent="0.25">
      <c r="A44" s="3" t="s">
        <v>142</v>
      </c>
      <c r="B44" s="4">
        <v>1.21</v>
      </c>
      <c r="C44" s="4">
        <v>28.4</v>
      </c>
      <c r="D44" s="5">
        <f t="shared" si="0"/>
        <v>2.3471074380165291</v>
      </c>
      <c r="E44" s="4">
        <v>415.3</v>
      </c>
      <c r="F44" s="4">
        <v>518</v>
      </c>
      <c r="G44" s="19">
        <v>76.497087911000008</v>
      </c>
      <c r="H44"/>
      <c r="I44"/>
      <c r="J44"/>
      <c r="K44"/>
    </row>
    <row r="45" spans="1:11" x14ac:dyDescent="0.25">
      <c r="A45" s="3" t="s">
        <v>143</v>
      </c>
      <c r="B45" s="4">
        <v>1.29</v>
      </c>
      <c r="C45" s="4">
        <v>38.9</v>
      </c>
      <c r="D45" s="5">
        <f t="shared" si="0"/>
        <v>3.0155038759689923</v>
      </c>
      <c r="E45" s="4">
        <v>811.8</v>
      </c>
      <c r="F45" s="4">
        <v>737</v>
      </c>
      <c r="G45" s="19">
        <v>58.918820204000006</v>
      </c>
      <c r="H45"/>
      <c r="I45"/>
      <c r="J45"/>
      <c r="K45"/>
    </row>
    <row r="46" spans="1:11" x14ac:dyDescent="0.25">
      <c r="A46" s="3" t="s">
        <v>144</v>
      </c>
      <c r="B46" s="4">
        <v>1.49</v>
      </c>
      <c r="C46" s="4">
        <v>36.5</v>
      </c>
      <c r="D46" s="5">
        <f t="shared" si="0"/>
        <v>2.4496644295302015</v>
      </c>
      <c r="E46" s="4">
        <v>569.9</v>
      </c>
      <c r="F46" s="4">
        <v>730</v>
      </c>
      <c r="G46" s="19">
        <v>48.695765230999996</v>
      </c>
      <c r="H46"/>
      <c r="I46"/>
      <c r="J46"/>
      <c r="K46"/>
    </row>
    <row r="47" spans="1:11" x14ac:dyDescent="0.25">
      <c r="A47" s="3" t="s">
        <v>145</v>
      </c>
      <c r="B47" s="4">
        <v>1.1299999999999999</v>
      </c>
      <c r="C47" s="4">
        <v>31.7</v>
      </c>
      <c r="D47" s="5">
        <f t="shared" si="0"/>
        <v>2.8053097345132745</v>
      </c>
      <c r="E47" s="4">
        <v>699.2</v>
      </c>
      <c r="F47" s="4">
        <v>575</v>
      </c>
      <c r="G47" s="19">
        <v>89.362066510999981</v>
      </c>
      <c r="H47"/>
      <c r="I47"/>
      <c r="J47"/>
      <c r="K47"/>
    </row>
    <row r="48" spans="1:11" x14ac:dyDescent="0.25">
      <c r="A48" s="3" t="s">
        <v>146</v>
      </c>
      <c r="B48" s="4">
        <v>1.21</v>
      </c>
      <c r="C48" s="4">
        <v>25.6</v>
      </c>
      <c r="D48" s="5">
        <f t="shared" si="0"/>
        <v>2.115702479338843</v>
      </c>
      <c r="E48" s="4">
        <v>666.3</v>
      </c>
      <c r="F48" s="4">
        <v>544</v>
      </c>
      <c r="G48" s="19">
        <v>86.361398443999988</v>
      </c>
      <c r="H48"/>
      <c r="I48"/>
      <c r="J48"/>
      <c r="K48"/>
    </row>
    <row r="49" spans="1:11" x14ac:dyDescent="0.25">
      <c r="A49" s="3" t="s">
        <v>147</v>
      </c>
      <c r="B49" s="4">
        <v>1.1499999999999999</v>
      </c>
      <c r="C49" s="4">
        <v>30.4</v>
      </c>
      <c r="D49" s="5">
        <f t="shared" si="0"/>
        <v>2.6434782608695651</v>
      </c>
      <c r="E49" s="4">
        <v>673.9</v>
      </c>
      <c r="F49" s="4">
        <v>516</v>
      </c>
      <c r="G49" s="19">
        <v>149.74813197500001</v>
      </c>
      <c r="H49"/>
      <c r="I49"/>
      <c r="J49"/>
      <c r="K49"/>
    </row>
    <row r="50" spans="1:11" x14ac:dyDescent="0.25">
      <c r="A50" s="3" t="s">
        <v>148</v>
      </c>
      <c r="B50" s="4">
        <v>0.96</v>
      </c>
      <c r="C50" s="4">
        <v>26.9</v>
      </c>
      <c r="D50" s="5">
        <f t="shared" si="0"/>
        <v>2.802083333333333</v>
      </c>
      <c r="E50" s="4">
        <v>831.9</v>
      </c>
      <c r="F50" s="4">
        <v>585</v>
      </c>
      <c r="G50" s="19">
        <v>209.75068760000002</v>
      </c>
      <c r="H50"/>
      <c r="I50"/>
      <c r="J50"/>
      <c r="K50"/>
    </row>
    <row r="51" spans="1:11" x14ac:dyDescent="0.25">
      <c r="A51" s="3" t="s">
        <v>149</v>
      </c>
      <c r="B51" s="4">
        <v>1.08</v>
      </c>
      <c r="C51" s="4">
        <v>21.3</v>
      </c>
      <c r="D51" s="5">
        <f t="shared" si="0"/>
        <v>1.9722222222222223</v>
      </c>
      <c r="E51" s="4">
        <v>699.9</v>
      </c>
      <c r="F51" s="4">
        <v>458</v>
      </c>
      <c r="G51" s="4">
        <v>113.74999999999997</v>
      </c>
      <c r="H51"/>
      <c r="I51"/>
      <c r="J51"/>
      <c r="K51"/>
    </row>
    <row r="52" spans="1:11" x14ac:dyDescent="0.25">
      <c r="A52" s="3" t="s">
        <v>150</v>
      </c>
      <c r="B52" s="4">
        <v>1.01</v>
      </c>
      <c r="C52" s="4">
        <v>28.06</v>
      </c>
      <c r="D52" s="5">
        <f t="shared" si="0"/>
        <v>2.7782178217821785</v>
      </c>
      <c r="E52" s="4">
        <v>819</v>
      </c>
      <c r="F52" s="4">
        <v>612</v>
      </c>
      <c r="G52" s="4">
        <v>84.499999999999986</v>
      </c>
      <c r="H52"/>
      <c r="I52"/>
      <c r="J52"/>
      <c r="K52"/>
    </row>
    <row r="53" spans="1:11" x14ac:dyDescent="0.25">
      <c r="A53" s="3" t="s">
        <v>151</v>
      </c>
      <c r="B53" s="4">
        <v>0.94</v>
      </c>
      <c r="C53" s="4">
        <v>28.7</v>
      </c>
      <c r="D53" s="5">
        <f t="shared" si="0"/>
        <v>3.0531914893617023</v>
      </c>
      <c r="E53" s="4">
        <v>839.8</v>
      </c>
      <c r="F53" s="4">
        <v>651</v>
      </c>
      <c r="G53" s="4">
        <v>100.75</v>
      </c>
      <c r="H53"/>
      <c r="I53"/>
      <c r="J53"/>
      <c r="K53"/>
    </row>
    <row r="54" spans="1:11" x14ac:dyDescent="0.25">
      <c r="A54" s="3" t="s">
        <v>152</v>
      </c>
      <c r="B54" s="4">
        <v>1.1599999999999999</v>
      </c>
      <c r="C54" s="4">
        <v>14.1</v>
      </c>
      <c r="D54" s="5">
        <f t="shared" si="0"/>
        <v>1.2155172413793103</v>
      </c>
      <c r="E54" s="4">
        <v>788.9</v>
      </c>
      <c r="F54" s="4">
        <v>516</v>
      </c>
      <c r="G54" s="4">
        <v>150.1</v>
      </c>
      <c r="H54"/>
      <c r="I54"/>
      <c r="J54"/>
      <c r="K54"/>
    </row>
    <row r="55" spans="1:11" x14ac:dyDescent="0.25">
      <c r="A55" s="3" t="s">
        <v>153</v>
      </c>
      <c r="B55" s="4">
        <v>1.33</v>
      </c>
      <c r="C55" s="4">
        <v>27.7</v>
      </c>
      <c r="D55" s="5">
        <f t="shared" si="0"/>
        <v>2.0827067669172932</v>
      </c>
      <c r="E55" s="4">
        <v>303.10000000000002</v>
      </c>
      <c r="F55" s="4">
        <v>803</v>
      </c>
      <c r="G55" s="19">
        <v>91.332452575999994</v>
      </c>
      <c r="H55"/>
      <c r="I55"/>
      <c r="J55"/>
      <c r="K55"/>
    </row>
    <row r="56" spans="1:11" x14ac:dyDescent="0.25">
      <c r="A56" s="3" t="s">
        <v>154</v>
      </c>
      <c r="B56" s="4">
        <v>1.24</v>
      </c>
      <c r="C56" s="4">
        <v>13.4</v>
      </c>
      <c r="D56" s="5">
        <f t="shared" si="0"/>
        <v>1.0806451612903227</v>
      </c>
      <c r="E56" s="4">
        <v>906.3</v>
      </c>
      <c r="F56" s="4">
        <v>555</v>
      </c>
      <c r="G56" s="19">
        <v>100.53277643899999</v>
      </c>
      <c r="H56"/>
      <c r="I56"/>
      <c r="J56"/>
      <c r="K56"/>
    </row>
    <row r="57" spans="1:11" x14ac:dyDescent="0.25">
      <c r="A57" s="3" t="s">
        <v>155</v>
      </c>
      <c r="B57" s="4">
        <v>1.21</v>
      </c>
      <c r="C57" s="4">
        <v>13.6</v>
      </c>
      <c r="D57" s="5">
        <f t="shared" si="0"/>
        <v>1.1239669421487601</v>
      </c>
      <c r="E57" s="4">
        <v>960</v>
      </c>
      <c r="F57" s="4">
        <v>441</v>
      </c>
      <c r="G57" s="19">
        <v>81.842989199000002</v>
      </c>
      <c r="H57"/>
      <c r="I57"/>
      <c r="J57"/>
      <c r="K57"/>
    </row>
    <row r="58" spans="1:11" x14ac:dyDescent="0.25">
      <c r="A58" s="3" t="s">
        <v>156</v>
      </c>
      <c r="B58" s="4">
        <v>1.32</v>
      </c>
      <c r="C58" s="4">
        <v>27.1</v>
      </c>
      <c r="D58" s="5">
        <f t="shared" si="0"/>
        <v>2.0530303030303032</v>
      </c>
      <c r="E58" s="4">
        <v>787</v>
      </c>
      <c r="F58" s="4">
        <v>601</v>
      </c>
      <c r="G58" s="19">
        <v>71.60745959599997</v>
      </c>
      <c r="H58"/>
      <c r="I58"/>
      <c r="J58"/>
      <c r="K58"/>
    </row>
    <row r="59" spans="1:11" x14ac:dyDescent="0.25">
      <c r="A59" s="3" t="s">
        <v>157</v>
      </c>
      <c r="B59" s="4">
        <v>1.27</v>
      </c>
      <c r="C59" s="4">
        <v>21.8</v>
      </c>
      <c r="D59" s="5">
        <f t="shared" si="0"/>
        <v>1.7165354330708662</v>
      </c>
      <c r="E59" s="4">
        <v>744.5</v>
      </c>
      <c r="F59" s="4">
        <v>579</v>
      </c>
      <c r="G59" s="19">
        <v>55.589722123999998</v>
      </c>
      <c r="H59"/>
      <c r="I59"/>
      <c r="J59"/>
      <c r="K59"/>
    </row>
    <row r="60" spans="1:11" x14ac:dyDescent="0.25">
      <c r="A60" s="3" t="s">
        <v>158</v>
      </c>
      <c r="B60" s="4">
        <v>0.94</v>
      </c>
      <c r="C60" s="4">
        <v>14.6</v>
      </c>
      <c r="D60" s="5">
        <f t="shared" si="0"/>
        <v>1.5531914893617023</v>
      </c>
      <c r="E60" s="4">
        <v>860.2</v>
      </c>
      <c r="F60" s="4">
        <v>431</v>
      </c>
      <c r="G60" s="4">
        <v>126.74999999999999</v>
      </c>
      <c r="H60"/>
      <c r="I60"/>
      <c r="J60"/>
      <c r="K60"/>
    </row>
    <row r="61" spans="1:11" x14ac:dyDescent="0.25">
      <c r="A61" s="3" t="s">
        <v>159</v>
      </c>
      <c r="B61" s="4">
        <v>1.37</v>
      </c>
      <c r="C61" s="4">
        <v>21.09</v>
      </c>
      <c r="D61" s="5">
        <f t="shared" si="0"/>
        <v>1.5394160583941605</v>
      </c>
      <c r="E61" s="4">
        <v>694.4</v>
      </c>
      <c r="F61" s="4">
        <v>665</v>
      </c>
      <c r="G61" s="4">
        <v>77.3</v>
      </c>
      <c r="H61"/>
      <c r="I61"/>
      <c r="J61"/>
      <c r="K61"/>
    </row>
    <row r="62" spans="1:11" x14ac:dyDescent="0.25">
      <c r="A62" s="3" t="s">
        <v>160</v>
      </c>
      <c r="B62" s="4">
        <v>1.0900000000000001</v>
      </c>
      <c r="C62" s="4">
        <v>17.7</v>
      </c>
      <c r="D62" s="5">
        <f t="shared" si="0"/>
        <v>1.6238532110091741</v>
      </c>
      <c r="E62" s="4">
        <v>1014</v>
      </c>
      <c r="F62" s="4">
        <v>867</v>
      </c>
      <c r="G62" s="19">
        <v>88.969261483999986</v>
      </c>
      <c r="H62"/>
      <c r="I62"/>
      <c r="J62"/>
      <c r="K62"/>
    </row>
    <row r="63" spans="1:11" x14ac:dyDescent="0.25">
      <c r="A63" s="3" t="s">
        <v>161</v>
      </c>
      <c r="B63" s="4">
        <v>1.1000000000000001</v>
      </c>
      <c r="C63" s="4">
        <v>25.01</v>
      </c>
      <c r="D63" s="5">
        <f t="shared" si="0"/>
        <v>2.2736363636363639</v>
      </c>
      <c r="E63" s="4">
        <v>915.1</v>
      </c>
      <c r="F63" s="4">
        <v>914</v>
      </c>
      <c r="G63" s="19">
        <v>68.757427774999982</v>
      </c>
      <c r="H63"/>
      <c r="I63"/>
      <c r="J63"/>
      <c r="K63"/>
    </row>
    <row r="64" spans="1:11" x14ac:dyDescent="0.25">
      <c r="A64" s="3" t="s">
        <v>162</v>
      </c>
      <c r="B64" s="4">
        <v>1.05</v>
      </c>
      <c r="C64" s="4">
        <v>17.899999999999999</v>
      </c>
      <c r="D64" s="5">
        <f t="shared" si="0"/>
        <v>1.7047619047619047</v>
      </c>
      <c r="E64" s="4">
        <v>1045.2</v>
      </c>
      <c r="F64" s="4">
        <v>831</v>
      </c>
      <c r="G64" s="19">
        <v>99.320012336000005</v>
      </c>
      <c r="H64"/>
      <c r="I64"/>
      <c r="J64"/>
      <c r="K64"/>
    </row>
    <row r="65" spans="1:11" x14ac:dyDescent="0.25">
      <c r="A65" s="3" t="s">
        <v>163</v>
      </c>
      <c r="B65" s="4">
        <v>1.21</v>
      </c>
      <c r="C65" s="4">
        <v>20.8</v>
      </c>
      <c r="D65" s="5">
        <f t="shared" si="0"/>
        <v>1.71900826446281</v>
      </c>
      <c r="E65" s="4">
        <v>876.1</v>
      </c>
      <c r="F65" s="4">
        <v>634</v>
      </c>
      <c r="G65" s="4">
        <v>198.25</v>
      </c>
      <c r="K65"/>
    </row>
    <row r="66" spans="1:11" x14ac:dyDescent="0.25">
      <c r="A66" s="3" t="s">
        <v>164</v>
      </c>
      <c r="B66" s="4">
        <v>1</v>
      </c>
      <c r="C66" s="4">
        <v>14.5</v>
      </c>
      <c r="D66" s="5">
        <f t="shared" ref="D66:D101" si="1">(C66/(B66*1000))*100</f>
        <v>1.4500000000000002</v>
      </c>
      <c r="E66" s="4">
        <v>905.7</v>
      </c>
      <c r="F66" s="4">
        <v>519</v>
      </c>
      <c r="G66" s="4">
        <v>169</v>
      </c>
      <c r="H66"/>
      <c r="I66"/>
      <c r="J66"/>
      <c r="K66"/>
    </row>
    <row r="67" spans="1:11" x14ac:dyDescent="0.25">
      <c r="A67" s="3" t="s">
        <v>165</v>
      </c>
      <c r="B67" s="4">
        <v>1.22</v>
      </c>
      <c r="C67" s="4">
        <v>23.02</v>
      </c>
      <c r="D67" s="5">
        <f t="shared" si="1"/>
        <v>1.8868852459016392</v>
      </c>
      <c r="E67" s="4">
        <v>610.20000000000005</v>
      </c>
      <c r="F67" s="4">
        <v>637</v>
      </c>
      <c r="G67" s="4">
        <v>165.75000000000003</v>
      </c>
      <c r="H67"/>
      <c r="I67"/>
      <c r="J67"/>
      <c r="K67"/>
    </row>
    <row r="68" spans="1:11" x14ac:dyDescent="0.25">
      <c r="A68" s="3" t="s">
        <v>166</v>
      </c>
      <c r="B68" s="4">
        <v>0.99</v>
      </c>
      <c r="C68" s="4">
        <v>12.3</v>
      </c>
      <c r="D68" s="5">
        <f t="shared" si="1"/>
        <v>1.2424242424242424</v>
      </c>
      <c r="E68" s="4">
        <v>713.7</v>
      </c>
      <c r="F68" s="4">
        <v>857</v>
      </c>
      <c r="G68" s="4">
        <v>237.25000000000006</v>
      </c>
      <c r="H68"/>
      <c r="I68"/>
      <c r="J68"/>
      <c r="K68"/>
    </row>
    <row r="69" spans="1:11" x14ac:dyDescent="0.25">
      <c r="A69" s="3" t="s">
        <v>167</v>
      </c>
      <c r="B69" s="4">
        <v>0.97</v>
      </c>
      <c r="C69" s="4">
        <v>17.8</v>
      </c>
      <c r="D69" s="5">
        <f t="shared" si="1"/>
        <v>1.8350515463917527</v>
      </c>
      <c r="E69" s="4">
        <v>407.9</v>
      </c>
      <c r="F69" s="4">
        <v>459</v>
      </c>
      <c r="G69" s="19">
        <v>139.577359871</v>
      </c>
      <c r="H69"/>
      <c r="I69"/>
      <c r="J69"/>
      <c r="K69"/>
    </row>
    <row r="70" spans="1:11" x14ac:dyDescent="0.25">
      <c r="A70" s="3" t="s">
        <v>168</v>
      </c>
      <c r="B70" s="4">
        <v>1.08</v>
      </c>
      <c r="C70" s="4">
        <v>17.3</v>
      </c>
      <c r="D70" s="5">
        <f t="shared" si="1"/>
        <v>1.6018518518518519</v>
      </c>
      <c r="E70" s="4">
        <v>512.70000000000005</v>
      </c>
      <c r="F70" s="4">
        <v>441</v>
      </c>
      <c r="G70" s="19">
        <v>222.37396324399998</v>
      </c>
      <c r="H70"/>
      <c r="I70"/>
      <c r="J70"/>
      <c r="K70"/>
    </row>
    <row r="71" spans="1:11" x14ac:dyDescent="0.25">
      <c r="A71" s="3" t="s">
        <v>169</v>
      </c>
      <c r="B71" s="4">
        <v>1.17</v>
      </c>
      <c r="C71" s="4">
        <v>9.99</v>
      </c>
      <c r="D71" s="5">
        <f t="shared" si="1"/>
        <v>0.85384615384615381</v>
      </c>
      <c r="E71" s="4">
        <v>525.6</v>
      </c>
      <c r="F71" s="4">
        <v>389</v>
      </c>
      <c r="G71" s="4">
        <v>159.25</v>
      </c>
      <c r="H71"/>
      <c r="I71"/>
      <c r="J71"/>
      <c r="K71"/>
    </row>
    <row r="72" spans="1:11" x14ac:dyDescent="0.25">
      <c r="A72" s="3" t="s">
        <v>170</v>
      </c>
      <c r="B72" s="4">
        <v>0.92</v>
      </c>
      <c r="C72" s="4">
        <v>14.9</v>
      </c>
      <c r="D72" s="5">
        <f t="shared" si="1"/>
        <v>1.6195652173913044</v>
      </c>
      <c r="E72" s="4">
        <v>989</v>
      </c>
      <c r="F72" s="4">
        <v>653</v>
      </c>
      <c r="G72" s="19">
        <v>82.870679711000008</v>
      </c>
      <c r="H72"/>
      <c r="I72"/>
      <c r="J72"/>
      <c r="K72"/>
    </row>
    <row r="73" spans="1:11" x14ac:dyDescent="0.25">
      <c r="A73" s="3" t="s">
        <v>171</v>
      </c>
      <c r="B73" s="4">
        <v>1.35</v>
      </c>
      <c r="C73" s="4">
        <v>22.3</v>
      </c>
      <c r="D73" s="5">
        <f t="shared" si="1"/>
        <v>1.6518518518518519</v>
      </c>
      <c r="E73" s="4">
        <v>581.29999999999995</v>
      </c>
      <c r="F73" s="4">
        <v>601</v>
      </c>
      <c r="G73" s="19">
        <v>96.772265950999994</v>
      </c>
      <c r="H73"/>
      <c r="I73"/>
      <c r="J73"/>
      <c r="K73"/>
    </row>
    <row r="74" spans="1:11" x14ac:dyDescent="0.25">
      <c r="A74" s="3" t="s">
        <v>172</v>
      </c>
      <c r="B74" s="4">
        <v>0.99</v>
      </c>
      <c r="C74" s="4">
        <v>24.9</v>
      </c>
      <c r="D74" s="5">
        <f t="shared" si="1"/>
        <v>2.5151515151515151</v>
      </c>
      <c r="E74" s="4">
        <v>578.9</v>
      </c>
      <c r="F74" s="4">
        <v>559</v>
      </c>
      <c r="G74" s="4">
        <v>91.000000000000014</v>
      </c>
      <c r="H74"/>
      <c r="I74"/>
      <c r="J74"/>
      <c r="K74"/>
    </row>
    <row r="75" spans="1:11" x14ac:dyDescent="0.25">
      <c r="A75" s="3" t="s">
        <v>173</v>
      </c>
      <c r="B75" s="4">
        <v>0.89</v>
      </c>
      <c r="C75" s="4">
        <v>15.8</v>
      </c>
      <c r="D75" s="5">
        <f t="shared" si="1"/>
        <v>1.7752808988764044</v>
      </c>
      <c r="E75" s="4">
        <v>620.9</v>
      </c>
      <c r="F75" s="4">
        <v>455</v>
      </c>
      <c r="G75" s="4">
        <v>47.4</v>
      </c>
      <c r="H75"/>
      <c r="I75"/>
      <c r="J75"/>
      <c r="K75"/>
    </row>
    <row r="76" spans="1:11" x14ac:dyDescent="0.25">
      <c r="A76" s="3" t="s">
        <v>174</v>
      </c>
      <c r="B76" s="4">
        <v>1.28</v>
      </c>
      <c r="C76" s="4">
        <v>30.5</v>
      </c>
      <c r="D76" s="5">
        <f t="shared" si="1"/>
        <v>2.3828125</v>
      </c>
      <c r="E76" s="4">
        <v>477.1</v>
      </c>
      <c r="F76" s="4">
        <v>518</v>
      </c>
      <c r="G76" s="4">
        <v>120.25000000000001</v>
      </c>
      <c r="H76"/>
      <c r="I76"/>
      <c r="J76"/>
      <c r="K76"/>
    </row>
    <row r="77" spans="1:11" x14ac:dyDescent="0.25">
      <c r="A77" s="3" t="s">
        <v>175</v>
      </c>
      <c r="B77" s="4">
        <v>0.8</v>
      </c>
      <c r="C77" s="4">
        <v>12.9</v>
      </c>
      <c r="D77" s="5">
        <f t="shared" si="1"/>
        <v>1.6125</v>
      </c>
      <c r="E77" s="4">
        <v>455.7</v>
      </c>
      <c r="F77" s="4">
        <v>956</v>
      </c>
      <c r="G77" s="4">
        <v>204.75000000000003</v>
      </c>
      <c r="H77"/>
      <c r="I77"/>
      <c r="J77"/>
      <c r="K77"/>
    </row>
    <row r="78" spans="1:11" x14ac:dyDescent="0.25">
      <c r="A78" s="3" t="s">
        <v>176</v>
      </c>
      <c r="B78" s="4">
        <v>1.1599999999999999</v>
      </c>
      <c r="C78" s="4">
        <v>10.3</v>
      </c>
      <c r="D78" s="5">
        <f t="shared" si="1"/>
        <v>0.88793103448275867</v>
      </c>
      <c r="E78" s="4">
        <v>572.9</v>
      </c>
      <c r="F78" s="4">
        <v>443</v>
      </c>
      <c r="G78" s="4">
        <v>117.00000000000001</v>
      </c>
      <c r="H78"/>
      <c r="I78"/>
      <c r="J78"/>
      <c r="K78"/>
    </row>
    <row r="79" spans="1:11" x14ac:dyDescent="0.25">
      <c r="A79" s="3" t="s">
        <v>177</v>
      </c>
      <c r="B79" s="4">
        <v>1.08</v>
      </c>
      <c r="C79" s="4">
        <v>13.6</v>
      </c>
      <c r="D79" s="5">
        <f t="shared" si="1"/>
        <v>1.2592592592592593</v>
      </c>
      <c r="E79" s="4">
        <v>672.5</v>
      </c>
      <c r="F79" s="4">
        <v>477</v>
      </c>
      <c r="G79" s="4">
        <v>42.249999999999993</v>
      </c>
      <c r="H79"/>
      <c r="I79"/>
      <c r="J79"/>
      <c r="K79"/>
    </row>
    <row r="80" spans="1:11" x14ac:dyDescent="0.25">
      <c r="A80" s="3" t="s">
        <v>178</v>
      </c>
      <c r="B80" s="4">
        <v>1.1399999999999999</v>
      </c>
      <c r="C80" s="4">
        <v>26.1</v>
      </c>
      <c r="D80" s="5">
        <f t="shared" si="1"/>
        <v>2.2894736842105261</v>
      </c>
      <c r="E80" s="4">
        <v>621.4</v>
      </c>
      <c r="F80" s="4">
        <v>519</v>
      </c>
      <c r="G80" s="19">
        <v>88.315528798999978</v>
      </c>
    </row>
    <row r="81" spans="1:11" x14ac:dyDescent="0.25">
      <c r="A81" s="3" t="s">
        <v>179</v>
      </c>
      <c r="B81" s="4">
        <v>1.04</v>
      </c>
      <c r="C81" s="4">
        <v>10.7</v>
      </c>
      <c r="D81" s="5">
        <f t="shared" si="1"/>
        <v>1.0288461538461537</v>
      </c>
      <c r="E81" s="4">
        <v>452</v>
      </c>
      <c r="F81" s="4">
        <v>478</v>
      </c>
      <c r="G81" s="4">
        <v>164.4</v>
      </c>
    </row>
    <row r="82" spans="1:11" x14ac:dyDescent="0.25">
      <c r="A82" s="3" t="s">
        <v>180</v>
      </c>
      <c r="B82" s="4">
        <v>1.22</v>
      </c>
      <c r="C82" s="4">
        <v>18.7</v>
      </c>
      <c r="D82" s="5">
        <f t="shared" si="1"/>
        <v>1.5327868852459017</v>
      </c>
      <c r="E82" s="4">
        <v>530.6</v>
      </c>
      <c r="F82" s="4">
        <v>558</v>
      </c>
      <c r="G82" s="4">
        <v>99.4</v>
      </c>
    </row>
    <row r="83" spans="1:11" x14ac:dyDescent="0.25">
      <c r="A83" s="3" t="s">
        <v>181</v>
      </c>
      <c r="B83" s="4">
        <v>1.4</v>
      </c>
      <c r="C83" s="4">
        <v>12.9</v>
      </c>
      <c r="D83" s="5">
        <f t="shared" si="1"/>
        <v>0.92142857142857149</v>
      </c>
      <c r="E83" s="4">
        <v>710.5</v>
      </c>
      <c r="F83" s="4">
        <v>614</v>
      </c>
      <c r="G83" s="4">
        <v>142.6</v>
      </c>
      <c r="H83"/>
    </row>
    <row r="84" spans="1:11" x14ac:dyDescent="0.25">
      <c r="A84" s="3" t="s">
        <v>182</v>
      </c>
      <c r="B84" s="4">
        <v>1.65</v>
      </c>
      <c r="C84" s="4">
        <v>13.2</v>
      </c>
      <c r="D84" s="5">
        <f t="shared" si="1"/>
        <v>0.8</v>
      </c>
      <c r="E84" s="4">
        <v>697.4</v>
      </c>
      <c r="F84" s="4">
        <v>669</v>
      </c>
      <c r="G84" s="19">
        <v>181.085549324</v>
      </c>
      <c r="H84"/>
      <c r="I84"/>
      <c r="J84"/>
      <c r="K84"/>
    </row>
    <row r="85" spans="1:11" x14ac:dyDescent="0.25">
      <c r="A85" s="3" t="s">
        <v>183</v>
      </c>
      <c r="B85" s="4">
        <v>1.04</v>
      </c>
      <c r="C85" s="4">
        <v>16.3</v>
      </c>
      <c r="D85" s="5">
        <f t="shared" si="1"/>
        <v>1.5673076923076925</v>
      </c>
      <c r="E85" s="4">
        <v>703.7</v>
      </c>
      <c r="F85" s="4">
        <v>554</v>
      </c>
      <c r="G85" s="4">
        <v>120.25</v>
      </c>
      <c r="H85"/>
      <c r="I85"/>
      <c r="J85"/>
      <c r="K85"/>
    </row>
    <row r="86" spans="1:11" x14ac:dyDescent="0.25">
      <c r="A86" s="3" t="s">
        <v>184</v>
      </c>
      <c r="B86" s="4">
        <v>0.88</v>
      </c>
      <c r="C86" s="4">
        <v>12.2</v>
      </c>
      <c r="D86" s="5">
        <f t="shared" si="1"/>
        <v>1.3863636363636362</v>
      </c>
      <c r="E86" s="4">
        <v>880.9</v>
      </c>
      <c r="F86" s="4">
        <v>505</v>
      </c>
      <c r="G86" s="4">
        <v>96.2</v>
      </c>
      <c r="H86"/>
      <c r="I86"/>
      <c r="J86"/>
      <c r="K86"/>
    </row>
    <row r="87" spans="1:11" x14ac:dyDescent="0.25">
      <c r="A87" s="3" t="s">
        <v>185</v>
      </c>
      <c r="B87" s="4">
        <v>1.38</v>
      </c>
      <c r="C87" s="4">
        <v>12.1</v>
      </c>
      <c r="D87" s="5">
        <f t="shared" si="1"/>
        <v>0.87681159420289856</v>
      </c>
      <c r="E87" s="4">
        <v>608.5</v>
      </c>
      <c r="F87" s="4">
        <v>522</v>
      </c>
      <c r="G87" s="4">
        <v>120.25000000000001</v>
      </c>
      <c r="H87"/>
      <c r="I87"/>
      <c r="J87"/>
      <c r="K87"/>
    </row>
    <row r="88" spans="1:11" x14ac:dyDescent="0.25">
      <c r="A88" s="3" t="s">
        <v>186</v>
      </c>
      <c r="B88" s="4">
        <v>0.91</v>
      </c>
      <c r="C88" s="4">
        <v>15.8</v>
      </c>
      <c r="D88" s="5">
        <f t="shared" si="1"/>
        <v>1.7362637362637365</v>
      </c>
      <c r="E88" s="4">
        <v>782.3</v>
      </c>
      <c r="F88" s="4">
        <v>455</v>
      </c>
      <c r="G88" s="4">
        <v>163.79999999999998</v>
      </c>
      <c r="H88"/>
      <c r="I88"/>
      <c r="J88"/>
      <c r="K88"/>
    </row>
    <row r="89" spans="1:11" x14ac:dyDescent="0.25">
      <c r="A89" s="3" t="s">
        <v>187</v>
      </c>
      <c r="B89" s="4">
        <v>1.03</v>
      </c>
      <c r="C89" s="4">
        <v>19.2</v>
      </c>
      <c r="D89" s="5">
        <f t="shared" si="1"/>
        <v>1.8640776699029125</v>
      </c>
      <c r="E89" s="4">
        <v>712.7</v>
      </c>
      <c r="F89" s="4">
        <v>595</v>
      </c>
      <c r="G89" s="4">
        <v>133.25</v>
      </c>
      <c r="I89"/>
      <c r="J89"/>
      <c r="K89"/>
    </row>
    <row r="90" spans="1:11" x14ac:dyDescent="0.25">
      <c r="A90" s="3" t="s">
        <v>188</v>
      </c>
      <c r="B90" s="4">
        <v>0.9</v>
      </c>
      <c r="C90" s="4">
        <v>11.4</v>
      </c>
      <c r="D90" s="5">
        <f t="shared" si="1"/>
        <v>1.2666666666666666</v>
      </c>
      <c r="E90" s="4">
        <v>545</v>
      </c>
      <c r="F90" s="4">
        <v>371</v>
      </c>
      <c r="G90" s="4">
        <v>94.899999999999991</v>
      </c>
    </row>
    <row r="91" spans="1:11" x14ac:dyDescent="0.25">
      <c r="A91" s="3" t="s">
        <v>189</v>
      </c>
      <c r="B91" s="4">
        <v>0.94</v>
      </c>
      <c r="C91" s="4">
        <v>6.51</v>
      </c>
      <c r="D91" s="5">
        <f t="shared" si="1"/>
        <v>0.69255319148936167</v>
      </c>
      <c r="E91" s="4">
        <v>454.4</v>
      </c>
      <c r="F91" s="4">
        <v>450</v>
      </c>
      <c r="G91" s="4">
        <v>198.24999999999997</v>
      </c>
    </row>
    <row r="92" spans="1:11" x14ac:dyDescent="0.25">
      <c r="A92" s="3" t="s">
        <v>190</v>
      </c>
      <c r="B92" s="4">
        <v>0.99</v>
      </c>
      <c r="C92" s="4">
        <v>15.2</v>
      </c>
      <c r="D92" s="5">
        <f t="shared" si="1"/>
        <v>1.5353535353535352</v>
      </c>
      <c r="E92" s="4">
        <v>663.5</v>
      </c>
      <c r="F92" s="4">
        <v>560</v>
      </c>
      <c r="G92" s="4">
        <v>185.89999999999998</v>
      </c>
    </row>
    <row r="93" spans="1:11" x14ac:dyDescent="0.25">
      <c r="A93" s="3" t="s">
        <v>191</v>
      </c>
      <c r="B93" s="4">
        <v>1.02</v>
      </c>
      <c r="C93" s="4">
        <v>23.04</v>
      </c>
      <c r="D93" s="5">
        <f t="shared" si="1"/>
        <v>2.2588235294117647</v>
      </c>
      <c r="E93" s="4">
        <v>219.2</v>
      </c>
      <c r="F93" s="4">
        <v>591</v>
      </c>
      <c r="G93" s="4">
        <v>146.25000000000003</v>
      </c>
    </row>
    <row r="94" spans="1:11" x14ac:dyDescent="0.25">
      <c r="A94" s="3" t="s">
        <v>192</v>
      </c>
      <c r="B94" s="4">
        <v>1.1100000000000001</v>
      </c>
      <c r="C94" s="4">
        <v>18.3</v>
      </c>
      <c r="D94" s="5">
        <f t="shared" si="1"/>
        <v>1.6486486486486489</v>
      </c>
      <c r="E94" s="4">
        <v>263</v>
      </c>
      <c r="F94" s="4">
        <v>418</v>
      </c>
      <c r="G94" s="4">
        <v>146.25</v>
      </c>
    </row>
    <row r="95" spans="1:11" x14ac:dyDescent="0.25">
      <c r="A95" s="3" t="s">
        <v>193</v>
      </c>
      <c r="B95" s="4">
        <v>1.04</v>
      </c>
      <c r="C95" s="4">
        <v>21.5</v>
      </c>
      <c r="D95" s="5">
        <f t="shared" si="1"/>
        <v>2.0673076923076921</v>
      </c>
      <c r="E95" s="4">
        <v>364.2</v>
      </c>
      <c r="F95" s="4">
        <v>579</v>
      </c>
      <c r="G95" s="4">
        <v>139.75</v>
      </c>
    </row>
    <row r="96" spans="1:11" x14ac:dyDescent="0.25">
      <c r="A96" s="3" t="s">
        <v>194</v>
      </c>
      <c r="B96" s="4">
        <v>1.23</v>
      </c>
      <c r="C96" s="4">
        <v>19.3</v>
      </c>
      <c r="D96" s="5">
        <f t="shared" si="1"/>
        <v>1.5691056910569106</v>
      </c>
      <c r="E96" s="4">
        <v>135.6</v>
      </c>
      <c r="F96" s="4">
        <v>832</v>
      </c>
      <c r="G96" s="4">
        <v>48.75</v>
      </c>
    </row>
    <row r="97" spans="1:11" x14ac:dyDescent="0.25">
      <c r="A97" s="3" t="s">
        <v>195</v>
      </c>
      <c r="B97" s="4">
        <v>1.08</v>
      </c>
      <c r="C97" s="4">
        <v>19.7</v>
      </c>
      <c r="D97" s="5">
        <f t="shared" si="1"/>
        <v>1.8240740740740742</v>
      </c>
      <c r="E97" s="4">
        <v>236.6</v>
      </c>
      <c r="F97" s="4">
        <v>527</v>
      </c>
      <c r="G97" s="4">
        <v>185.89999999999998</v>
      </c>
    </row>
    <row r="98" spans="1:11" x14ac:dyDescent="0.25">
      <c r="A98" s="3" t="s">
        <v>196</v>
      </c>
      <c r="B98" s="4">
        <v>1.1200000000000001</v>
      </c>
      <c r="C98" s="4">
        <v>22.04</v>
      </c>
      <c r="D98" s="5">
        <f t="shared" si="1"/>
        <v>1.9678571428571427</v>
      </c>
      <c r="E98" s="4">
        <v>424.8</v>
      </c>
      <c r="F98" s="4">
        <v>483</v>
      </c>
      <c r="G98" s="4">
        <v>173.54999999999998</v>
      </c>
    </row>
    <row r="99" spans="1:11" x14ac:dyDescent="0.25">
      <c r="A99" s="3" t="s">
        <v>197</v>
      </c>
      <c r="B99" s="4">
        <v>1.03</v>
      </c>
      <c r="C99" s="4">
        <v>26.7</v>
      </c>
      <c r="D99" s="5">
        <f t="shared" si="1"/>
        <v>2.5922330097087376</v>
      </c>
      <c r="E99" s="4">
        <v>189</v>
      </c>
      <c r="F99" s="4">
        <v>580</v>
      </c>
      <c r="G99" s="4">
        <v>159.24999999999997</v>
      </c>
    </row>
    <row r="100" spans="1:11" x14ac:dyDescent="0.25">
      <c r="A100" s="3" t="s">
        <v>198</v>
      </c>
      <c r="B100" s="4">
        <v>1.17</v>
      </c>
      <c r="C100" s="4">
        <v>15.7</v>
      </c>
      <c r="D100" s="5">
        <f t="shared" si="1"/>
        <v>1.341880341880342</v>
      </c>
      <c r="E100" s="4">
        <v>263.3</v>
      </c>
      <c r="F100" s="4">
        <v>671</v>
      </c>
      <c r="G100" s="4">
        <v>134.55000000000001</v>
      </c>
    </row>
    <row r="101" spans="1:11" x14ac:dyDescent="0.25">
      <c r="A101" s="3" t="s">
        <v>199</v>
      </c>
      <c r="B101" s="4">
        <v>1.22</v>
      </c>
      <c r="C101" s="4">
        <v>35.700000000000003</v>
      </c>
      <c r="D101" s="5">
        <f t="shared" si="1"/>
        <v>2.9262295081967213</v>
      </c>
      <c r="E101" s="4">
        <v>525.1</v>
      </c>
      <c r="F101" s="4">
        <v>592</v>
      </c>
      <c r="G101" s="4">
        <v>162.5</v>
      </c>
    </row>
    <row r="102" spans="1:11" x14ac:dyDescent="0.25">
      <c r="K102"/>
    </row>
    <row r="103" spans="1:11" x14ac:dyDescent="0.25">
      <c r="K103"/>
    </row>
    <row r="104" spans="1:11" x14ac:dyDescent="0.25">
      <c r="K104"/>
    </row>
    <row r="105" spans="1:11" x14ac:dyDescent="0.25">
      <c r="K105"/>
    </row>
    <row r="106" spans="1:11" x14ac:dyDescent="0.25">
      <c r="K106"/>
    </row>
  </sheetData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L120"/>
  <sheetViews>
    <sheetView workbookViewId="0">
      <selection activeCell="P12" sqref="P12"/>
    </sheetView>
  </sheetViews>
  <sheetFormatPr defaultRowHeight="15" x14ac:dyDescent="0.25"/>
  <cols>
    <col min="1" max="1" width="19" customWidth="1"/>
    <col min="2" max="2" width="12.42578125" customWidth="1"/>
    <col min="3" max="3" width="11.42578125" customWidth="1"/>
    <col min="4" max="4" width="12.5703125" customWidth="1"/>
    <col min="5" max="5" width="21.28515625" customWidth="1"/>
  </cols>
  <sheetData>
    <row r="2" spans="1:12" x14ac:dyDescent="0.25">
      <c r="B2" s="2" t="s">
        <v>57</v>
      </c>
      <c r="C2" s="2" t="s">
        <v>58</v>
      </c>
      <c r="D2" s="2" t="s">
        <v>59</v>
      </c>
      <c r="E2" s="2" t="s">
        <v>60</v>
      </c>
    </row>
    <row r="3" spans="1:12" x14ac:dyDescent="0.25">
      <c r="A3" t="s">
        <v>61</v>
      </c>
      <c r="B3" s="13">
        <v>2.5110000000000001</v>
      </c>
      <c r="C3" s="13">
        <f>B3-B9</f>
        <v>2.4810000000000003</v>
      </c>
      <c r="D3" s="13">
        <v>100</v>
      </c>
      <c r="E3" s="14">
        <f>(11.04*C3*C3)+(11.948*C3)+(1.5134)</f>
        <v>99.111573440000015</v>
      </c>
    </row>
    <row r="4" spans="1:12" x14ac:dyDescent="0.25">
      <c r="A4" t="s">
        <v>62</v>
      </c>
      <c r="B4" s="13">
        <v>1.7030000000000001</v>
      </c>
      <c r="C4" s="13">
        <f>B4-B9</f>
        <v>1.673</v>
      </c>
      <c r="D4" s="13">
        <v>50</v>
      </c>
      <c r="E4" s="14">
        <f t="shared" ref="E4:E9" si="0">(11.04*C4*C4)+(11.948*C4)+(1.5134)</f>
        <v>52.402580159999992</v>
      </c>
    </row>
    <row r="5" spans="1:12" x14ac:dyDescent="0.25">
      <c r="A5" t="s">
        <v>63</v>
      </c>
      <c r="B5" s="13">
        <v>1.024</v>
      </c>
      <c r="C5" s="13">
        <f>B5-B9</f>
        <v>0.99399999999999999</v>
      </c>
      <c r="D5" s="13">
        <v>25</v>
      </c>
      <c r="E5" s="14">
        <f t="shared" si="0"/>
        <v>24.297629439999998</v>
      </c>
    </row>
    <row r="6" spans="1:12" x14ac:dyDescent="0.25">
      <c r="A6" t="s">
        <v>64</v>
      </c>
      <c r="B6" s="13">
        <v>0.54300000000000004</v>
      </c>
      <c r="C6" s="13">
        <f>B6-B9</f>
        <v>0.51300000000000001</v>
      </c>
      <c r="D6" s="13">
        <v>12.5</v>
      </c>
      <c r="E6" s="14">
        <f t="shared" si="0"/>
        <v>10.548109760000001</v>
      </c>
    </row>
    <row r="7" spans="1:12" x14ac:dyDescent="0.25">
      <c r="A7" t="s">
        <v>65</v>
      </c>
      <c r="B7" s="13">
        <v>0.318</v>
      </c>
      <c r="C7" s="13">
        <f>B7-B9</f>
        <v>0.28800000000000003</v>
      </c>
      <c r="D7" s="13">
        <v>6.25</v>
      </c>
      <c r="E7" s="14">
        <f t="shared" si="0"/>
        <v>5.8701257600000005</v>
      </c>
    </row>
    <row r="8" spans="1:12" x14ac:dyDescent="0.25">
      <c r="A8" t="s">
        <v>66</v>
      </c>
      <c r="B8" s="13">
        <v>0.152</v>
      </c>
      <c r="C8" s="13">
        <f>B8-B9</f>
        <v>0.122</v>
      </c>
      <c r="D8" s="13">
        <v>3.125</v>
      </c>
      <c r="E8" s="14">
        <f t="shared" si="0"/>
        <v>3.1353753600000003</v>
      </c>
    </row>
    <row r="9" spans="1:12" x14ac:dyDescent="0.25">
      <c r="A9" t="s">
        <v>67</v>
      </c>
      <c r="B9" s="13">
        <v>0.03</v>
      </c>
      <c r="C9" s="13">
        <f>B9-B9</f>
        <v>0</v>
      </c>
      <c r="D9" s="13">
        <v>0</v>
      </c>
      <c r="E9" s="14">
        <f t="shared" si="0"/>
        <v>1.5134000000000001</v>
      </c>
    </row>
    <row r="15" spans="1:12" x14ac:dyDescent="0.25">
      <c r="J15" s="15" t="s">
        <v>68</v>
      </c>
      <c r="K15" s="15"/>
      <c r="L15" s="15"/>
    </row>
    <row r="20" spans="1:5" x14ac:dyDescent="0.25">
      <c r="A20" s="2" t="s">
        <v>69</v>
      </c>
      <c r="B20" s="2" t="s">
        <v>57</v>
      </c>
      <c r="C20" s="2" t="s">
        <v>67</v>
      </c>
      <c r="D20" s="2" t="s">
        <v>58</v>
      </c>
      <c r="E20" s="2" t="s">
        <v>70</v>
      </c>
    </row>
    <row r="21" spans="1:5" x14ac:dyDescent="0.25">
      <c r="A21" s="3" t="s">
        <v>100</v>
      </c>
      <c r="B21" s="13">
        <v>1.4530000000000001</v>
      </c>
      <c r="C21" s="13">
        <v>0.03</v>
      </c>
      <c r="D21" s="13">
        <f t="shared" ref="D21:D44" si="1">(B21-C21)</f>
        <v>1.423</v>
      </c>
      <c r="E21" s="16">
        <f t="shared" ref="E21:E44" si="2">(11.04*D21*D21)+(11.948*D21)+(1.5134)</f>
        <v>40.870620159999994</v>
      </c>
    </row>
    <row r="22" spans="1:5" x14ac:dyDescent="0.25">
      <c r="A22" s="3" t="s">
        <v>101</v>
      </c>
      <c r="B22" s="13">
        <v>1.8169999999999999</v>
      </c>
      <c r="C22" s="13">
        <v>0.03</v>
      </c>
      <c r="D22" s="13">
        <f t="shared" si="1"/>
        <v>1.7869999999999999</v>
      </c>
      <c r="E22" s="16">
        <f t="shared" si="2"/>
        <v>58.119269759999987</v>
      </c>
    </row>
    <row r="23" spans="1:5" x14ac:dyDescent="0.25">
      <c r="A23" s="3" t="s">
        <v>102</v>
      </c>
      <c r="B23" s="13">
        <v>2.2759999999999998</v>
      </c>
      <c r="C23" s="13">
        <v>0.03</v>
      </c>
      <c r="D23" s="13">
        <f t="shared" si="1"/>
        <v>2.246</v>
      </c>
      <c r="E23" s="16">
        <f t="shared" si="2"/>
        <v>84.040064640000011</v>
      </c>
    </row>
    <row r="24" spans="1:5" x14ac:dyDescent="0.25">
      <c r="A24" s="3" t="s">
        <v>103</v>
      </c>
      <c r="B24" s="13">
        <v>2.371</v>
      </c>
      <c r="C24" s="13">
        <v>0.03</v>
      </c>
      <c r="D24" s="13">
        <f t="shared" si="1"/>
        <v>2.3410000000000002</v>
      </c>
      <c r="E24" s="16">
        <f t="shared" si="2"/>
        <v>89.985970240000015</v>
      </c>
    </row>
    <row r="25" spans="1:5" x14ac:dyDescent="0.25">
      <c r="A25" s="3" t="s">
        <v>104</v>
      </c>
      <c r="B25" s="13">
        <v>2.4180000000000001</v>
      </c>
      <c r="C25" s="13">
        <v>0.03</v>
      </c>
      <c r="D25" s="13">
        <f t="shared" si="1"/>
        <v>2.3880000000000003</v>
      </c>
      <c r="E25" s="16">
        <f t="shared" si="2"/>
        <v>93.001309760000026</v>
      </c>
    </row>
    <row r="26" spans="1:5" x14ac:dyDescent="0.25">
      <c r="A26" s="3" t="s">
        <v>105</v>
      </c>
      <c r="B26" s="13">
        <v>1.544</v>
      </c>
      <c r="C26" s="13">
        <v>0.03</v>
      </c>
      <c r="D26" s="13">
        <f t="shared" si="1"/>
        <v>1.514</v>
      </c>
      <c r="E26" s="16">
        <f t="shared" si="2"/>
        <v>44.90851584</v>
      </c>
    </row>
    <row r="27" spans="1:5" x14ac:dyDescent="0.25">
      <c r="A27" s="3" t="s">
        <v>106</v>
      </c>
      <c r="B27" s="13">
        <v>0.29499999999999998</v>
      </c>
      <c r="C27" s="13">
        <v>0.03</v>
      </c>
      <c r="D27" s="13">
        <f t="shared" si="1"/>
        <v>0.26500000000000001</v>
      </c>
      <c r="E27" s="16">
        <f t="shared" si="2"/>
        <v>5.4549040000000009</v>
      </c>
    </row>
    <row r="28" spans="1:5" x14ac:dyDescent="0.25">
      <c r="A28" s="3" t="s">
        <v>107</v>
      </c>
      <c r="B28" s="13">
        <v>2.3119999999999998</v>
      </c>
      <c r="C28" s="13">
        <v>0.03</v>
      </c>
      <c r="D28" s="13">
        <f t="shared" si="1"/>
        <v>2.282</v>
      </c>
      <c r="E28" s="16">
        <f t="shared" si="2"/>
        <v>86.269800959999998</v>
      </c>
    </row>
    <row r="29" spans="1:5" x14ac:dyDescent="0.25">
      <c r="A29" s="3" t="s">
        <v>108</v>
      </c>
      <c r="B29" s="13">
        <v>2.415</v>
      </c>
      <c r="C29" s="13">
        <v>0.03</v>
      </c>
      <c r="D29" s="13">
        <f t="shared" si="1"/>
        <v>2.3850000000000002</v>
      </c>
      <c r="E29" s="16">
        <f t="shared" si="2"/>
        <v>92.807384000000013</v>
      </c>
    </row>
    <row r="30" spans="1:5" x14ac:dyDescent="0.25">
      <c r="A30" s="3" t="s">
        <v>109</v>
      </c>
      <c r="B30" s="13">
        <v>2.3650000000000002</v>
      </c>
      <c r="C30" s="13">
        <v>0.03</v>
      </c>
      <c r="D30" s="13">
        <f t="shared" si="1"/>
        <v>2.3350000000000004</v>
      </c>
      <c r="E30" s="16">
        <f t="shared" si="2"/>
        <v>89.604544000000018</v>
      </c>
    </row>
    <row r="31" spans="1:5" x14ac:dyDescent="0.25">
      <c r="A31" s="3" t="s">
        <v>110</v>
      </c>
      <c r="B31" s="13">
        <v>1.181</v>
      </c>
      <c r="C31" s="13">
        <v>0.03</v>
      </c>
      <c r="D31" s="13">
        <f t="shared" si="1"/>
        <v>1.151</v>
      </c>
      <c r="E31" s="16">
        <f t="shared" si="2"/>
        <v>29.89135104</v>
      </c>
    </row>
    <row r="32" spans="1:5" x14ac:dyDescent="0.25">
      <c r="A32" s="3" t="s">
        <v>111</v>
      </c>
      <c r="B32" s="13">
        <v>1.6020000000000001</v>
      </c>
      <c r="C32" s="13">
        <v>0.03</v>
      </c>
      <c r="D32" s="13">
        <f t="shared" si="1"/>
        <v>1.5720000000000001</v>
      </c>
      <c r="E32" s="16">
        <f t="shared" si="2"/>
        <v>47.577527359999998</v>
      </c>
    </row>
    <row r="33" spans="1:5" x14ac:dyDescent="0.25">
      <c r="A33" s="3" t="s">
        <v>112</v>
      </c>
      <c r="B33" s="13">
        <v>1.7310000000000001</v>
      </c>
      <c r="C33" s="13">
        <v>0.03</v>
      </c>
      <c r="D33" s="13">
        <f t="shared" si="1"/>
        <v>1.7010000000000001</v>
      </c>
      <c r="E33" s="16">
        <f t="shared" si="2"/>
        <v>53.780095039999999</v>
      </c>
    </row>
    <row r="34" spans="1:5" x14ac:dyDescent="0.25">
      <c r="A34" s="3" t="s">
        <v>113</v>
      </c>
      <c r="B34" s="13">
        <v>1.2050000000000001</v>
      </c>
      <c r="C34" s="13">
        <v>0.03</v>
      </c>
      <c r="D34" s="13">
        <f t="shared" si="1"/>
        <v>1.175</v>
      </c>
      <c r="E34" s="16">
        <f t="shared" si="2"/>
        <v>30.794400000000003</v>
      </c>
    </row>
    <row r="35" spans="1:5" x14ac:dyDescent="0.25">
      <c r="A35" s="3" t="s">
        <v>114</v>
      </c>
      <c r="B35" s="13">
        <v>2.1269999999999998</v>
      </c>
      <c r="C35" s="13">
        <v>0.03</v>
      </c>
      <c r="D35" s="13">
        <f t="shared" si="1"/>
        <v>2.097</v>
      </c>
      <c r="E35" s="16">
        <f t="shared" si="2"/>
        <v>75.115751360000004</v>
      </c>
    </row>
    <row r="36" spans="1:5" x14ac:dyDescent="0.25">
      <c r="A36" s="3" t="s">
        <v>115</v>
      </c>
      <c r="B36" s="13">
        <v>1.7909999999999999</v>
      </c>
      <c r="C36" s="13">
        <v>0.03</v>
      </c>
      <c r="D36" s="13">
        <f t="shared" si="1"/>
        <v>1.7609999999999999</v>
      </c>
      <c r="E36" s="16">
        <f t="shared" si="2"/>
        <v>56.79020383999999</v>
      </c>
    </row>
    <row r="37" spans="1:5" x14ac:dyDescent="0.25">
      <c r="A37" s="3" t="s">
        <v>116</v>
      </c>
      <c r="B37" s="13">
        <v>2.319</v>
      </c>
      <c r="C37" s="13">
        <v>0.03</v>
      </c>
      <c r="D37" s="13">
        <f t="shared" si="1"/>
        <v>2.2890000000000001</v>
      </c>
      <c r="E37" s="16">
        <f t="shared" si="2"/>
        <v>86.706683840000011</v>
      </c>
    </row>
    <row r="38" spans="1:5" x14ac:dyDescent="0.25">
      <c r="A38" s="3" t="s">
        <v>117</v>
      </c>
      <c r="B38" s="13">
        <v>1.43</v>
      </c>
      <c r="C38" s="13">
        <v>0.03</v>
      </c>
      <c r="D38" s="13">
        <f t="shared" si="1"/>
        <v>1.4</v>
      </c>
      <c r="E38" s="16">
        <f t="shared" si="2"/>
        <v>39.878999999999998</v>
      </c>
    </row>
    <row r="39" spans="1:5" x14ac:dyDescent="0.25">
      <c r="A39" s="3" t="s">
        <v>118</v>
      </c>
      <c r="B39" s="13">
        <v>1.173</v>
      </c>
      <c r="C39" s="13">
        <v>0.03</v>
      </c>
      <c r="D39" s="13">
        <f t="shared" si="1"/>
        <v>1.143</v>
      </c>
      <c r="E39" s="16">
        <f t="shared" si="2"/>
        <v>29.593160960000002</v>
      </c>
    </row>
    <row r="40" spans="1:5" x14ac:dyDescent="0.25">
      <c r="A40" s="3" t="s">
        <v>119</v>
      </c>
      <c r="B40" s="13">
        <v>0.86099999999999999</v>
      </c>
      <c r="C40" s="13">
        <v>0.03</v>
      </c>
      <c r="D40" s="13">
        <f t="shared" si="1"/>
        <v>0.83099999999999996</v>
      </c>
      <c r="E40" s="16">
        <f t="shared" si="2"/>
        <v>19.065981439999998</v>
      </c>
    </row>
    <row r="41" spans="1:5" x14ac:dyDescent="0.25">
      <c r="A41" s="3" t="s">
        <v>120</v>
      </c>
      <c r="B41" s="13">
        <v>2.266</v>
      </c>
      <c r="C41" s="13">
        <v>0.03</v>
      </c>
      <c r="D41" s="13">
        <f t="shared" si="1"/>
        <v>2.2360000000000002</v>
      </c>
      <c r="E41" s="16">
        <f t="shared" si="2"/>
        <v>83.42577184000001</v>
      </c>
    </row>
    <row r="42" spans="1:5" x14ac:dyDescent="0.25">
      <c r="A42" s="3" t="s">
        <v>121</v>
      </c>
      <c r="B42" s="13">
        <v>2.2839999999999998</v>
      </c>
      <c r="C42" s="13">
        <v>0.03</v>
      </c>
      <c r="D42" s="13">
        <f t="shared" si="1"/>
        <v>2.254</v>
      </c>
      <c r="E42" s="16">
        <f t="shared" si="2"/>
        <v>84.533088640000003</v>
      </c>
    </row>
    <row r="43" spans="1:5" x14ac:dyDescent="0.25">
      <c r="A43" s="3" t="s">
        <v>122</v>
      </c>
      <c r="B43" s="13">
        <v>1.518</v>
      </c>
      <c r="C43" s="13">
        <v>0.03</v>
      </c>
      <c r="D43" s="13">
        <f t="shared" si="1"/>
        <v>1.488</v>
      </c>
      <c r="E43" s="16">
        <f t="shared" si="2"/>
        <v>43.736173759999993</v>
      </c>
    </row>
    <row r="44" spans="1:5" x14ac:dyDescent="0.25">
      <c r="A44" s="3" t="s">
        <v>123</v>
      </c>
      <c r="B44" s="13">
        <v>0.379</v>
      </c>
      <c r="C44" s="13">
        <v>0.03</v>
      </c>
      <c r="D44" s="13">
        <f t="shared" si="1"/>
        <v>0.34899999999999998</v>
      </c>
      <c r="E44" s="16">
        <f t="shared" si="2"/>
        <v>7.0279350399999991</v>
      </c>
    </row>
    <row r="45" spans="1:5" x14ac:dyDescent="0.25">
      <c r="A45" s="3" t="s">
        <v>124</v>
      </c>
      <c r="B45" s="13">
        <v>2.2170000000000001</v>
      </c>
      <c r="C45" s="13">
        <v>0.03</v>
      </c>
      <c r="D45" s="13">
        <f t="shared" ref="D45:D72" si="3">(B45-C45)</f>
        <v>2.1870000000000003</v>
      </c>
      <c r="E45" s="16">
        <f t="shared" ref="E45:E72" si="4">(11.04*D45*D45)+(11.948*D45)+(1.5134)</f>
        <v>80.447653760000023</v>
      </c>
    </row>
    <row r="46" spans="1:5" x14ac:dyDescent="0.25">
      <c r="A46" s="3" t="s">
        <v>125</v>
      </c>
      <c r="B46" s="13">
        <v>1.4379999999999999</v>
      </c>
      <c r="C46" s="13">
        <v>0.03</v>
      </c>
      <c r="D46" s="13">
        <f t="shared" si="3"/>
        <v>1.4079999999999999</v>
      </c>
      <c r="E46" s="16">
        <f t="shared" si="4"/>
        <v>40.222586559999989</v>
      </c>
    </row>
    <row r="47" spans="1:5" x14ac:dyDescent="0.25">
      <c r="A47" s="3" t="s">
        <v>126</v>
      </c>
      <c r="B47" s="13">
        <v>1.028</v>
      </c>
      <c r="C47" s="13">
        <v>0.03</v>
      </c>
      <c r="D47" s="13">
        <f t="shared" si="3"/>
        <v>0.998</v>
      </c>
      <c r="E47" s="16">
        <f t="shared" si="4"/>
        <v>24.43338816</v>
      </c>
    </row>
    <row r="48" spans="1:5" x14ac:dyDescent="0.25">
      <c r="A48" s="3" t="s">
        <v>127</v>
      </c>
      <c r="B48" s="13">
        <v>2.2930000000000001</v>
      </c>
      <c r="C48" s="13">
        <v>0.03</v>
      </c>
      <c r="D48" s="13">
        <f t="shared" si="3"/>
        <v>2.2630000000000003</v>
      </c>
      <c r="E48" s="16">
        <f t="shared" si="4"/>
        <v>85.08942976000003</v>
      </c>
    </row>
    <row r="49" spans="1:5" x14ac:dyDescent="0.25">
      <c r="A49" s="3" t="s">
        <v>128</v>
      </c>
      <c r="B49" s="13">
        <v>2.2759999999999998</v>
      </c>
      <c r="C49" s="13">
        <v>0.03</v>
      </c>
      <c r="D49" s="13">
        <f t="shared" si="3"/>
        <v>2.246</v>
      </c>
      <c r="E49" s="16">
        <f t="shared" si="4"/>
        <v>84.040064640000011</v>
      </c>
    </row>
    <row r="50" spans="1:5" x14ac:dyDescent="0.25">
      <c r="A50" s="3" t="s">
        <v>129</v>
      </c>
      <c r="B50" s="13">
        <v>2.2749999999999999</v>
      </c>
      <c r="C50" s="13">
        <v>0.03</v>
      </c>
      <c r="D50" s="13">
        <f t="shared" si="3"/>
        <v>2.2450000000000001</v>
      </c>
      <c r="E50" s="16">
        <f t="shared" si="4"/>
        <v>83.978536000000005</v>
      </c>
    </row>
    <row r="51" spans="1:5" x14ac:dyDescent="0.25">
      <c r="A51" s="3" t="s">
        <v>130</v>
      </c>
      <c r="B51" s="13">
        <v>1.323</v>
      </c>
      <c r="C51" s="13">
        <v>0.03</v>
      </c>
      <c r="D51" s="13">
        <f t="shared" si="3"/>
        <v>1.2929999999999999</v>
      </c>
      <c r="E51" s="16">
        <f t="shared" si="4"/>
        <v>35.419376959999994</v>
      </c>
    </row>
    <row r="52" spans="1:5" x14ac:dyDescent="0.25">
      <c r="A52" s="3" t="s">
        <v>131</v>
      </c>
      <c r="B52" s="13">
        <v>2.448</v>
      </c>
      <c r="C52" s="13">
        <v>0.03</v>
      </c>
      <c r="D52" s="13">
        <f t="shared" si="3"/>
        <v>2.4180000000000001</v>
      </c>
      <c r="E52" s="16">
        <f t="shared" si="4"/>
        <v>94.951496960000014</v>
      </c>
    </row>
    <row r="53" spans="1:5" x14ac:dyDescent="0.25">
      <c r="A53" s="3" t="s">
        <v>132</v>
      </c>
      <c r="B53" s="13">
        <v>1.7370000000000001</v>
      </c>
      <c r="C53" s="13">
        <v>0.03</v>
      </c>
      <c r="D53" s="13">
        <f t="shared" si="3"/>
        <v>1.7070000000000001</v>
      </c>
      <c r="E53" s="16">
        <f t="shared" si="4"/>
        <v>54.077528960000002</v>
      </c>
    </row>
    <row r="54" spans="1:5" x14ac:dyDescent="0.25">
      <c r="A54" s="3" t="s">
        <v>133</v>
      </c>
      <c r="B54" s="13">
        <v>1.2849999999999999</v>
      </c>
      <c r="C54" s="13">
        <v>0.03</v>
      </c>
      <c r="D54" s="13">
        <f t="shared" si="3"/>
        <v>1.2549999999999999</v>
      </c>
      <c r="E54" s="16">
        <f t="shared" si="4"/>
        <v>33.896415999999995</v>
      </c>
    </row>
    <row r="55" spans="1:5" x14ac:dyDescent="0.25">
      <c r="A55" s="3" t="s">
        <v>134</v>
      </c>
      <c r="B55" s="13">
        <v>0.95599999999999996</v>
      </c>
      <c r="C55" s="13">
        <v>0.03</v>
      </c>
      <c r="D55" s="13">
        <f t="shared" si="3"/>
        <v>0.92599999999999993</v>
      </c>
      <c r="E55" s="16">
        <f t="shared" si="4"/>
        <v>22.043783039999997</v>
      </c>
    </row>
    <row r="56" spans="1:5" x14ac:dyDescent="0.25">
      <c r="A56" s="3" t="s">
        <v>135</v>
      </c>
      <c r="B56" s="13">
        <v>0.60799999999999998</v>
      </c>
      <c r="C56" s="13">
        <v>0.03</v>
      </c>
      <c r="D56" s="13">
        <f t="shared" si="3"/>
        <v>0.57799999999999996</v>
      </c>
      <c r="E56" s="16">
        <f t="shared" si="4"/>
        <v>12.107631359999999</v>
      </c>
    </row>
    <row r="57" spans="1:5" x14ac:dyDescent="0.25">
      <c r="A57" s="3" t="s">
        <v>136</v>
      </c>
      <c r="B57" s="13">
        <v>2.044</v>
      </c>
      <c r="C57" s="13">
        <v>0.03</v>
      </c>
      <c r="D57" s="13">
        <f t="shared" si="3"/>
        <v>2.0140000000000002</v>
      </c>
      <c r="E57" s="16">
        <f t="shared" si="4"/>
        <v>70.357075840000022</v>
      </c>
    </row>
    <row r="58" spans="1:5" x14ac:dyDescent="0.25">
      <c r="A58" s="3" t="s">
        <v>137</v>
      </c>
      <c r="B58" s="13">
        <v>1.427</v>
      </c>
      <c r="C58" s="13">
        <v>0.03</v>
      </c>
      <c r="D58" s="13">
        <f t="shared" si="3"/>
        <v>1.397</v>
      </c>
      <c r="E58" s="16">
        <f t="shared" si="4"/>
        <v>39.750519359999998</v>
      </c>
    </row>
    <row r="59" spans="1:5" x14ac:dyDescent="0.25">
      <c r="A59" s="3" t="s">
        <v>138</v>
      </c>
      <c r="B59" s="13">
        <v>1.2070000000000001</v>
      </c>
      <c r="C59" s="13">
        <v>0.03</v>
      </c>
      <c r="D59" s="13">
        <f t="shared" si="3"/>
        <v>1.177</v>
      </c>
      <c r="E59" s="16">
        <f t="shared" si="4"/>
        <v>30.87022816</v>
      </c>
    </row>
    <row r="60" spans="1:5" x14ac:dyDescent="0.25">
      <c r="A60" s="3" t="s">
        <v>139</v>
      </c>
      <c r="B60" s="13">
        <v>1.127</v>
      </c>
      <c r="C60" s="13">
        <v>0.03</v>
      </c>
      <c r="D60" s="13">
        <f t="shared" si="3"/>
        <v>1.097</v>
      </c>
      <c r="E60" s="16">
        <f t="shared" si="4"/>
        <v>27.905991359999998</v>
      </c>
    </row>
    <row r="61" spans="1:5" x14ac:dyDescent="0.25">
      <c r="A61" s="3" t="s">
        <v>140</v>
      </c>
      <c r="B61" s="13">
        <v>2.2989999999999999</v>
      </c>
      <c r="C61" s="13">
        <v>0.03</v>
      </c>
      <c r="D61" s="13">
        <f t="shared" si="3"/>
        <v>2.2690000000000001</v>
      </c>
      <c r="E61" s="16">
        <f t="shared" si="4"/>
        <v>85.461317440000002</v>
      </c>
    </row>
    <row r="62" spans="1:5" x14ac:dyDescent="0.25">
      <c r="A62" s="3" t="s">
        <v>141</v>
      </c>
      <c r="B62" s="13">
        <v>1.4550000000000001</v>
      </c>
      <c r="C62" s="13">
        <v>0.03</v>
      </c>
      <c r="D62" s="13">
        <f t="shared" si="3"/>
        <v>1.425</v>
      </c>
      <c r="E62" s="16">
        <f t="shared" si="4"/>
        <v>40.9574</v>
      </c>
    </row>
    <row r="63" spans="1:5" x14ac:dyDescent="0.25">
      <c r="A63" s="3" t="s">
        <v>142</v>
      </c>
      <c r="B63" s="13">
        <v>1.0329999999999999</v>
      </c>
      <c r="C63" s="13">
        <v>0.03</v>
      </c>
      <c r="D63" s="13">
        <f t="shared" si="3"/>
        <v>1.0029999999999999</v>
      </c>
      <c r="E63" s="16">
        <f t="shared" si="4"/>
        <v>24.603583359999998</v>
      </c>
    </row>
    <row r="64" spans="1:5" x14ac:dyDescent="0.25">
      <c r="A64" s="3" t="s">
        <v>143</v>
      </c>
      <c r="B64" s="13">
        <v>1.7310000000000001</v>
      </c>
      <c r="C64" s="13">
        <v>0.03</v>
      </c>
      <c r="D64" s="13">
        <f t="shared" si="3"/>
        <v>1.7010000000000001</v>
      </c>
      <c r="E64" s="16">
        <f t="shared" si="4"/>
        <v>53.780095039999999</v>
      </c>
    </row>
    <row r="65" spans="1:5" x14ac:dyDescent="0.25">
      <c r="A65" s="3" t="s">
        <v>144</v>
      </c>
      <c r="B65" s="13">
        <v>2.02</v>
      </c>
      <c r="C65" s="13">
        <v>0.03</v>
      </c>
      <c r="D65" s="13">
        <f t="shared" si="3"/>
        <v>1.99</v>
      </c>
      <c r="E65" s="16">
        <f t="shared" si="4"/>
        <v>69.00942400000001</v>
      </c>
    </row>
    <row r="66" spans="1:5" x14ac:dyDescent="0.25">
      <c r="A66" s="3" t="s">
        <v>145</v>
      </c>
      <c r="B66" s="13">
        <v>1.964</v>
      </c>
      <c r="C66" s="13">
        <v>0.03</v>
      </c>
      <c r="D66" s="13">
        <f t="shared" si="3"/>
        <v>1.9339999999999999</v>
      </c>
      <c r="E66" s="16">
        <f t="shared" si="4"/>
        <v>65.914362239999988</v>
      </c>
    </row>
    <row r="67" spans="1:5" x14ac:dyDescent="0.25">
      <c r="A67" s="3" t="s">
        <v>146</v>
      </c>
      <c r="B67" s="13">
        <v>1.6890000000000001</v>
      </c>
      <c r="C67" s="13">
        <v>0.03</v>
      </c>
      <c r="D67" s="13">
        <f t="shared" si="3"/>
        <v>1.659</v>
      </c>
      <c r="E67" s="16">
        <f t="shared" si="4"/>
        <v>51.72031424</v>
      </c>
    </row>
    <row r="68" spans="1:5" x14ac:dyDescent="0.25">
      <c r="A68" s="3" t="s">
        <v>147</v>
      </c>
      <c r="B68" s="13">
        <v>1.1950000000000001</v>
      </c>
      <c r="C68" s="13">
        <v>0.03</v>
      </c>
      <c r="D68" s="13">
        <f t="shared" si="3"/>
        <v>1.165</v>
      </c>
      <c r="E68" s="16">
        <f t="shared" si="4"/>
        <v>30.416584</v>
      </c>
    </row>
    <row r="69" spans="1:5" x14ac:dyDescent="0.25">
      <c r="A69" s="3" t="s">
        <v>148</v>
      </c>
      <c r="B69" s="13">
        <v>1.415</v>
      </c>
      <c r="C69" s="13">
        <v>0.03</v>
      </c>
      <c r="D69" s="13">
        <f t="shared" si="3"/>
        <v>1.385</v>
      </c>
      <c r="E69" s="16">
        <f t="shared" si="4"/>
        <v>39.238583999999996</v>
      </c>
    </row>
    <row r="70" spans="1:5" x14ac:dyDescent="0.25">
      <c r="A70" s="3" t="s">
        <v>149</v>
      </c>
      <c r="B70" s="13">
        <v>1.1180000000000001</v>
      </c>
      <c r="C70" s="13">
        <v>0.03</v>
      </c>
      <c r="D70" s="13">
        <f t="shared" si="3"/>
        <v>1.0880000000000001</v>
      </c>
      <c r="E70" s="16">
        <f t="shared" si="4"/>
        <v>27.58135776</v>
      </c>
    </row>
    <row r="71" spans="1:5" x14ac:dyDescent="0.25">
      <c r="A71" s="3" t="s">
        <v>150</v>
      </c>
      <c r="B71" s="13">
        <v>1.919</v>
      </c>
      <c r="C71" s="13">
        <v>0.03</v>
      </c>
      <c r="D71" s="13">
        <f t="shared" si="3"/>
        <v>1.889</v>
      </c>
      <c r="E71" s="16">
        <f t="shared" si="4"/>
        <v>63.477435839999998</v>
      </c>
    </row>
    <row r="72" spans="1:5" x14ac:dyDescent="0.25">
      <c r="A72" s="3" t="s">
        <v>151</v>
      </c>
      <c r="B72" s="13">
        <v>1.399</v>
      </c>
      <c r="C72" s="13">
        <v>0.03</v>
      </c>
      <c r="D72" s="13">
        <f t="shared" si="3"/>
        <v>1.369</v>
      </c>
      <c r="E72" s="16">
        <f t="shared" si="4"/>
        <v>38.560949439999995</v>
      </c>
    </row>
    <row r="73" spans="1:5" x14ac:dyDescent="0.25">
      <c r="A73" s="3" t="s">
        <v>152</v>
      </c>
      <c r="B73" s="13">
        <v>1.389</v>
      </c>
      <c r="C73" s="13">
        <v>0.03</v>
      </c>
      <c r="D73" s="13">
        <f t="shared" ref="D73:D87" si="5">(B73-C73)</f>
        <v>1.359</v>
      </c>
      <c r="E73" s="16">
        <f t="shared" ref="E73:E87" si="6">(11.04*D73*D73)+(11.948*D73)+(1.5134)</f>
        <v>38.14029824</v>
      </c>
    </row>
    <row r="74" spans="1:5" x14ac:dyDescent="0.25">
      <c r="A74" s="3" t="s">
        <v>153</v>
      </c>
      <c r="B74" s="13">
        <v>1.6060000000000001</v>
      </c>
      <c r="C74" s="13">
        <v>0.03</v>
      </c>
      <c r="D74" s="13">
        <f t="shared" si="5"/>
        <v>1.5760000000000001</v>
      </c>
      <c r="E74" s="16">
        <f t="shared" si="6"/>
        <v>47.764335039999999</v>
      </c>
    </row>
    <row r="75" spans="1:5" x14ac:dyDescent="0.25">
      <c r="A75" s="3" t="s">
        <v>154</v>
      </c>
      <c r="B75" s="13">
        <v>2.085</v>
      </c>
      <c r="C75" s="13">
        <v>0.03</v>
      </c>
      <c r="D75" s="13">
        <f t="shared" si="5"/>
        <v>2.0550000000000002</v>
      </c>
      <c r="E75" s="16">
        <f t="shared" si="6"/>
        <v>72.688736000000006</v>
      </c>
    </row>
    <row r="76" spans="1:5" x14ac:dyDescent="0.25">
      <c r="A76" s="3" t="s">
        <v>155</v>
      </c>
      <c r="B76" s="13">
        <v>1.6539999999999999</v>
      </c>
      <c r="C76" s="13">
        <v>0.03</v>
      </c>
      <c r="D76" s="13">
        <f t="shared" si="5"/>
        <v>1.6239999999999999</v>
      </c>
      <c r="E76" s="16">
        <f t="shared" si="6"/>
        <v>50.033583039999989</v>
      </c>
    </row>
    <row r="77" spans="1:5" x14ac:dyDescent="0.25">
      <c r="A77" s="3" t="s">
        <v>156</v>
      </c>
      <c r="B77" s="13">
        <v>1.577</v>
      </c>
      <c r="C77" s="13">
        <v>0.03</v>
      </c>
      <c r="D77" s="13">
        <f t="shared" si="5"/>
        <v>1.5469999999999999</v>
      </c>
      <c r="E77" s="16">
        <f t="shared" si="6"/>
        <v>46.417983359999994</v>
      </c>
    </row>
    <row r="78" spans="1:5" x14ac:dyDescent="0.25">
      <c r="A78" s="3" t="s">
        <v>157</v>
      </c>
      <c r="B78" s="13">
        <v>2.2149999999999999</v>
      </c>
      <c r="C78" s="13">
        <v>0.03</v>
      </c>
      <c r="D78" s="13">
        <f t="shared" si="5"/>
        <v>2.1850000000000001</v>
      </c>
      <c r="E78" s="16">
        <f t="shared" si="6"/>
        <v>80.327224000000015</v>
      </c>
    </row>
    <row r="79" spans="1:5" x14ac:dyDescent="0.25">
      <c r="A79" s="3" t="s">
        <v>158</v>
      </c>
      <c r="B79" s="13">
        <v>1.8540000000000001</v>
      </c>
      <c r="C79" s="13">
        <v>0.03</v>
      </c>
      <c r="D79" s="13">
        <f t="shared" si="5"/>
        <v>1.8240000000000001</v>
      </c>
      <c r="E79" s="16">
        <f t="shared" si="6"/>
        <v>60.036367039999995</v>
      </c>
    </row>
    <row r="80" spans="1:5" x14ac:dyDescent="0.25">
      <c r="A80" s="3" t="s">
        <v>159</v>
      </c>
      <c r="B80" s="13">
        <v>1.87</v>
      </c>
      <c r="C80" s="13">
        <v>0.03</v>
      </c>
      <c r="D80" s="13">
        <f t="shared" si="5"/>
        <v>1.84</v>
      </c>
      <c r="E80" s="16">
        <f t="shared" si="6"/>
        <v>60.874744</v>
      </c>
    </row>
    <row r="81" spans="1:5" x14ac:dyDescent="0.25">
      <c r="A81" s="3" t="s">
        <v>160</v>
      </c>
      <c r="B81" s="13">
        <v>0.13600000000000001</v>
      </c>
      <c r="C81" s="13">
        <v>0.03</v>
      </c>
      <c r="D81" s="13">
        <f t="shared" si="5"/>
        <v>0.10600000000000001</v>
      </c>
      <c r="E81" s="16">
        <f t="shared" si="6"/>
        <v>2.9039334400000003</v>
      </c>
    </row>
    <row r="82" spans="1:5" x14ac:dyDescent="0.25">
      <c r="A82" s="3" t="s">
        <v>161</v>
      </c>
      <c r="B82" s="13">
        <v>2.2789999999999999</v>
      </c>
      <c r="C82" s="13">
        <v>0.03</v>
      </c>
      <c r="D82" s="13">
        <f t="shared" si="5"/>
        <v>2.2490000000000001</v>
      </c>
      <c r="E82" s="16">
        <f t="shared" si="6"/>
        <v>84.224783040000005</v>
      </c>
    </row>
    <row r="83" spans="1:5" x14ac:dyDescent="0.25">
      <c r="A83" s="3" t="s">
        <v>162</v>
      </c>
      <c r="B83" s="13">
        <v>2.1850000000000001</v>
      </c>
      <c r="C83" s="13">
        <v>0.03</v>
      </c>
      <c r="D83" s="13">
        <f t="shared" si="5"/>
        <v>2.1550000000000002</v>
      </c>
      <c r="E83" s="16">
        <f t="shared" si="6"/>
        <v>78.531376000000009</v>
      </c>
    </row>
    <row r="84" spans="1:5" x14ac:dyDescent="0.25">
      <c r="A84" s="3" t="s">
        <v>163</v>
      </c>
      <c r="B84" s="13">
        <v>2.3650000000000002</v>
      </c>
      <c r="C84" s="13">
        <v>0.03</v>
      </c>
      <c r="D84" s="13">
        <f t="shared" si="5"/>
        <v>2.3350000000000004</v>
      </c>
      <c r="E84" s="16">
        <f t="shared" si="6"/>
        <v>89.604544000000018</v>
      </c>
    </row>
    <row r="85" spans="1:5" x14ac:dyDescent="0.25">
      <c r="A85" s="3" t="s">
        <v>164</v>
      </c>
      <c r="B85" s="13">
        <v>1.9139999999999999</v>
      </c>
      <c r="C85" s="13">
        <v>0.03</v>
      </c>
      <c r="D85" s="13">
        <f t="shared" si="5"/>
        <v>1.8839999999999999</v>
      </c>
      <c r="E85" s="16">
        <f t="shared" si="6"/>
        <v>63.209426239999992</v>
      </c>
    </row>
    <row r="86" spans="1:5" x14ac:dyDescent="0.25">
      <c r="A86" s="3" t="s">
        <v>165</v>
      </c>
      <c r="B86" s="13">
        <v>1.153</v>
      </c>
      <c r="C86" s="13">
        <v>0.03</v>
      </c>
      <c r="D86" s="13">
        <f t="shared" si="5"/>
        <v>1.123</v>
      </c>
      <c r="E86" s="16">
        <f t="shared" si="6"/>
        <v>28.853868160000001</v>
      </c>
    </row>
    <row r="87" spans="1:5" x14ac:dyDescent="0.25">
      <c r="A87" s="3" t="s">
        <v>166</v>
      </c>
      <c r="B87" s="13">
        <v>0.83799999999999997</v>
      </c>
      <c r="C87" s="13">
        <v>0.03</v>
      </c>
      <c r="D87" s="13">
        <f t="shared" si="5"/>
        <v>0.80799999999999994</v>
      </c>
      <c r="E87" s="16">
        <f t="shared" si="6"/>
        <v>18.375002559999999</v>
      </c>
    </row>
    <row r="88" spans="1:5" x14ac:dyDescent="0.25">
      <c r="A88" s="3" t="s">
        <v>167</v>
      </c>
      <c r="B88" s="13">
        <v>1.6479999999999999</v>
      </c>
      <c r="C88" s="13">
        <v>0.03</v>
      </c>
      <c r="D88" s="13">
        <f t="shared" ref="D88:D90" si="7">(B88-C88)</f>
        <v>1.6179999999999999</v>
      </c>
      <c r="E88" s="16">
        <f t="shared" ref="E88:E90" si="8">(11.04*D88*D88)+(11.948*D88)+(1.5134)</f>
        <v>49.747144959999993</v>
      </c>
    </row>
    <row r="89" spans="1:5" x14ac:dyDescent="0.25">
      <c r="A89" s="3" t="s">
        <v>168</v>
      </c>
      <c r="B89" s="13">
        <v>2.242</v>
      </c>
      <c r="C89" s="13">
        <v>0.03</v>
      </c>
      <c r="D89" s="13">
        <f t="shared" si="7"/>
        <v>2.2120000000000002</v>
      </c>
      <c r="E89" s="16">
        <f t="shared" si="8"/>
        <v>81.960477760000018</v>
      </c>
    </row>
    <row r="90" spans="1:5" x14ac:dyDescent="0.25">
      <c r="A90" s="3" t="s">
        <v>169</v>
      </c>
      <c r="B90" s="13">
        <v>0.90500000000000003</v>
      </c>
      <c r="C90" s="13">
        <v>0.03</v>
      </c>
      <c r="D90" s="13">
        <f t="shared" si="7"/>
        <v>0.875</v>
      </c>
      <c r="E90" s="16">
        <f t="shared" si="8"/>
        <v>20.420400000000001</v>
      </c>
    </row>
    <row r="91" spans="1:5" x14ac:dyDescent="0.25">
      <c r="A91" s="3" t="s">
        <v>170</v>
      </c>
      <c r="B91" s="13">
        <v>1.911</v>
      </c>
      <c r="C91" s="13">
        <v>0.03</v>
      </c>
      <c r="D91" s="13">
        <f t="shared" ref="D91" si="9">(B91-C91)</f>
        <v>1.881</v>
      </c>
      <c r="E91" s="16">
        <f t="shared" ref="E91" si="10">(11.04*D91*D91)+(11.948*D91)+(1.5134)</f>
        <v>63.048885439999999</v>
      </c>
    </row>
    <row r="92" spans="1:5" x14ac:dyDescent="0.25">
      <c r="A92" s="3" t="s">
        <v>171</v>
      </c>
      <c r="B92" s="13">
        <v>1.714</v>
      </c>
      <c r="C92" s="13">
        <v>0.03</v>
      </c>
      <c r="D92" s="13">
        <f t="shared" ref="D92:D120" si="11">(B92-C92)</f>
        <v>1.6839999999999999</v>
      </c>
      <c r="E92" s="16">
        <f t="shared" ref="E92:E120" si="12">(11.04*D92*D92)+(11.948*D92)+(1.5134)</f>
        <v>52.941682239999999</v>
      </c>
    </row>
    <row r="93" spans="1:5" x14ac:dyDescent="0.25">
      <c r="A93" s="3" t="s">
        <v>172</v>
      </c>
      <c r="B93" s="13">
        <v>1.6719999999999999</v>
      </c>
      <c r="C93" s="13">
        <v>0.03</v>
      </c>
      <c r="D93" s="13">
        <f t="shared" si="11"/>
        <v>1.6419999999999999</v>
      </c>
      <c r="E93" s="16">
        <f t="shared" si="12"/>
        <v>50.89766655999999</v>
      </c>
    </row>
    <row r="94" spans="1:5" x14ac:dyDescent="0.25">
      <c r="A94" s="3" t="s">
        <v>173</v>
      </c>
      <c r="B94" s="13">
        <v>1.921</v>
      </c>
      <c r="C94" s="13">
        <v>0.03</v>
      </c>
      <c r="D94" s="13">
        <f t="shared" si="11"/>
        <v>1.891</v>
      </c>
      <c r="E94" s="16">
        <f t="shared" si="12"/>
        <v>63.584794239999994</v>
      </c>
    </row>
    <row r="95" spans="1:5" x14ac:dyDescent="0.25">
      <c r="A95" s="3" t="s">
        <v>174</v>
      </c>
      <c r="B95" s="13">
        <v>2.1589999999999998</v>
      </c>
      <c r="C95" s="13">
        <v>0.03</v>
      </c>
      <c r="D95" s="13">
        <f t="shared" si="11"/>
        <v>2.129</v>
      </c>
      <c r="E95" s="16">
        <f t="shared" si="12"/>
        <v>76.991048640000002</v>
      </c>
    </row>
    <row r="96" spans="1:5" x14ac:dyDescent="0.25">
      <c r="A96" s="3" t="s">
        <v>175</v>
      </c>
      <c r="B96" s="13">
        <v>0.35199999999999998</v>
      </c>
      <c r="C96" s="13">
        <v>0.03</v>
      </c>
      <c r="D96" s="13">
        <f t="shared" si="11"/>
        <v>0.32199999999999995</v>
      </c>
      <c r="E96" s="16">
        <f t="shared" si="12"/>
        <v>6.505327359999999</v>
      </c>
    </row>
    <row r="97" spans="1:5" x14ac:dyDescent="0.25">
      <c r="A97" s="3" t="s">
        <v>176</v>
      </c>
      <c r="B97" s="13">
        <v>1.86</v>
      </c>
      <c r="C97" s="13">
        <v>0.03</v>
      </c>
      <c r="D97" s="13">
        <f t="shared" si="11"/>
        <v>1.83</v>
      </c>
      <c r="E97" s="16">
        <f t="shared" si="12"/>
        <v>60.350096000000001</v>
      </c>
    </row>
    <row r="98" spans="1:5" x14ac:dyDescent="0.25">
      <c r="A98" s="3" t="s">
        <v>177</v>
      </c>
      <c r="B98" s="13">
        <v>2</v>
      </c>
      <c r="C98" s="13">
        <v>0.03</v>
      </c>
      <c r="D98" s="13">
        <f t="shared" si="11"/>
        <v>1.97</v>
      </c>
      <c r="E98" s="16">
        <f t="shared" si="12"/>
        <v>67.896096</v>
      </c>
    </row>
    <row r="99" spans="1:5" x14ac:dyDescent="0.25">
      <c r="A99" s="3" t="s">
        <v>178</v>
      </c>
      <c r="B99" s="13">
        <v>1.6379999999999999</v>
      </c>
      <c r="C99" s="13">
        <v>0.03</v>
      </c>
      <c r="D99" s="13">
        <f t="shared" si="11"/>
        <v>1.6079999999999999</v>
      </c>
      <c r="E99" s="16">
        <f t="shared" si="12"/>
        <v>49.271514559999993</v>
      </c>
    </row>
    <row r="100" spans="1:5" x14ac:dyDescent="0.25">
      <c r="A100" s="3" t="s">
        <v>179</v>
      </c>
      <c r="B100" s="13">
        <v>1.8220000000000001</v>
      </c>
      <c r="C100" s="13">
        <v>0.03</v>
      </c>
      <c r="D100" s="13">
        <f t="shared" si="11"/>
        <v>1.792</v>
      </c>
      <c r="E100" s="16">
        <f t="shared" si="12"/>
        <v>58.376570559999998</v>
      </c>
    </row>
    <row r="101" spans="1:5" x14ac:dyDescent="0.25">
      <c r="A101" s="3" t="s">
        <v>180</v>
      </c>
      <c r="B101" s="13">
        <v>1.3149999999999999</v>
      </c>
      <c r="C101" s="13">
        <v>0.03</v>
      </c>
      <c r="D101" s="13">
        <f t="shared" si="11"/>
        <v>1.2849999999999999</v>
      </c>
      <c r="E101" s="16">
        <f t="shared" si="12"/>
        <v>35.09610399999999</v>
      </c>
    </row>
    <row r="102" spans="1:5" x14ac:dyDescent="0.25">
      <c r="A102" s="3" t="s">
        <v>181</v>
      </c>
      <c r="B102" s="13">
        <v>1.4510000000000001</v>
      </c>
      <c r="C102" s="13">
        <v>0.03</v>
      </c>
      <c r="D102" s="13">
        <f t="shared" si="11"/>
        <v>1.421</v>
      </c>
      <c r="E102" s="16">
        <f t="shared" si="12"/>
        <v>40.783928639999999</v>
      </c>
    </row>
    <row r="103" spans="1:5" x14ac:dyDescent="0.25">
      <c r="A103" s="3" t="s">
        <v>182</v>
      </c>
      <c r="B103" s="13">
        <v>0.28000000000000003</v>
      </c>
      <c r="C103" s="13">
        <v>0.03</v>
      </c>
      <c r="D103" s="13">
        <f t="shared" si="11"/>
        <v>0.25</v>
      </c>
      <c r="E103" s="16">
        <f t="shared" si="12"/>
        <v>5.1904000000000003</v>
      </c>
    </row>
    <row r="104" spans="1:5" x14ac:dyDescent="0.25">
      <c r="A104" s="3" t="s">
        <v>183</v>
      </c>
      <c r="B104" s="13">
        <v>0.99</v>
      </c>
      <c r="C104" s="13">
        <v>0.03</v>
      </c>
      <c r="D104" s="13">
        <f t="shared" si="11"/>
        <v>0.96</v>
      </c>
      <c r="E104" s="16">
        <f t="shared" si="12"/>
        <v>23.157943999999997</v>
      </c>
    </row>
    <row r="105" spans="1:5" x14ac:dyDescent="0.25">
      <c r="A105" s="3" t="s">
        <v>184</v>
      </c>
      <c r="B105" s="13">
        <v>1.6220000000000001</v>
      </c>
      <c r="C105" s="13">
        <v>0.03</v>
      </c>
      <c r="D105" s="13">
        <f t="shared" si="11"/>
        <v>1.5920000000000001</v>
      </c>
      <c r="E105" s="16">
        <f t="shared" si="12"/>
        <v>48.515098559999998</v>
      </c>
    </row>
    <row r="106" spans="1:5" x14ac:dyDescent="0.25">
      <c r="A106" s="3" t="s">
        <v>185</v>
      </c>
      <c r="B106" s="13">
        <v>0.96199999999999997</v>
      </c>
      <c r="C106" s="13">
        <v>0.03</v>
      </c>
      <c r="D106" s="13">
        <f t="shared" si="11"/>
        <v>0.93199999999999994</v>
      </c>
      <c r="E106" s="16">
        <f t="shared" si="12"/>
        <v>22.238544959999999</v>
      </c>
    </row>
    <row r="107" spans="1:5" x14ac:dyDescent="0.25">
      <c r="A107" s="3" t="s">
        <v>186</v>
      </c>
      <c r="B107" s="13">
        <v>1.4339999999999999</v>
      </c>
      <c r="C107" s="13">
        <v>0.03</v>
      </c>
      <c r="D107" s="13">
        <f t="shared" si="11"/>
        <v>1.4039999999999999</v>
      </c>
      <c r="E107" s="16">
        <f t="shared" si="12"/>
        <v>40.050616639999994</v>
      </c>
    </row>
    <row r="108" spans="1:5" x14ac:dyDescent="0.25">
      <c r="A108" s="3" t="s">
        <v>187</v>
      </c>
      <c r="B108" s="13">
        <v>1.276</v>
      </c>
      <c r="C108" s="13">
        <v>0.03</v>
      </c>
      <c r="D108" s="13">
        <f t="shared" si="11"/>
        <v>1.246</v>
      </c>
      <c r="E108" s="16">
        <f t="shared" si="12"/>
        <v>33.540384639999992</v>
      </c>
    </row>
    <row r="109" spans="1:5" x14ac:dyDescent="0.25">
      <c r="A109" s="3" t="s">
        <v>188</v>
      </c>
      <c r="B109" s="13">
        <v>0.77300000000000002</v>
      </c>
      <c r="C109" s="13">
        <v>0.03</v>
      </c>
      <c r="D109" s="13">
        <f t="shared" si="11"/>
        <v>0.74299999999999999</v>
      </c>
      <c r="E109" s="16">
        <f t="shared" si="12"/>
        <v>16.485384960000001</v>
      </c>
    </row>
    <row r="110" spans="1:5" x14ac:dyDescent="0.25">
      <c r="A110" s="3" t="s">
        <v>189</v>
      </c>
      <c r="B110" s="13">
        <v>1.4950000000000001</v>
      </c>
      <c r="C110" s="13">
        <v>0.03</v>
      </c>
      <c r="D110" s="13">
        <f t="shared" si="11"/>
        <v>1.4650000000000001</v>
      </c>
      <c r="E110" s="16">
        <f t="shared" si="12"/>
        <v>42.711543999999996</v>
      </c>
    </row>
    <row r="111" spans="1:5" x14ac:dyDescent="0.25">
      <c r="A111" s="3" t="s">
        <v>190</v>
      </c>
      <c r="B111" s="13">
        <v>0.90600000000000003</v>
      </c>
      <c r="C111" s="13">
        <v>0.03</v>
      </c>
      <c r="D111" s="13">
        <f t="shared" si="11"/>
        <v>0.876</v>
      </c>
      <c r="E111" s="16">
        <f t="shared" si="12"/>
        <v>20.451679039999998</v>
      </c>
    </row>
    <row r="112" spans="1:5" x14ac:dyDescent="0.25">
      <c r="A112" s="3" t="s">
        <v>191</v>
      </c>
      <c r="B112" s="13">
        <v>1.498</v>
      </c>
      <c r="C112" s="13">
        <v>0.03</v>
      </c>
      <c r="D112" s="13">
        <f t="shared" si="11"/>
        <v>1.468</v>
      </c>
      <c r="E112" s="16">
        <f t="shared" si="12"/>
        <v>42.844528959999998</v>
      </c>
    </row>
    <row r="113" spans="1:5" x14ac:dyDescent="0.25">
      <c r="A113" s="3" t="s">
        <v>192</v>
      </c>
      <c r="B113" s="13">
        <v>1.1279999999999999</v>
      </c>
      <c r="C113" s="13">
        <v>0.03</v>
      </c>
      <c r="D113" s="13">
        <f t="shared" si="11"/>
        <v>1.0979999999999999</v>
      </c>
      <c r="E113" s="16">
        <f t="shared" si="12"/>
        <v>27.942172159999995</v>
      </c>
    </row>
    <row r="114" spans="1:5" x14ac:dyDescent="0.25">
      <c r="A114" s="3" t="s">
        <v>193</v>
      </c>
      <c r="B114" s="13">
        <v>1.4370000000000001</v>
      </c>
      <c r="C114" s="13">
        <v>0.03</v>
      </c>
      <c r="D114" s="13">
        <f t="shared" si="11"/>
        <v>1.407</v>
      </c>
      <c r="E114" s="16">
        <f t="shared" si="12"/>
        <v>40.179560959999996</v>
      </c>
    </row>
    <row r="115" spans="1:5" x14ac:dyDescent="0.25">
      <c r="A115" s="3" t="s">
        <v>194</v>
      </c>
      <c r="B115" s="13">
        <v>0.95799999999999996</v>
      </c>
      <c r="C115" s="13">
        <v>0.03</v>
      </c>
      <c r="D115" s="13">
        <f t="shared" si="11"/>
        <v>0.92799999999999994</v>
      </c>
      <c r="E115" s="16">
        <f t="shared" si="12"/>
        <v>22.108615359999998</v>
      </c>
    </row>
    <row r="116" spans="1:5" x14ac:dyDescent="0.25">
      <c r="A116" s="3" t="s">
        <v>195</v>
      </c>
      <c r="B116" s="13">
        <v>2.3079999999999998</v>
      </c>
      <c r="C116" s="13">
        <v>0.03</v>
      </c>
      <c r="D116" s="13">
        <f t="shared" si="11"/>
        <v>2.278</v>
      </c>
      <c r="E116" s="16">
        <f t="shared" si="12"/>
        <v>86.020639360000004</v>
      </c>
    </row>
    <row r="117" spans="1:5" x14ac:dyDescent="0.25">
      <c r="A117" s="3" t="s">
        <v>196</v>
      </c>
      <c r="B117" s="13">
        <v>1.8420000000000001</v>
      </c>
      <c r="C117" s="13">
        <v>0.03</v>
      </c>
      <c r="D117" s="13">
        <f t="shared" si="11"/>
        <v>1.8120000000000001</v>
      </c>
      <c r="E117" s="16">
        <f t="shared" si="12"/>
        <v>59.41129376</v>
      </c>
    </row>
    <row r="118" spans="1:5" x14ac:dyDescent="0.25">
      <c r="A118" s="3" t="s">
        <v>197</v>
      </c>
      <c r="B118" s="13">
        <v>1.3740000000000001</v>
      </c>
      <c r="C118" s="13">
        <v>0.03</v>
      </c>
      <c r="D118" s="13">
        <f t="shared" si="11"/>
        <v>1.3440000000000001</v>
      </c>
      <c r="E118" s="16">
        <f t="shared" si="12"/>
        <v>37.51346144</v>
      </c>
    </row>
    <row r="119" spans="1:5" x14ac:dyDescent="0.25">
      <c r="A119" s="3" t="s">
        <v>198</v>
      </c>
      <c r="B119" s="13">
        <v>1.6679999999999999</v>
      </c>
      <c r="C119" s="13">
        <v>0.03</v>
      </c>
      <c r="D119" s="13">
        <f t="shared" si="11"/>
        <v>1.6379999999999999</v>
      </c>
      <c r="E119" s="16">
        <f t="shared" si="12"/>
        <v>50.705029759999988</v>
      </c>
    </row>
    <row r="120" spans="1:5" x14ac:dyDescent="0.25">
      <c r="A120" s="3" t="s">
        <v>199</v>
      </c>
      <c r="B120" s="13">
        <v>1.288</v>
      </c>
      <c r="C120" s="13">
        <v>0.03</v>
      </c>
      <c r="D120" s="13">
        <f t="shared" si="11"/>
        <v>1.258</v>
      </c>
      <c r="E120" s="16">
        <f t="shared" si="12"/>
        <v>34.015490559999996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50"/>
  <sheetViews>
    <sheetView tabSelected="1" workbookViewId="0">
      <selection activeCell="E84" sqref="E84"/>
    </sheetView>
  </sheetViews>
  <sheetFormatPr defaultRowHeight="15" x14ac:dyDescent="0.25"/>
  <cols>
    <col min="1" max="1" width="32.7109375" customWidth="1"/>
    <col min="2" max="2" width="15.5703125" customWidth="1"/>
    <col min="3" max="3" width="21.28515625" customWidth="1"/>
    <col min="4" max="4" width="18.7109375" customWidth="1"/>
    <col min="5" max="5" width="19.42578125" customWidth="1"/>
    <col min="6" max="6" width="26.5703125" customWidth="1"/>
    <col min="7" max="7" width="40.28515625" customWidth="1"/>
  </cols>
  <sheetData>
    <row r="1" spans="1:7" ht="16.5" thickTop="1" thickBot="1" x14ac:dyDescent="0.3">
      <c r="A1" s="6" t="s">
        <v>4</v>
      </c>
      <c r="B1" s="6" t="s">
        <v>5</v>
      </c>
      <c r="C1" s="6" t="s">
        <v>6</v>
      </c>
      <c r="D1" s="6" t="s">
        <v>98</v>
      </c>
      <c r="E1" s="6" t="s">
        <v>7</v>
      </c>
      <c r="F1" s="6" t="s">
        <v>8</v>
      </c>
      <c r="G1" s="6" t="s">
        <v>16</v>
      </c>
    </row>
    <row r="2" spans="1:7" ht="16.5" thickTop="1" thickBot="1" x14ac:dyDescent="0.3">
      <c r="A2" s="7" t="s">
        <v>9</v>
      </c>
      <c r="B2" s="7" t="s">
        <v>10</v>
      </c>
      <c r="C2" s="8" t="s">
        <v>11</v>
      </c>
      <c r="D2" s="8" t="s">
        <v>203</v>
      </c>
      <c r="E2" s="8" t="s">
        <v>12</v>
      </c>
      <c r="F2" s="8" t="s">
        <v>13</v>
      </c>
      <c r="G2" s="8" t="s">
        <v>54</v>
      </c>
    </row>
    <row r="3" spans="1:7" ht="16.5" thickTop="1" thickBot="1" x14ac:dyDescent="0.3">
      <c r="A3" s="7" t="s">
        <v>14</v>
      </c>
      <c r="B3" s="7" t="s">
        <v>10</v>
      </c>
      <c r="C3" s="8" t="s">
        <v>11</v>
      </c>
      <c r="D3" s="8" t="s">
        <v>203</v>
      </c>
      <c r="E3" s="8" t="s">
        <v>15</v>
      </c>
      <c r="F3" s="8" t="s">
        <v>13</v>
      </c>
      <c r="G3" s="8" t="s">
        <v>54</v>
      </c>
    </row>
    <row r="4" spans="1:7" ht="16.5" thickTop="1" thickBot="1" x14ac:dyDescent="0.3">
      <c r="A4" s="11" t="s">
        <v>200</v>
      </c>
      <c r="B4" s="7" t="s">
        <v>10</v>
      </c>
      <c r="C4" s="8" t="s">
        <v>52</v>
      </c>
      <c r="D4" s="8" t="s">
        <v>203</v>
      </c>
      <c r="E4" s="12" t="s">
        <v>53</v>
      </c>
      <c r="F4" s="8" t="s">
        <v>13</v>
      </c>
      <c r="G4" s="8" t="s">
        <v>54</v>
      </c>
    </row>
    <row r="5" spans="1:7" ht="16.5" thickTop="1" thickBot="1" x14ac:dyDescent="0.3">
      <c r="A5" s="11" t="s">
        <v>201</v>
      </c>
      <c r="B5" s="7" t="s">
        <v>10</v>
      </c>
      <c r="C5" s="8" t="s">
        <v>52</v>
      </c>
      <c r="D5" s="8" t="s">
        <v>203</v>
      </c>
      <c r="E5" s="12" t="s">
        <v>55</v>
      </c>
      <c r="F5" s="8" t="s">
        <v>13</v>
      </c>
      <c r="G5" s="8" t="s">
        <v>54</v>
      </c>
    </row>
    <row r="6" spans="1:7" ht="16.5" thickTop="1" thickBot="1" x14ac:dyDescent="0.3">
      <c r="A6" s="11" t="s">
        <v>202</v>
      </c>
      <c r="B6" s="7" t="s">
        <v>10</v>
      </c>
      <c r="C6" s="8" t="s">
        <v>52</v>
      </c>
      <c r="D6" s="8" t="s">
        <v>203</v>
      </c>
      <c r="E6" s="8" t="s">
        <v>56</v>
      </c>
      <c r="F6" s="8" t="s">
        <v>13</v>
      </c>
      <c r="G6" s="8" t="s">
        <v>49</v>
      </c>
    </row>
    <row r="7" spans="1:7" ht="16.5" thickTop="1" thickBot="1" x14ac:dyDescent="0.3">
      <c r="A7" s="11" t="s">
        <v>204</v>
      </c>
      <c r="B7" s="7" t="s">
        <v>10</v>
      </c>
      <c r="C7" s="8" t="s">
        <v>205</v>
      </c>
      <c r="D7" s="8" t="s">
        <v>203</v>
      </c>
      <c r="E7" s="8" t="s">
        <v>206</v>
      </c>
      <c r="F7" s="8" t="s">
        <v>13</v>
      </c>
      <c r="G7" s="8" t="s">
        <v>49</v>
      </c>
    </row>
    <row r="8" spans="1:7" ht="15.75" thickTop="1" x14ac:dyDescent="0.25"/>
    <row r="79" spans="1:1" x14ac:dyDescent="0.25">
      <c r="A79" s="21" t="s">
        <v>211</v>
      </c>
    </row>
    <row r="80" spans="1:1" x14ac:dyDescent="0.25">
      <c r="A80" s="20"/>
    </row>
    <row r="81" spans="1:6" ht="15.75" x14ac:dyDescent="0.25">
      <c r="A81" s="9" t="s">
        <v>17</v>
      </c>
      <c r="B81" s="10"/>
      <c r="C81" s="10"/>
      <c r="D81" s="10"/>
      <c r="E81" s="10"/>
    </row>
    <row r="82" spans="1:6" ht="15.75" x14ac:dyDescent="0.25">
      <c r="A82" s="10" t="s">
        <v>18</v>
      </c>
      <c r="B82" s="10"/>
      <c r="C82" s="10"/>
      <c r="D82" s="10"/>
      <c r="E82" s="10"/>
    </row>
    <row r="83" spans="1:6" ht="15.75" x14ac:dyDescent="0.25">
      <c r="A83" s="10" t="s">
        <v>19</v>
      </c>
      <c r="B83" s="10"/>
      <c r="C83" s="10"/>
      <c r="D83" s="10"/>
      <c r="E83" s="10"/>
    </row>
    <row r="84" spans="1:6" ht="15.75" x14ac:dyDescent="0.25">
      <c r="A84" s="10" t="s">
        <v>20</v>
      </c>
      <c r="B84" s="10"/>
      <c r="C84" s="10"/>
      <c r="D84" s="10"/>
      <c r="E84" s="10"/>
    </row>
    <row r="85" spans="1:6" ht="15.75" x14ac:dyDescent="0.25">
      <c r="A85" s="10" t="s">
        <v>21</v>
      </c>
      <c r="B85" s="10"/>
      <c r="C85" s="10"/>
      <c r="D85" s="10"/>
      <c r="E85" s="10"/>
    </row>
    <row r="86" spans="1:6" ht="15.75" x14ac:dyDescent="0.25">
      <c r="A86" s="10" t="s">
        <v>22</v>
      </c>
      <c r="B86" s="10"/>
      <c r="C86" s="10"/>
      <c r="D86" s="10"/>
      <c r="E86" s="10"/>
    </row>
    <row r="87" spans="1:6" ht="15.75" x14ac:dyDescent="0.25">
      <c r="A87" s="10" t="s">
        <v>23</v>
      </c>
      <c r="B87" s="10"/>
      <c r="C87" s="10"/>
      <c r="D87" s="10"/>
      <c r="E87" s="10"/>
    </row>
    <row r="88" spans="1:6" ht="15.75" x14ac:dyDescent="0.25">
      <c r="A88" s="10" t="s">
        <v>24</v>
      </c>
      <c r="B88" s="10"/>
      <c r="C88" s="10"/>
      <c r="D88" s="10"/>
      <c r="E88" s="10"/>
    </row>
    <row r="89" spans="1:6" ht="15.75" x14ac:dyDescent="0.25">
      <c r="A89" s="10" t="s">
        <v>25</v>
      </c>
      <c r="B89" s="10"/>
      <c r="C89" s="10"/>
      <c r="D89" s="10"/>
      <c r="E89" s="10"/>
    </row>
    <row r="90" spans="1:6" ht="15.75" x14ac:dyDescent="0.25">
      <c r="A90" s="10"/>
      <c r="B90" s="10"/>
      <c r="C90" s="10"/>
      <c r="D90" s="10"/>
      <c r="E90" s="10"/>
    </row>
    <row r="91" spans="1:6" ht="15.75" x14ac:dyDescent="0.25">
      <c r="A91" s="9" t="s">
        <v>26</v>
      </c>
      <c r="B91" s="10"/>
      <c r="C91" s="10"/>
      <c r="D91" s="10"/>
      <c r="E91" s="10"/>
    </row>
    <row r="92" spans="1:6" ht="15.75" x14ac:dyDescent="0.25">
      <c r="A92" s="10" t="s">
        <v>27</v>
      </c>
      <c r="B92" s="10"/>
      <c r="C92" s="10"/>
      <c r="D92" s="10"/>
      <c r="E92" s="10"/>
      <c r="F92" s="10"/>
    </row>
    <row r="93" spans="1:6" ht="15.75" x14ac:dyDescent="0.25">
      <c r="A93" s="10" t="s">
        <v>28</v>
      </c>
      <c r="B93" s="10"/>
      <c r="C93" s="10"/>
      <c r="D93" s="10"/>
      <c r="E93" s="10"/>
      <c r="F93" s="10"/>
    </row>
    <row r="94" spans="1:6" ht="15.75" x14ac:dyDescent="0.25">
      <c r="A94" s="10" t="s">
        <v>29</v>
      </c>
      <c r="B94" s="10"/>
      <c r="C94" s="10"/>
      <c r="D94" s="10"/>
      <c r="E94" s="10"/>
      <c r="F94" s="10"/>
    </row>
    <row r="95" spans="1:6" ht="15.75" x14ac:dyDescent="0.25">
      <c r="A95" s="10" t="s">
        <v>30</v>
      </c>
      <c r="B95" s="10"/>
      <c r="C95" s="10"/>
      <c r="D95" s="10"/>
      <c r="E95" s="10"/>
      <c r="F95" s="10"/>
    </row>
    <row r="96" spans="1:6" ht="15.75" x14ac:dyDescent="0.25">
      <c r="A96" s="10" t="s">
        <v>31</v>
      </c>
      <c r="B96" s="10"/>
      <c r="C96" s="10"/>
      <c r="D96" s="10"/>
      <c r="E96" s="10"/>
      <c r="F96" s="10"/>
    </row>
    <row r="97" spans="1:6" ht="15.75" x14ac:dyDescent="0.25">
      <c r="A97" s="10" t="s">
        <v>32</v>
      </c>
      <c r="B97" s="10"/>
      <c r="C97" s="10"/>
      <c r="D97" s="10"/>
      <c r="E97" s="10"/>
      <c r="F97" s="10"/>
    </row>
    <row r="98" spans="1:6" ht="15.75" x14ac:dyDescent="0.25">
      <c r="A98" s="10" t="s">
        <v>33</v>
      </c>
      <c r="B98" s="10"/>
      <c r="C98" s="10"/>
      <c r="D98" s="10"/>
      <c r="E98" s="10"/>
      <c r="F98" s="10"/>
    </row>
    <row r="99" spans="1:6" ht="15.75" x14ac:dyDescent="0.25">
      <c r="A99" s="10" t="s">
        <v>34</v>
      </c>
      <c r="B99" s="10"/>
      <c r="C99" s="10"/>
      <c r="D99" s="10"/>
      <c r="E99" s="10"/>
      <c r="F99" s="10"/>
    </row>
    <row r="100" spans="1:6" ht="15.75" x14ac:dyDescent="0.25">
      <c r="A100" s="10" t="s">
        <v>35</v>
      </c>
      <c r="B100" s="10"/>
      <c r="C100" s="10"/>
      <c r="D100" s="10"/>
      <c r="E100" s="10"/>
      <c r="F100" s="10"/>
    </row>
    <row r="101" spans="1:6" ht="15.75" x14ac:dyDescent="0.25">
      <c r="A101" s="10" t="s">
        <v>36</v>
      </c>
      <c r="B101" s="10"/>
      <c r="C101" s="10"/>
      <c r="D101" s="10"/>
      <c r="E101" s="10"/>
      <c r="F101" s="10"/>
    </row>
    <row r="102" spans="1:6" ht="15.75" x14ac:dyDescent="0.25">
      <c r="A102" s="10" t="s">
        <v>25</v>
      </c>
      <c r="B102" s="10"/>
      <c r="C102" s="10"/>
      <c r="D102" s="10"/>
      <c r="E102" s="10"/>
      <c r="F102" s="10"/>
    </row>
    <row r="103" spans="1:6" ht="15.75" x14ac:dyDescent="0.25">
      <c r="A103" s="10"/>
      <c r="B103" s="10"/>
      <c r="C103" s="10"/>
      <c r="D103" s="10"/>
      <c r="E103" s="10"/>
      <c r="F103" s="10"/>
    </row>
    <row r="104" spans="1:6" ht="15.75" x14ac:dyDescent="0.25">
      <c r="A104" s="9" t="s">
        <v>37</v>
      </c>
      <c r="B104" s="10"/>
      <c r="C104" s="10"/>
      <c r="D104" s="10"/>
      <c r="E104" s="10"/>
      <c r="F104" s="10"/>
    </row>
    <row r="105" spans="1:6" ht="15.75" x14ac:dyDescent="0.25">
      <c r="A105" s="10" t="s">
        <v>38</v>
      </c>
      <c r="B105" s="10"/>
      <c r="C105" s="10"/>
      <c r="D105" s="10"/>
      <c r="E105" s="10"/>
    </row>
    <row r="106" spans="1:6" ht="15.75" x14ac:dyDescent="0.25">
      <c r="A106" s="10" t="s">
        <v>39</v>
      </c>
      <c r="B106" s="10"/>
      <c r="C106" s="10"/>
      <c r="D106" s="10"/>
      <c r="E106" s="10"/>
    </row>
    <row r="107" spans="1:6" ht="15.75" x14ac:dyDescent="0.25">
      <c r="A107" s="10" t="s">
        <v>40</v>
      </c>
      <c r="B107" s="10"/>
      <c r="C107" s="10"/>
      <c r="D107" s="10"/>
      <c r="E107" s="10"/>
      <c r="F107" s="10"/>
    </row>
    <row r="108" spans="1:6" ht="15.75" x14ac:dyDescent="0.25">
      <c r="A108" s="10" t="s">
        <v>41</v>
      </c>
      <c r="B108" s="10"/>
      <c r="C108" s="10"/>
      <c r="D108" s="10"/>
      <c r="E108" s="10"/>
      <c r="F108" s="10"/>
    </row>
    <row r="109" spans="1:6" ht="15.75" x14ac:dyDescent="0.25">
      <c r="A109" s="10" t="s">
        <v>42</v>
      </c>
      <c r="B109" s="10"/>
      <c r="C109" s="10"/>
      <c r="D109" s="10"/>
      <c r="E109" s="10"/>
      <c r="F109" s="10"/>
    </row>
    <row r="110" spans="1:6" ht="15.75" x14ac:dyDescent="0.25">
      <c r="A110" s="10" t="s">
        <v>43</v>
      </c>
      <c r="B110" s="10"/>
      <c r="C110" s="10"/>
      <c r="D110" s="10"/>
      <c r="E110" s="10"/>
      <c r="F110" s="10"/>
    </row>
    <row r="111" spans="1:6" ht="15.75" x14ac:dyDescent="0.25">
      <c r="A111" s="10" t="s">
        <v>44</v>
      </c>
      <c r="B111" s="10"/>
      <c r="C111" s="10"/>
      <c r="D111" s="10"/>
      <c r="E111" s="10"/>
      <c r="F111" s="10"/>
    </row>
    <row r="112" spans="1:6" ht="15.75" x14ac:dyDescent="0.25">
      <c r="A112" s="10" t="s">
        <v>45</v>
      </c>
      <c r="B112" s="10"/>
      <c r="C112" s="10"/>
      <c r="D112" s="10"/>
      <c r="E112" s="10"/>
      <c r="F112" s="10"/>
    </row>
    <row r="113" spans="1:6" ht="15.75" x14ac:dyDescent="0.25">
      <c r="A113" s="10" t="s">
        <v>46</v>
      </c>
      <c r="B113" s="10"/>
      <c r="C113" s="10"/>
      <c r="D113" s="10"/>
      <c r="E113" s="10"/>
      <c r="F113" s="10"/>
    </row>
    <row r="114" spans="1:6" ht="15.75" x14ac:dyDescent="0.25">
      <c r="A114" s="10" t="s">
        <v>47</v>
      </c>
      <c r="B114" s="10"/>
      <c r="C114" s="10"/>
      <c r="D114" s="10"/>
      <c r="E114" s="10"/>
      <c r="F114" s="10"/>
    </row>
    <row r="115" spans="1:6" ht="15.75" x14ac:dyDescent="0.25">
      <c r="A115" s="10" t="s">
        <v>48</v>
      </c>
      <c r="B115" s="10"/>
      <c r="C115" s="10"/>
      <c r="D115" s="10"/>
      <c r="E115" s="10"/>
      <c r="F115" s="10"/>
    </row>
    <row r="116" spans="1:6" ht="15.75" x14ac:dyDescent="0.25">
      <c r="F116" s="10"/>
    </row>
    <row r="117" spans="1:6" ht="15.75" x14ac:dyDescent="0.25">
      <c r="A117" s="17" t="s">
        <v>83</v>
      </c>
      <c r="B117" s="10"/>
      <c r="C117" s="10"/>
      <c r="D117" s="10"/>
      <c r="E117" s="10"/>
    </row>
    <row r="118" spans="1:6" ht="15.75" x14ac:dyDescent="0.25">
      <c r="A118" s="18" t="s">
        <v>84</v>
      </c>
      <c r="B118" s="10"/>
      <c r="C118" s="10"/>
      <c r="D118" s="10"/>
      <c r="E118" s="10"/>
    </row>
    <row r="119" spans="1:6" ht="15.75" x14ac:dyDescent="0.25">
      <c r="A119" s="10" t="s">
        <v>85</v>
      </c>
      <c r="B119" s="10"/>
      <c r="C119" s="10"/>
      <c r="D119" s="10"/>
      <c r="E119" s="10"/>
    </row>
    <row r="120" spans="1:6" ht="15.75" x14ac:dyDescent="0.25">
      <c r="A120" s="10" t="s">
        <v>86</v>
      </c>
      <c r="B120" s="10"/>
      <c r="C120" s="10"/>
      <c r="D120" s="10"/>
      <c r="E120" s="10"/>
    </row>
    <row r="121" spans="1:6" ht="15.75" x14ac:dyDescent="0.25">
      <c r="A121" s="10" t="s">
        <v>87</v>
      </c>
      <c r="B121" s="10"/>
      <c r="C121" s="10"/>
      <c r="D121" s="10"/>
      <c r="E121" s="10"/>
    </row>
    <row r="122" spans="1:6" ht="15.75" x14ac:dyDescent="0.25">
      <c r="A122" s="10" t="s">
        <v>88</v>
      </c>
      <c r="B122" s="10"/>
      <c r="C122" s="10"/>
      <c r="D122" s="10"/>
      <c r="E122" s="10"/>
    </row>
    <row r="124" spans="1:6" ht="15.75" x14ac:dyDescent="0.25">
      <c r="A124" s="9" t="s">
        <v>89</v>
      </c>
      <c r="B124" s="10"/>
      <c r="C124" s="10"/>
      <c r="D124" s="10"/>
      <c r="E124" s="10"/>
      <c r="F124" s="10"/>
    </row>
    <row r="125" spans="1:6" ht="15.75" x14ac:dyDescent="0.25">
      <c r="A125" s="10" t="s">
        <v>90</v>
      </c>
      <c r="B125" s="10"/>
      <c r="C125" s="10"/>
      <c r="D125" s="10"/>
      <c r="E125" s="10"/>
      <c r="F125" s="10"/>
    </row>
    <row r="126" spans="1:6" ht="15.75" x14ac:dyDescent="0.25">
      <c r="A126" s="10" t="s">
        <v>91</v>
      </c>
      <c r="B126" s="10"/>
      <c r="C126" s="10"/>
      <c r="D126" s="10"/>
      <c r="E126" s="10"/>
      <c r="F126" s="10"/>
    </row>
    <row r="127" spans="1:6" ht="15.75" x14ac:dyDescent="0.25">
      <c r="A127" s="10" t="s">
        <v>92</v>
      </c>
      <c r="B127" s="10"/>
      <c r="C127" s="10"/>
      <c r="D127" s="10"/>
      <c r="E127" s="10"/>
      <c r="F127" s="10"/>
    </row>
    <row r="128" spans="1:6" ht="15.75" x14ac:dyDescent="0.25">
      <c r="A128" s="10" t="s">
        <v>93</v>
      </c>
      <c r="B128" s="10"/>
      <c r="C128" s="10"/>
      <c r="D128" s="10"/>
      <c r="E128" s="10"/>
      <c r="F128" s="10"/>
    </row>
    <row r="129" spans="1:6" ht="15.75" x14ac:dyDescent="0.25">
      <c r="A129" s="10" t="s">
        <v>94</v>
      </c>
      <c r="B129" s="10"/>
      <c r="C129" s="10"/>
      <c r="D129" s="10"/>
      <c r="E129" s="10"/>
      <c r="F129" s="10"/>
    </row>
    <row r="130" spans="1:6" ht="15.75" x14ac:dyDescent="0.25">
      <c r="A130" s="10" t="s">
        <v>95</v>
      </c>
      <c r="B130" s="10"/>
      <c r="C130" s="10"/>
      <c r="D130" s="10"/>
      <c r="E130" s="10"/>
      <c r="F130" s="10"/>
    </row>
    <row r="131" spans="1:6" ht="15.75" x14ac:dyDescent="0.25">
      <c r="A131" s="10" t="s">
        <v>96</v>
      </c>
      <c r="B131" s="10"/>
      <c r="C131" s="10"/>
      <c r="D131" s="10"/>
      <c r="E131" s="10"/>
      <c r="F131" s="10"/>
    </row>
    <row r="132" spans="1:6" ht="15.75" x14ac:dyDescent="0.25">
      <c r="A132" s="10" t="s">
        <v>97</v>
      </c>
      <c r="B132" s="10"/>
      <c r="C132" s="10"/>
      <c r="D132" s="10"/>
      <c r="E132" s="10"/>
      <c r="F132" s="10"/>
    </row>
    <row r="134" spans="1:6" ht="15.75" x14ac:dyDescent="0.25">
      <c r="A134" s="9" t="s">
        <v>99</v>
      </c>
      <c r="B134" s="10"/>
      <c r="C134" s="10"/>
    </row>
    <row r="135" spans="1:6" ht="15.75" x14ac:dyDescent="0.25">
      <c r="A135" s="10" t="s">
        <v>71</v>
      </c>
      <c r="B135" s="10"/>
      <c r="C135" s="10"/>
    </row>
    <row r="136" spans="1:6" ht="15.75" x14ac:dyDescent="0.25">
      <c r="A136" s="10" t="s">
        <v>72</v>
      </c>
      <c r="B136" s="10"/>
      <c r="C136" s="10"/>
    </row>
    <row r="137" spans="1:6" ht="15.75" x14ac:dyDescent="0.25">
      <c r="A137" s="10" t="s">
        <v>73</v>
      </c>
      <c r="B137" s="10"/>
      <c r="C137" s="10"/>
    </row>
    <row r="138" spans="1:6" ht="15.75" x14ac:dyDescent="0.25">
      <c r="A138" s="10" t="s">
        <v>74</v>
      </c>
      <c r="B138" s="10"/>
      <c r="C138" s="10"/>
      <c r="D138" s="10"/>
    </row>
    <row r="139" spans="1:6" ht="15.75" x14ac:dyDescent="0.25">
      <c r="A139" s="10" t="s">
        <v>75</v>
      </c>
      <c r="B139" s="10"/>
      <c r="C139" s="10"/>
    </row>
    <row r="140" spans="1:6" ht="15.75" x14ac:dyDescent="0.25">
      <c r="A140" s="10" t="s">
        <v>76</v>
      </c>
      <c r="B140" s="10"/>
      <c r="C140" s="10"/>
    </row>
    <row r="141" spans="1:6" ht="15.75" x14ac:dyDescent="0.25">
      <c r="A141" s="10" t="s">
        <v>77</v>
      </c>
      <c r="B141" s="10"/>
      <c r="C141" s="10"/>
    </row>
    <row r="142" spans="1:6" ht="15.75" x14ac:dyDescent="0.25">
      <c r="A142" s="10" t="s">
        <v>78</v>
      </c>
      <c r="B142" s="10"/>
      <c r="C142" s="10"/>
    </row>
    <row r="143" spans="1:6" ht="15.75" x14ac:dyDescent="0.25">
      <c r="A143" s="10" t="s">
        <v>79</v>
      </c>
      <c r="B143" s="10"/>
      <c r="C143" s="10"/>
    </row>
    <row r="144" spans="1:6" ht="15.75" x14ac:dyDescent="0.25">
      <c r="A144" s="10" t="s">
        <v>80</v>
      </c>
      <c r="B144" s="10"/>
      <c r="C144" s="10"/>
    </row>
    <row r="145" spans="1:7" ht="15.75" x14ac:dyDescent="0.25">
      <c r="A145" s="10" t="s">
        <v>81</v>
      </c>
      <c r="B145" s="10"/>
      <c r="C145" s="10"/>
    </row>
    <row r="146" spans="1:7" ht="15.75" x14ac:dyDescent="0.25">
      <c r="A146" s="10" t="s">
        <v>82</v>
      </c>
      <c r="B146" s="10"/>
      <c r="C146" s="10"/>
    </row>
    <row r="148" spans="1:7" ht="15.75" x14ac:dyDescent="0.25">
      <c r="A148" s="9" t="s">
        <v>208</v>
      </c>
      <c r="B148" s="10"/>
      <c r="C148" s="10"/>
      <c r="D148" s="10"/>
      <c r="E148" s="10"/>
      <c r="F148" s="10"/>
      <c r="G148" s="10"/>
    </row>
    <row r="149" spans="1:7" ht="15.75" x14ac:dyDescent="0.25">
      <c r="A149" s="10" t="s">
        <v>209</v>
      </c>
      <c r="B149" s="10"/>
      <c r="C149" s="10"/>
      <c r="D149" s="10"/>
      <c r="E149" s="10"/>
      <c r="F149" s="10"/>
      <c r="G149" s="10"/>
    </row>
    <row r="150" spans="1:7" ht="15.75" x14ac:dyDescent="0.25">
      <c r="A150" s="10" t="s">
        <v>210</v>
      </c>
      <c r="B150" s="10"/>
      <c r="C150" s="10"/>
      <c r="D150" s="10"/>
      <c r="E150" s="10"/>
      <c r="F150" s="10"/>
      <c r="G150" s="10"/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Colorimetric</vt:lpstr>
      <vt:lpstr>MDA</vt:lpstr>
      <vt:lpstr>Materyal-metod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2019-01-09T08:42:21Z</dcterms:created>
  <dcterms:modified xsi:type="dcterms:W3CDTF">2023-03-28T19:54:00Z</dcterms:modified>
</cp:coreProperties>
</file>