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Semra Türkoğlu\2022.11.21 (Human)\Nihai\"/>
    </mc:Choice>
  </mc:AlternateContent>
  <xr:revisionPtr revIDLastSave="0" documentId="13_ncr:1_{562B7E54-D3FB-4ECC-B7AB-090F7CA147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nuçlar" sheetId="1" r:id="rId1"/>
    <sheet name="Graf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" i="1"/>
  <c r="E26" i="1"/>
  <c r="E3" i="1"/>
  <c r="E4" i="1"/>
  <c r="E5" i="1"/>
  <c r="E6" i="1"/>
  <c r="E27" i="1"/>
  <c r="E28" i="1"/>
  <c r="E7" i="1"/>
  <c r="E29" i="1"/>
  <c r="E8" i="1"/>
  <c r="E9" i="1"/>
  <c r="E30" i="1"/>
  <c r="E10" i="1"/>
  <c r="E31" i="1"/>
  <c r="E32" i="1"/>
  <c r="E11" i="1"/>
  <c r="E33" i="1"/>
  <c r="E12" i="1"/>
  <c r="E13" i="1"/>
  <c r="E14" i="1"/>
  <c r="E34" i="1"/>
  <c r="E15" i="1"/>
  <c r="E16" i="1"/>
  <c r="E17" i="1"/>
  <c r="E18" i="1"/>
  <c r="E35" i="1"/>
  <c r="E19" i="1"/>
  <c r="E20" i="1"/>
  <c r="E21" i="1"/>
  <c r="E22" i="1"/>
  <c r="E36" i="1"/>
  <c r="E37" i="1"/>
  <c r="E23" i="1"/>
  <c r="AC7" i="1"/>
  <c r="AC29" i="1"/>
  <c r="AC8" i="1"/>
  <c r="AC9" i="1"/>
  <c r="AC30" i="1"/>
  <c r="AC10" i="1"/>
  <c r="AC31" i="1"/>
  <c r="AD31" i="1" s="1"/>
  <c r="AC32" i="1"/>
  <c r="AD32" i="1" s="1"/>
  <c r="AC11" i="1"/>
  <c r="AC33" i="1"/>
  <c r="AC12" i="1"/>
  <c r="AC13" i="1"/>
  <c r="AC14" i="1"/>
  <c r="AC34" i="1"/>
  <c r="AC15" i="1"/>
  <c r="AD15" i="1" s="1"/>
  <c r="AC16" i="1"/>
  <c r="AD16" i="1" s="1"/>
  <c r="AC17" i="1"/>
  <c r="AC18" i="1"/>
  <c r="AC35" i="1"/>
  <c r="AC19" i="1"/>
  <c r="AC20" i="1"/>
  <c r="AC21" i="1"/>
  <c r="AC22" i="1"/>
  <c r="AD22" i="1" s="1"/>
  <c r="AC36" i="1"/>
  <c r="AD36" i="1" s="1"/>
  <c r="AC37" i="1"/>
  <c r="V7" i="1"/>
  <c r="V29" i="1"/>
  <c r="V8" i="1"/>
  <c r="V9" i="1"/>
  <c r="V30" i="1"/>
  <c r="V10" i="1"/>
  <c r="V31" i="1"/>
  <c r="V32" i="1"/>
  <c r="V11" i="1"/>
  <c r="V33" i="1"/>
  <c r="V12" i="1"/>
  <c r="V13" i="1"/>
  <c r="V14" i="1"/>
  <c r="V34" i="1"/>
  <c r="V15" i="1"/>
  <c r="V16" i="1"/>
  <c r="V17" i="1"/>
  <c r="V18" i="1"/>
  <c r="V35" i="1"/>
  <c r="V19" i="1"/>
  <c r="V20" i="1"/>
  <c r="V21" i="1"/>
  <c r="V22" i="1"/>
  <c r="V36" i="1"/>
  <c r="V37" i="1"/>
  <c r="O7" i="1"/>
  <c r="P7" i="1" s="1"/>
  <c r="O29" i="1"/>
  <c r="P29" i="1" s="1"/>
  <c r="O8" i="1"/>
  <c r="P8" i="1" s="1"/>
  <c r="O9" i="1"/>
  <c r="O30" i="1"/>
  <c r="O10" i="1"/>
  <c r="O31" i="1"/>
  <c r="P31" i="1" s="1"/>
  <c r="O32" i="1"/>
  <c r="P32" i="1" s="1"/>
  <c r="O11" i="1"/>
  <c r="P11" i="1" s="1"/>
  <c r="O33" i="1"/>
  <c r="P33" i="1" s="1"/>
  <c r="O12" i="1"/>
  <c r="P12" i="1" s="1"/>
  <c r="O13" i="1"/>
  <c r="O14" i="1"/>
  <c r="O34" i="1"/>
  <c r="O15" i="1"/>
  <c r="P15" i="1" s="1"/>
  <c r="O16" i="1"/>
  <c r="P16" i="1" s="1"/>
  <c r="O17" i="1"/>
  <c r="P17" i="1" s="1"/>
  <c r="O18" i="1"/>
  <c r="P18" i="1" s="1"/>
  <c r="O35" i="1"/>
  <c r="P35" i="1" s="1"/>
  <c r="O19" i="1"/>
  <c r="O20" i="1"/>
  <c r="O21" i="1"/>
  <c r="O22" i="1"/>
  <c r="P22" i="1" s="1"/>
  <c r="O36" i="1"/>
  <c r="P36" i="1" s="1"/>
  <c r="O37" i="1"/>
  <c r="P37" i="1" s="1"/>
  <c r="H7" i="1"/>
  <c r="I7" i="1" s="1"/>
  <c r="H29" i="1"/>
  <c r="H8" i="1"/>
  <c r="I8" i="1" s="1"/>
  <c r="H9" i="1"/>
  <c r="H30" i="1"/>
  <c r="H10" i="1"/>
  <c r="H31" i="1"/>
  <c r="I31" i="1" s="1"/>
  <c r="H32" i="1"/>
  <c r="I32" i="1" s="1"/>
  <c r="H11" i="1"/>
  <c r="I11" i="1" s="1"/>
  <c r="H33" i="1"/>
  <c r="H12" i="1"/>
  <c r="I12" i="1" s="1"/>
  <c r="H13" i="1"/>
  <c r="H14" i="1"/>
  <c r="H34" i="1"/>
  <c r="H15" i="1"/>
  <c r="I15" i="1" s="1"/>
  <c r="H16" i="1"/>
  <c r="I16" i="1" s="1"/>
  <c r="H17" i="1"/>
  <c r="I17" i="1" s="1"/>
  <c r="H18" i="1"/>
  <c r="H35" i="1"/>
  <c r="I35" i="1" s="1"/>
  <c r="H19" i="1"/>
  <c r="H20" i="1"/>
  <c r="H21" i="1"/>
  <c r="H22" i="1"/>
  <c r="I22" i="1" s="1"/>
  <c r="H36" i="1"/>
  <c r="I36" i="1" s="1"/>
  <c r="H37" i="1"/>
  <c r="I37" i="1" s="1"/>
  <c r="AD18" i="1" l="1"/>
  <c r="AD33" i="1"/>
  <c r="AD29" i="1"/>
  <c r="I18" i="1"/>
  <c r="I33" i="1"/>
  <c r="I29" i="1"/>
  <c r="AD37" i="1"/>
  <c r="AD17" i="1"/>
  <c r="AD11" i="1"/>
  <c r="AD7" i="1"/>
  <c r="AD35" i="1"/>
  <c r="AD12" i="1"/>
  <c r="AD8" i="1"/>
  <c r="AD19" i="1"/>
  <c r="AD13" i="1"/>
  <c r="AD9" i="1"/>
  <c r="I19" i="1"/>
  <c r="I13" i="1"/>
  <c r="I9" i="1"/>
  <c r="P19" i="1"/>
  <c r="P13" i="1"/>
  <c r="P9" i="1"/>
  <c r="I10" i="1"/>
  <c r="I14" i="1"/>
  <c r="I30" i="1"/>
  <c r="P21" i="1"/>
  <c r="P34" i="1"/>
  <c r="P10" i="1"/>
  <c r="I21" i="1"/>
  <c r="P20" i="1"/>
  <c r="P14" i="1"/>
  <c r="P30" i="1"/>
  <c r="AD21" i="1"/>
  <c r="AD34" i="1"/>
  <c r="AD10" i="1"/>
  <c r="I34" i="1"/>
  <c r="I20" i="1"/>
  <c r="AD20" i="1"/>
  <c r="AD14" i="1"/>
  <c r="AD30" i="1"/>
  <c r="W22" i="1"/>
  <c r="W16" i="1"/>
  <c r="W21" i="1"/>
  <c r="W15" i="1"/>
  <c r="W31" i="1"/>
  <c r="W32" i="1"/>
  <c r="W37" i="1"/>
  <c r="W35" i="1"/>
  <c r="W12" i="1"/>
  <c r="W8" i="1"/>
  <c r="W19" i="1"/>
  <c r="W13" i="1"/>
  <c r="W9" i="1"/>
  <c r="W34" i="1"/>
  <c r="W33" i="1"/>
  <c r="W10" i="1"/>
  <c r="W36" i="1"/>
  <c r="W20" i="1"/>
  <c r="W17" i="1"/>
  <c r="W14" i="1"/>
  <c r="W11" i="1"/>
  <c r="W30" i="1"/>
  <c r="W7" i="1"/>
  <c r="W18" i="1"/>
  <c r="W29" i="1"/>
  <c r="AC24" i="1"/>
  <c r="AD24" i="1" s="1"/>
  <c r="AC25" i="1"/>
  <c r="AD25" i="1" s="1"/>
  <c r="AC2" i="1"/>
  <c r="AD2" i="1" s="1"/>
  <c r="AC26" i="1"/>
  <c r="AD26" i="1" s="1"/>
  <c r="AC3" i="1"/>
  <c r="AD3" i="1" s="1"/>
  <c r="AC4" i="1"/>
  <c r="AD4" i="1" s="1"/>
  <c r="AC5" i="1"/>
  <c r="AD5" i="1" s="1"/>
  <c r="AC6" i="1"/>
  <c r="AD6" i="1" s="1"/>
  <c r="AE22" i="1" s="1"/>
  <c r="AF22" i="1" s="1"/>
  <c r="AG22" i="1" s="1"/>
  <c r="AC27" i="1"/>
  <c r="AD27" i="1" s="1"/>
  <c r="AC28" i="1"/>
  <c r="AD28" i="1" s="1"/>
  <c r="AC23" i="1"/>
  <c r="AD23" i="1" s="1"/>
  <c r="V24" i="1"/>
  <c r="W24" i="1" s="1"/>
  <c r="V25" i="1"/>
  <c r="W25" i="1" s="1"/>
  <c r="V2" i="1"/>
  <c r="W2" i="1" s="1"/>
  <c r="V26" i="1"/>
  <c r="W26" i="1" s="1"/>
  <c r="V3" i="1"/>
  <c r="W3" i="1" s="1"/>
  <c r="V4" i="1"/>
  <c r="W4" i="1" s="1"/>
  <c r="V5" i="1"/>
  <c r="W5" i="1" s="1"/>
  <c r="V6" i="1"/>
  <c r="W6" i="1" s="1"/>
  <c r="V27" i="1"/>
  <c r="W27" i="1" s="1"/>
  <c r="X27" i="1" s="1"/>
  <c r="Y27" i="1" s="1"/>
  <c r="Z27" i="1" s="1"/>
  <c r="V28" i="1"/>
  <c r="W28" i="1" s="1"/>
  <c r="V23" i="1"/>
  <c r="W23" i="1" s="1"/>
  <c r="H24" i="1"/>
  <c r="I24" i="1" s="1"/>
  <c r="H25" i="1"/>
  <c r="I25" i="1" s="1"/>
  <c r="H2" i="1"/>
  <c r="I2" i="1" s="1"/>
  <c r="H26" i="1"/>
  <c r="I26" i="1" s="1"/>
  <c r="H3" i="1"/>
  <c r="I3" i="1" s="1"/>
  <c r="H4" i="1"/>
  <c r="I4" i="1" s="1"/>
  <c r="J4" i="1" s="1"/>
  <c r="K4" i="1" s="1"/>
  <c r="L4" i="1" s="1"/>
  <c r="H5" i="1"/>
  <c r="I5" i="1" s="1"/>
  <c r="H6" i="1"/>
  <c r="I6" i="1" s="1"/>
  <c r="H27" i="1"/>
  <c r="I27" i="1" s="1"/>
  <c r="H28" i="1"/>
  <c r="I28" i="1" s="1"/>
  <c r="H23" i="1"/>
  <c r="I23" i="1" s="1"/>
  <c r="O24" i="1"/>
  <c r="P24" i="1" s="1"/>
  <c r="O25" i="1"/>
  <c r="P25" i="1" s="1"/>
  <c r="O2" i="1"/>
  <c r="P2" i="1" s="1"/>
  <c r="O26" i="1"/>
  <c r="P26" i="1" s="1"/>
  <c r="O3" i="1"/>
  <c r="P3" i="1" s="1"/>
  <c r="O4" i="1"/>
  <c r="P4" i="1" s="1"/>
  <c r="O5" i="1"/>
  <c r="P5" i="1" s="1"/>
  <c r="O6" i="1"/>
  <c r="P6" i="1" s="1"/>
  <c r="O27" i="1"/>
  <c r="P27" i="1" s="1"/>
  <c r="O28" i="1"/>
  <c r="P28" i="1" s="1"/>
  <c r="O23" i="1"/>
  <c r="P23" i="1" s="1"/>
  <c r="Q23" i="1" s="1"/>
  <c r="R23" i="1" s="1"/>
  <c r="S23" i="1" s="1"/>
  <c r="Q2" i="1" l="1"/>
  <c r="R2" i="1" s="1"/>
  <c r="S2" i="1" s="1"/>
  <c r="X24" i="1"/>
  <c r="Y24" i="1" s="1"/>
  <c r="Z24" i="1" s="1"/>
  <c r="AE26" i="1"/>
  <c r="AF26" i="1" s="1"/>
  <c r="AG26" i="1" s="1"/>
  <c r="X11" i="1"/>
  <c r="Y11" i="1" s="1"/>
  <c r="Z11" i="1" s="1"/>
  <c r="X9" i="1"/>
  <c r="Y9" i="1" s="1"/>
  <c r="Z9" i="1" s="1"/>
  <c r="X31" i="1"/>
  <c r="Y31" i="1" s="1"/>
  <c r="Z31" i="1" s="1"/>
  <c r="AE23" i="1"/>
  <c r="AF23" i="1" s="1"/>
  <c r="AG23" i="1" s="1"/>
  <c r="AE2" i="1"/>
  <c r="AF2" i="1" s="1"/>
  <c r="AG2" i="1" s="1"/>
  <c r="AE7" i="1"/>
  <c r="AF7" i="1" s="1"/>
  <c r="AG7" i="1" s="1"/>
  <c r="AE28" i="1"/>
  <c r="AF28" i="1" s="1"/>
  <c r="AG28" i="1" s="1"/>
  <c r="AE25" i="1"/>
  <c r="AF25" i="1" s="1"/>
  <c r="AG25" i="1" s="1"/>
  <c r="AE18" i="1"/>
  <c r="AF18" i="1" s="1"/>
  <c r="AG18" i="1" s="1"/>
  <c r="J11" i="1"/>
  <c r="K11" i="1" s="1"/>
  <c r="L11" i="1" s="1"/>
  <c r="J20" i="1"/>
  <c r="K20" i="1" s="1"/>
  <c r="L20" i="1" s="1"/>
  <c r="X14" i="1"/>
  <c r="Y14" i="1" s="1"/>
  <c r="Z14" i="1" s="1"/>
  <c r="X13" i="1"/>
  <c r="Y13" i="1" s="1"/>
  <c r="Z13" i="1" s="1"/>
  <c r="X15" i="1"/>
  <c r="Y15" i="1" s="1"/>
  <c r="Z15" i="1" s="1"/>
  <c r="J34" i="1"/>
  <c r="K34" i="1" s="1"/>
  <c r="L34" i="1" s="1"/>
  <c r="Q10" i="1"/>
  <c r="R10" i="1" s="1"/>
  <c r="S10" i="1" s="1"/>
  <c r="Q19" i="1"/>
  <c r="R19" i="1" s="1"/>
  <c r="S19" i="1" s="1"/>
  <c r="J8" i="1"/>
  <c r="K8" i="1" s="1"/>
  <c r="L8" i="1" s="1"/>
  <c r="J31" i="1"/>
  <c r="K31" i="1" s="1"/>
  <c r="L31" i="1" s="1"/>
  <c r="AE11" i="1"/>
  <c r="AF11" i="1" s="1"/>
  <c r="AG11" i="1" s="1"/>
  <c r="Q32" i="1"/>
  <c r="R32" i="1" s="1"/>
  <c r="S32" i="1" s="1"/>
  <c r="Q11" i="1"/>
  <c r="R11" i="1" s="1"/>
  <c r="S11" i="1" s="1"/>
  <c r="J7" i="1"/>
  <c r="K7" i="1" s="1"/>
  <c r="L7" i="1" s="1"/>
  <c r="J21" i="1"/>
  <c r="K21" i="1" s="1"/>
  <c r="L21" i="1" s="1"/>
  <c r="Q18" i="1"/>
  <c r="R18" i="1" s="1"/>
  <c r="S18" i="1" s="1"/>
  <c r="Q24" i="1"/>
  <c r="R24" i="1" s="1"/>
  <c r="S24" i="1" s="1"/>
  <c r="X17" i="1"/>
  <c r="Y17" i="1" s="1"/>
  <c r="Z17" i="1" s="1"/>
  <c r="X19" i="1"/>
  <c r="Y19" i="1" s="1"/>
  <c r="Z19" i="1" s="1"/>
  <c r="X21" i="1"/>
  <c r="Y21" i="1" s="1"/>
  <c r="Z21" i="1" s="1"/>
  <c r="AE10" i="1"/>
  <c r="AF10" i="1" s="1"/>
  <c r="AG10" i="1" s="1"/>
  <c r="Q34" i="1"/>
  <c r="R34" i="1" s="1"/>
  <c r="S34" i="1" s="1"/>
  <c r="J9" i="1"/>
  <c r="K9" i="1" s="1"/>
  <c r="L9" i="1" s="1"/>
  <c r="J12" i="1"/>
  <c r="K12" i="1" s="1"/>
  <c r="L12" i="1" s="1"/>
  <c r="AE32" i="1"/>
  <c r="AF32" i="1" s="1"/>
  <c r="AG32" i="1" s="1"/>
  <c r="AE17" i="1"/>
  <c r="AF17" i="1" s="1"/>
  <c r="AG17" i="1" s="1"/>
  <c r="Q16" i="1"/>
  <c r="R16" i="1" s="1"/>
  <c r="S16" i="1" s="1"/>
  <c r="Q17" i="1"/>
  <c r="R17" i="1" s="1"/>
  <c r="S17" i="1" s="1"/>
  <c r="Q25" i="1"/>
  <c r="R25" i="1" s="1"/>
  <c r="S25" i="1" s="1"/>
  <c r="Q27" i="1"/>
  <c r="R27" i="1" s="1"/>
  <c r="S27" i="1" s="1"/>
  <c r="Q6" i="1"/>
  <c r="R6" i="1" s="1"/>
  <c r="S6" i="1" s="1"/>
  <c r="J23" i="1"/>
  <c r="K23" i="1" s="1"/>
  <c r="L23" i="1" s="1"/>
  <c r="J2" i="1"/>
  <c r="K2" i="1" s="1"/>
  <c r="L2" i="1" s="1"/>
  <c r="X4" i="1"/>
  <c r="Y4" i="1" s="1"/>
  <c r="Z4" i="1" s="1"/>
  <c r="AE27" i="1"/>
  <c r="AF27" i="1" s="1"/>
  <c r="AG27" i="1" s="1"/>
  <c r="AE24" i="1"/>
  <c r="AF24" i="1" s="1"/>
  <c r="AG24" i="1" s="1"/>
  <c r="X20" i="1"/>
  <c r="Y20" i="1" s="1"/>
  <c r="Z20" i="1" s="1"/>
  <c r="X8" i="1"/>
  <c r="Y8" i="1" s="1"/>
  <c r="Z8" i="1" s="1"/>
  <c r="X16" i="1"/>
  <c r="Y16" i="1" s="1"/>
  <c r="Z16" i="1" s="1"/>
  <c r="AE34" i="1"/>
  <c r="AF34" i="1" s="1"/>
  <c r="AG34" i="1" s="1"/>
  <c r="Q21" i="1"/>
  <c r="R21" i="1" s="1"/>
  <c r="S21" i="1" s="1"/>
  <c r="J13" i="1"/>
  <c r="K13" i="1" s="1"/>
  <c r="L13" i="1" s="1"/>
  <c r="J35" i="1"/>
  <c r="K35" i="1" s="1"/>
  <c r="L35" i="1" s="1"/>
  <c r="AE16" i="1"/>
  <c r="AF16" i="1" s="1"/>
  <c r="AG16" i="1" s="1"/>
  <c r="AE37" i="1"/>
  <c r="AF37" i="1" s="1"/>
  <c r="AG37" i="1" s="1"/>
  <c r="Q36" i="1"/>
  <c r="R36" i="1" s="1"/>
  <c r="S36" i="1" s="1"/>
  <c r="Q37" i="1"/>
  <c r="R37" i="1" s="1"/>
  <c r="S37" i="1" s="1"/>
  <c r="J17" i="1"/>
  <c r="K17" i="1" s="1"/>
  <c r="L17" i="1" s="1"/>
  <c r="Q13" i="1"/>
  <c r="R13" i="1" s="1"/>
  <c r="S13" i="1" s="1"/>
  <c r="Q5" i="1"/>
  <c r="R5" i="1" s="1"/>
  <c r="S5" i="1" s="1"/>
  <c r="J25" i="1"/>
  <c r="K25" i="1" s="1"/>
  <c r="L25" i="1" s="1"/>
  <c r="X3" i="1"/>
  <c r="Y3" i="1" s="1"/>
  <c r="Z3" i="1" s="1"/>
  <c r="AE6" i="1"/>
  <c r="AF6" i="1" s="1"/>
  <c r="AG6" i="1" s="1"/>
  <c r="X29" i="1"/>
  <c r="Y29" i="1" s="1"/>
  <c r="Z29" i="1" s="1"/>
  <c r="X36" i="1"/>
  <c r="Y36" i="1" s="1"/>
  <c r="Z36" i="1" s="1"/>
  <c r="X12" i="1"/>
  <c r="Y12" i="1" s="1"/>
  <c r="Z12" i="1" s="1"/>
  <c r="X22" i="1"/>
  <c r="Y22" i="1" s="1"/>
  <c r="Z22" i="1" s="1"/>
  <c r="AE21" i="1"/>
  <c r="AF21" i="1" s="1"/>
  <c r="AG21" i="1" s="1"/>
  <c r="J30" i="1"/>
  <c r="K30" i="1" s="1"/>
  <c r="L30" i="1" s="1"/>
  <c r="J19" i="1"/>
  <c r="K19" i="1" s="1"/>
  <c r="L19" i="1" s="1"/>
  <c r="Q15" i="1"/>
  <c r="R15" i="1" s="1"/>
  <c r="S15" i="1" s="1"/>
  <c r="AE36" i="1"/>
  <c r="AF36" i="1" s="1"/>
  <c r="AG36" i="1" s="1"/>
  <c r="Q22" i="1"/>
  <c r="R22" i="1" s="1"/>
  <c r="S22" i="1" s="1"/>
  <c r="J15" i="1"/>
  <c r="K15" i="1" s="1"/>
  <c r="L15" i="1" s="1"/>
  <c r="J32" i="1"/>
  <c r="K32" i="1" s="1"/>
  <c r="L32" i="1" s="1"/>
  <c r="J37" i="1"/>
  <c r="K37" i="1" s="1"/>
  <c r="L37" i="1" s="1"/>
  <c r="Q28" i="1"/>
  <c r="R28" i="1" s="1"/>
  <c r="S28" i="1" s="1"/>
  <c r="X5" i="1"/>
  <c r="Y5" i="1" s="1"/>
  <c r="Z5" i="1" s="1"/>
  <c r="J28" i="1"/>
  <c r="K28" i="1" s="1"/>
  <c r="L28" i="1" s="1"/>
  <c r="Q4" i="1"/>
  <c r="R4" i="1" s="1"/>
  <c r="S4" i="1" s="1"/>
  <c r="J27" i="1"/>
  <c r="K27" i="1" s="1"/>
  <c r="L27" i="1" s="1"/>
  <c r="J24" i="1"/>
  <c r="K24" i="1" s="1"/>
  <c r="L24" i="1" s="1"/>
  <c r="X26" i="1"/>
  <c r="Y26" i="1" s="1"/>
  <c r="Z26" i="1" s="1"/>
  <c r="AE5" i="1"/>
  <c r="AF5" i="1" s="1"/>
  <c r="AG5" i="1" s="1"/>
  <c r="X18" i="1"/>
  <c r="Y18" i="1" s="1"/>
  <c r="Z18" i="1" s="1"/>
  <c r="X10" i="1"/>
  <c r="Y10" i="1" s="1"/>
  <c r="Z10" i="1" s="1"/>
  <c r="X35" i="1"/>
  <c r="Y35" i="1" s="1"/>
  <c r="Z35" i="1" s="1"/>
  <c r="AE30" i="1"/>
  <c r="AF30" i="1" s="1"/>
  <c r="AG30" i="1" s="1"/>
  <c r="Q30" i="1"/>
  <c r="R30" i="1" s="1"/>
  <c r="S30" i="1" s="1"/>
  <c r="J14" i="1"/>
  <c r="K14" i="1" s="1"/>
  <c r="L14" i="1" s="1"/>
  <c r="AE9" i="1"/>
  <c r="AF9" i="1" s="1"/>
  <c r="AG9" i="1" s="1"/>
  <c r="J36" i="1"/>
  <c r="K36" i="1" s="1"/>
  <c r="L36" i="1" s="1"/>
  <c r="Q31" i="1"/>
  <c r="R31" i="1" s="1"/>
  <c r="S31" i="1" s="1"/>
  <c r="J33" i="1"/>
  <c r="K33" i="1" s="1"/>
  <c r="L33" i="1" s="1"/>
  <c r="AE8" i="1"/>
  <c r="AF8" i="1" s="1"/>
  <c r="AG8" i="1" s="1"/>
  <c r="J16" i="1"/>
  <c r="K16" i="1" s="1"/>
  <c r="L16" i="1" s="1"/>
  <c r="Q12" i="1"/>
  <c r="R12" i="1" s="1"/>
  <c r="S12" i="1" s="1"/>
  <c r="Q7" i="1"/>
  <c r="R7" i="1" s="1"/>
  <c r="S7" i="1" s="1"/>
  <c r="X6" i="1"/>
  <c r="Y6" i="1" s="1"/>
  <c r="Z6" i="1" s="1"/>
  <c r="Q3" i="1"/>
  <c r="R3" i="1" s="1"/>
  <c r="S3" i="1" s="1"/>
  <c r="X23" i="1"/>
  <c r="Y23" i="1" s="1"/>
  <c r="Z23" i="1" s="1"/>
  <c r="X2" i="1"/>
  <c r="Y2" i="1" s="1"/>
  <c r="Z2" i="1" s="1"/>
  <c r="AE4" i="1"/>
  <c r="AF4" i="1" s="1"/>
  <c r="AG4" i="1" s="1"/>
  <c r="X7" i="1"/>
  <c r="Y7" i="1" s="1"/>
  <c r="Z7" i="1" s="1"/>
  <c r="X33" i="1"/>
  <c r="Y33" i="1" s="1"/>
  <c r="Z33" i="1" s="1"/>
  <c r="X37" i="1"/>
  <c r="Y37" i="1" s="1"/>
  <c r="Z37" i="1" s="1"/>
  <c r="AE14" i="1"/>
  <c r="AF14" i="1" s="1"/>
  <c r="AG14" i="1" s="1"/>
  <c r="Q14" i="1"/>
  <c r="R14" i="1" s="1"/>
  <c r="S14" i="1" s="1"/>
  <c r="J10" i="1"/>
  <c r="K10" i="1" s="1"/>
  <c r="L10" i="1" s="1"/>
  <c r="AE13" i="1"/>
  <c r="AF13" i="1" s="1"/>
  <c r="AG13" i="1" s="1"/>
  <c r="AE31" i="1"/>
  <c r="AF31" i="1" s="1"/>
  <c r="AG31" i="1" s="1"/>
  <c r="J22" i="1"/>
  <c r="K22" i="1" s="1"/>
  <c r="L22" i="1" s="1"/>
  <c r="AE29" i="1"/>
  <c r="AF29" i="1" s="1"/>
  <c r="AG29" i="1" s="1"/>
  <c r="AE12" i="1"/>
  <c r="AF12" i="1" s="1"/>
  <c r="AG12" i="1" s="1"/>
  <c r="Q29" i="1"/>
  <c r="R29" i="1" s="1"/>
  <c r="S29" i="1" s="1"/>
  <c r="Q35" i="1"/>
  <c r="R35" i="1" s="1"/>
  <c r="S35" i="1" s="1"/>
  <c r="Q8" i="1"/>
  <c r="R8" i="1" s="1"/>
  <c r="S8" i="1" s="1"/>
  <c r="J3" i="1"/>
  <c r="K3" i="1" s="1"/>
  <c r="L3" i="1" s="1"/>
  <c r="J26" i="1"/>
  <c r="K26" i="1" s="1"/>
  <c r="L26" i="1" s="1"/>
  <c r="J6" i="1"/>
  <c r="K6" i="1" s="1"/>
  <c r="L6" i="1" s="1"/>
  <c r="Q26" i="1"/>
  <c r="R26" i="1" s="1"/>
  <c r="S26" i="1" s="1"/>
  <c r="J5" i="1"/>
  <c r="K5" i="1" s="1"/>
  <c r="L5" i="1" s="1"/>
  <c r="X28" i="1"/>
  <c r="Y28" i="1" s="1"/>
  <c r="Z28" i="1" s="1"/>
  <c r="X25" i="1"/>
  <c r="Y25" i="1" s="1"/>
  <c r="Z25" i="1" s="1"/>
  <c r="AE3" i="1"/>
  <c r="AF3" i="1" s="1"/>
  <c r="AG3" i="1" s="1"/>
  <c r="X30" i="1"/>
  <c r="Y30" i="1" s="1"/>
  <c r="Z30" i="1" s="1"/>
  <c r="X34" i="1"/>
  <c r="Y34" i="1" s="1"/>
  <c r="Z34" i="1" s="1"/>
  <c r="X32" i="1"/>
  <c r="Y32" i="1" s="1"/>
  <c r="Z32" i="1" s="1"/>
  <c r="AE20" i="1"/>
  <c r="AF20" i="1" s="1"/>
  <c r="AG20" i="1" s="1"/>
  <c r="Q20" i="1"/>
  <c r="R20" i="1" s="1"/>
  <c r="S20" i="1" s="1"/>
  <c r="Q9" i="1"/>
  <c r="R9" i="1" s="1"/>
  <c r="S9" i="1" s="1"/>
  <c r="AE19" i="1"/>
  <c r="AF19" i="1" s="1"/>
  <c r="AG19" i="1" s="1"/>
  <c r="AE15" i="1"/>
  <c r="AF15" i="1" s="1"/>
  <c r="AG15" i="1" s="1"/>
  <c r="J18" i="1"/>
  <c r="K18" i="1" s="1"/>
  <c r="L18" i="1" s="1"/>
  <c r="AE33" i="1"/>
  <c r="AF33" i="1" s="1"/>
  <c r="AG33" i="1" s="1"/>
  <c r="AE35" i="1"/>
  <c r="AF35" i="1" s="1"/>
  <c r="AG35" i="1" s="1"/>
  <c r="Q33" i="1"/>
  <c r="R33" i="1" s="1"/>
  <c r="S33" i="1" s="1"/>
  <c r="J29" i="1"/>
  <c r="K29" i="1" s="1"/>
  <c r="L29" i="1" s="1"/>
</calcChain>
</file>

<file path=xl/sharedStrings.xml><?xml version="1.0" encoding="utf-8"?>
<sst xmlns="http://schemas.openxmlformats.org/spreadsheetml/2006/main" count="33" uniqueCount="33">
  <si>
    <t>NUMUNE NO</t>
  </si>
  <si>
    <t>ACTB Ct1</t>
  </si>
  <si>
    <t>ACTB Ct2</t>
  </si>
  <si>
    <t xml:space="preserve">ACTB Ct Mean  </t>
  </si>
  <si>
    <t>BMAL Ct1</t>
  </si>
  <si>
    <t>BMAL Ct2</t>
  </si>
  <si>
    <t>BMAL Ct Mean</t>
  </si>
  <si>
    <t>BMAL ΔCt</t>
  </si>
  <si>
    <t>BMAL ΔΔCt</t>
  </si>
  <si>
    <t>BMAL 2^- (ΔΔCt)</t>
  </si>
  <si>
    <t>CLOCK Ct1</t>
  </si>
  <si>
    <t>CLOCK Ct2</t>
  </si>
  <si>
    <t>CLOCK Ct Mean</t>
  </si>
  <si>
    <t>CLOCK ΔCt</t>
  </si>
  <si>
    <t>CLOCK ΔΔCt</t>
  </si>
  <si>
    <t>CLOCK 2^- (ΔΔCt)</t>
  </si>
  <si>
    <t>PER2 Ct1</t>
  </si>
  <si>
    <t>PER2 Ct2</t>
  </si>
  <si>
    <t>PER2 Ct Mean</t>
  </si>
  <si>
    <t>PER2 ΔCt</t>
  </si>
  <si>
    <t>PER2 ΔΔCt</t>
  </si>
  <si>
    <t>PER2 2^- (ΔΔCt)</t>
  </si>
  <si>
    <t>REVCt1</t>
  </si>
  <si>
    <t>REVCt2</t>
  </si>
  <si>
    <t>REVCt Mean</t>
  </si>
  <si>
    <t>REVΔCt</t>
  </si>
  <si>
    <t>REVΔΔCt</t>
  </si>
  <si>
    <t>REV2^- (ΔΔCt)</t>
  </si>
  <si>
    <t>Numune Gruplar</t>
  </si>
  <si>
    <t>log2_CLOCK 2^- (ΔΔCt)</t>
  </si>
  <si>
    <t>log2_BMAL 2^- (ΔΔCt)</t>
  </si>
  <si>
    <t>log2_REV2^- (ΔΔCt)</t>
  </si>
  <si>
    <t>log2_PER2 2^- (ΔΔCt)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</si>
</sst>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6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13"/>
      <color rgb="FFFF000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164" fontId="1" fillId="6" borderId="1" xfId="0" applyNumberFormat="1" applyFont="1" applyFill="1" applyBorder="1"/>
    <xf numFmtId="164" fontId="1" fillId="3" borderId="1" xfId="0" applyNumberFormat="1" applyFont="1" applyFill="1" applyBorder="1"/>
    <xf numFmtId="164" fontId="1" fillId="2" borderId="1" xfId="0" applyNumberFormat="1" applyFont="1" applyFill="1" applyBorder="1"/>
    <xf numFmtId="164" fontId="1" fillId="4" borderId="1" xfId="0" applyNumberFormat="1" applyFont="1" applyFill="1" applyBorder="1"/>
    <xf numFmtId="164" fontId="1" fillId="5" borderId="1" xfId="0" applyNumberFormat="1" applyFont="1" applyFill="1" applyBorder="1"/>
    <xf numFmtId="164" fontId="2" fillId="2" borderId="1" xfId="0" applyNumberFormat="1" applyFont="1" applyFill="1" applyBorder="1"/>
    <xf numFmtId="164" fontId="2" fillId="4" borderId="1" xfId="0" applyNumberFormat="1" applyFont="1" applyFill="1" applyBorder="1"/>
    <xf numFmtId="164" fontId="2" fillId="6" borderId="1" xfId="0" applyNumberFormat="1" applyFont="1" applyFill="1" applyBorder="1"/>
    <xf numFmtId="164" fontId="2" fillId="3" borderId="1" xfId="0" applyNumberFormat="1" applyFont="1" applyFill="1" applyBorder="1"/>
    <xf numFmtId="164" fontId="2" fillId="5" borderId="1" xfId="0" applyNumberFormat="1" applyFont="1" applyFill="1" applyBorder="1"/>
    <xf numFmtId="0" fontId="4" fillId="0" borderId="0" xfId="0" applyFont="1"/>
    <xf numFmtId="0" fontId="0" fillId="0" borderId="0" xfId="0" applyFont="1"/>
    <xf numFmtId="0" fontId="0" fillId="8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323849</xdr:colOff>
      <xdr:row>1</xdr:row>
      <xdr:rowOff>38100</xdr:rowOff>
    </xdr:from>
    <xdr:to>
      <xdr:col>9</xdr:col>
      <xdr:colOff>387312</xdr:colOff>
      <xdr:row>21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8B7062A-B836-55C1-1341-D60CD516C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" y="228600"/>
          <a:ext cx="5549863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tabSelected="1" zoomScale="70" zoomScaleNormal="70" workbookViewId="0">
      <pane xSplit="2" topLeftCell="C1" activePane="topRight" state="frozen"/>
      <selection pane="topRight" activeCell="H25" sqref="H25"/>
    </sheetView>
  </sheetViews>
  <sheetFormatPr defaultColWidth="8.85546875" defaultRowHeight="15" x14ac:dyDescent="0.25"/>
  <cols>
    <col min="1" max="1" width="16.85546875" style="13" bestFit="1" customWidth="1"/>
    <col min="2" max="2" width="12.140625" style="13" customWidth="1"/>
    <col min="3" max="4" width="9" style="13" bestFit="1" customWidth="1"/>
    <col min="5" max="5" width="14.7109375" style="13" bestFit="1" customWidth="1"/>
    <col min="6" max="8" width="9.7109375" style="13" bestFit="1" customWidth="1"/>
    <col min="9" max="9" width="11" style="13" bestFit="1" customWidth="1"/>
    <col min="10" max="12" width="8.85546875" style="13"/>
    <col min="13" max="14" width="9.140625" style="13" bestFit="1" customWidth="1"/>
    <col min="15" max="16" width="9.7109375" style="13" bestFit="1" customWidth="1"/>
    <col min="17" max="19" width="8.85546875" style="13"/>
    <col min="20" max="21" width="9.140625" style="13" bestFit="1" customWidth="1"/>
    <col min="22" max="23" width="9.7109375" style="13" bestFit="1" customWidth="1"/>
    <col min="24" max="26" width="8.85546875" style="13"/>
    <col min="27" max="28" width="9.140625" style="13" bestFit="1" customWidth="1"/>
    <col min="29" max="30" width="9.7109375" style="13" bestFit="1" customWidth="1"/>
    <col min="31" max="16384" width="8.85546875" style="13"/>
  </cols>
  <sheetData>
    <row r="1" spans="1:40" s="19" customFormat="1" ht="31.15" customHeight="1" x14ac:dyDescent="0.25">
      <c r="A1" s="17" t="s">
        <v>28</v>
      </c>
      <c r="B1" s="17" t="s">
        <v>0</v>
      </c>
      <c r="C1" s="17" t="s">
        <v>1</v>
      </c>
      <c r="D1" s="17" t="s">
        <v>2</v>
      </c>
      <c r="E1" s="17" t="s">
        <v>3</v>
      </c>
      <c r="F1" s="18" t="s">
        <v>10</v>
      </c>
      <c r="G1" s="18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29</v>
      </c>
      <c r="M1" s="17" t="s">
        <v>4</v>
      </c>
      <c r="N1" s="17" t="s">
        <v>5</v>
      </c>
      <c r="O1" s="17" t="s">
        <v>6</v>
      </c>
      <c r="P1" s="17" t="s">
        <v>7</v>
      </c>
      <c r="Q1" s="17" t="s">
        <v>8</v>
      </c>
      <c r="R1" s="17" t="s">
        <v>9</v>
      </c>
      <c r="S1" s="17" t="s">
        <v>30</v>
      </c>
      <c r="T1" s="17" t="s">
        <v>22</v>
      </c>
      <c r="U1" s="17" t="s">
        <v>23</v>
      </c>
      <c r="V1" s="17" t="s">
        <v>24</v>
      </c>
      <c r="W1" s="17" t="s">
        <v>25</v>
      </c>
      <c r="X1" s="17" t="s">
        <v>26</v>
      </c>
      <c r="Y1" s="17" t="s">
        <v>27</v>
      </c>
      <c r="Z1" s="17" t="s">
        <v>31</v>
      </c>
      <c r="AA1" s="17" t="s">
        <v>16</v>
      </c>
      <c r="AB1" s="17" t="s">
        <v>17</v>
      </c>
      <c r="AC1" s="17" t="s">
        <v>18</v>
      </c>
      <c r="AD1" s="17" t="s">
        <v>19</v>
      </c>
      <c r="AE1" s="17" t="s">
        <v>20</v>
      </c>
      <c r="AF1" s="17" t="s">
        <v>21</v>
      </c>
      <c r="AG1" s="17" t="s">
        <v>32</v>
      </c>
    </row>
    <row r="2" spans="1:40" ht="17.25" x14ac:dyDescent="0.3">
      <c r="A2" s="14">
        <v>1</v>
      </c>
      <c r="B2" s="15">
        <v>4</v>
      </c>
      <c r="C2" s="2">
        <v>25.039803927923099</v>
      </c>
      <c r="D2" s="2">
        <v>25.392524491924501</v>
      </c>
      <c r="E2" s="2">
        <f t="shared" ref="E2:E37" si="0">AVERAGE(C2:D2)</f>
        <v>25.2161642099238</v>
      </c>
      <c r="F2" s="3">
        <v>26.111928624873801</v>
      </c>
      <c r="G2" s="3">
        <v>26.260983300581799</v>
      </c>
      <c r="H2" s="3">
        <f t="shared" ref="H2:H37" si="1">AVERAGE(F2:G2)</f>
        <v>26.186455962727798</v>
      </c>
      <c r="I2" s="3">
        <f>H2-E2</f>
        <v>0.97029175280399826</v>
      </c>
      <c r="J2" s="3">
        <f>I2-AVERAGE($I$2:$I$22)</f>
        <v>-4.7170169128252457</v>
      </c>
      <c r="K2" s="3">
        <f t="shared" ref="K2:K37" si="2">2^-J2</f>
        <v>26.300474314117039</v>
      </c>
      <c r="L2" s="3">
        <f>LOG(K2,2)</f>
        <v>4.7170169128252457</v>
      </c>
      <c r="M2" s="4">
        <v>26.729968344967499</v>
      </c>
      <c r="N2" s="4">
        <v>26.6716239428665</v>
      </c>
      <c r="O2" s="4">
        <f t="shared" ref="O2:O37" si="3">AVERAGE(M2:N2)</f>
        <v>26.700796143917</v>
      </c>
      <c r="P2" s="4">
        <f t="shared" ref="P2:P37" si="4">O2-E2</f>
        <v>1.4846319339931995</v>
      </c>
      <c r="Q2" s="4">
        <f>P2-AVERAGE($P$2:$P$22)</f>
        <v>-4.0116885306859569</v>
      </c>
      <c r="R2" s="4">
        <f>2^-Q2</f>
        <v>16.130156497124577</v>
      </c>
      <c r="S2" s="4">
        <f>LOG(R2,2)</f>
        <v>4.0116885306859569</v>
      </c>
      <c r="T2" s="5">
        <v>30.447272594174901</v>
      </c>
      <c r="U2" s="5">
        <v>29.614372830193599</v>
      </c>
      <c r="V2" s="5">
        <f t="shared" ref="V2:V37" si="5">AVERAGE(T2:U2)</f>
        <v>30.03082271218425</v>
      </c>
      <c r="W2" s="5">
        <f t="shared" ref="W2:W37" si="6">V2-E2</f>
        <v>4.8146585022604498</v>
      </c>
      <c r="X2" s="5">
        <f>W2-AVERAGE($W$2:$W$22)</f>
        <v>-3.7231617977011258</v>
      </c>
      <c r="Y2" s="5">
        <f>2^-X2</f>
        <v>13.206367542259979</v>
      </c>
      <c r="Z2" s="5">
        <f>LOG(Y2,2)</f>
        <v>3.7231617977011258</v>
      </c>
      <c r="AA2" s="6">
        <v>26.012880395635399</v>
      </c>
      <c r="AB2" s="6">
        <v>26.326545867969301</v>
      </c>
      <c r="AC2" s="6">
        <f t="shared" ref="AC2:AC37" si="7">AVERAGE(AA2:AB2)</f>
        <v>26.16971313180235</v>
      </c>
      <c r="AD2" s="6">
        <f t="shared" ref="AD2:AD37" si="8">AC2-E2</f>
        <v>0.95354892187855</v>
      </c>
      <c r="AE2" s="6">
        <f>AD2-AVERAGE($AD$2:$AD$22)</f>
        <v>-5.2898731884437122</v>
      </c>
      <c r="AF2" s="6">
        <f>2^-AE2</f>
        <v>39.121050030991412</v>
      </c>
      <c r="AG2" s="6">
        <f>LOG(AF2,2)</f>
        <v>5.2898731884437122</v>
      </c>
    </row>
    <row r="3" spans="1:40" ht="17.25" x14ac:dyDescent="0.3">
      <c r="A3" s="14">
        <v>1</v>
      </c>
      <c r="B3" s="15">
        <v>6</v>
      </c>
      <c r="C3" s="2">
        <v>21.6881167325364</v>
      </c>
      <c r="D3" s="2">
        <v>21.457107417953502</v>
      </c>
      <c r="E3" s="2">
        <f t="shared" si="0"/>
        <v>21.572612075244951</v>
      </c>
      <c r="F3" s="3">
        <v>25.262213629789901</v>
      </c>
      <c r="G3" s="3">
        <v>25.593653764854</v>
      </c>
      <c r="H3" s="3">
        <f t="shared" si="1"/>
        <v>25.427933697321951</v>
      </c>
      <c r="I3" s="3">
        <f t="shared" ref="I3:I35" si="9">H3-E3</f>
        <v>3.8553216220769997</v>
      </c>
      <c r="J3" s="3">
        <f t="shared" ref="J3:J37" si="10">I3-AVERAGE($I$2:$I$22)</f>
        <v>-1.8319870435522443</v>
      </c>
      <c r="K3" s="3">
        <f t="shared" si="2"/>
        <v>3.5602709590511767</v>
      </c>
      <c r="L3" s="3">
        <f t="shared" ref="L3:L37" si="11">LOG(K3,2)</f>
        <v>1.8319870435522443</v>
      </c>
      <c r="M3" s="4">
        <v>25.992807710402701</v>
      </c>
      <c r="N3" s="4">
        <v>25.634201438972699</v>
      </c>
      <c r="O3" s="4">
        <f t="shared" si="3"/>
        <v>25.813504574687698</v>
      </c>
      <c r="P3" s="4">
        <f t="shared" si="4"/>
        <v>4.2408924994427473</v>
      </c>
      <c r="Q3" s="4">
        <f t="shared" ref="Q3:Q37" si="12">P3-AVERAGE($P$2:$P$22)</f>
        <v>-1.2554279652364091</v>
      </c>
      <c r="R3" s="4">
        <f t="shared" ref="R3:R37" si="13">2^-Q3</f>
        <v>2.3873795802276034</v>
      </c>
      <c r="S3" s="4">
        <f t="shared" ref="S3:S37" si="14">LOG(R3,2)</f>
        <v>1.2554279652364089</v>
      </c>
      <c r="T3" s="5">
        <v>27.821298831967599</v>
      </c>
      <c r="U3" s="5">
        <v>27.7880999117796</v>
      </c>
      <c r="V3" s="5">
        <f t="shared" si="5"/>
        <v>27.8046993718736</v>
      </c>
      <c r="W3" s="5">
        <f t="shared" si="6"/>
        <v>6.2320872966286487</v>
      </c>
      <c r="X3" s="5">
        <f t="shared" ref="X3:X37" si="15">W3-AVERAGE($W$2:$W$22)</f>
        <v>-2.3057330033329269</v>
      </c>
      <c r="Y3" s="5">
        <f t="shared" ref="Y3:Y37" si="16">2^-X3</f>
        <v>4.9441859484681636</v>
      </c>
      <c r="Z3" s="5">
        <f t="shared" ref="Z3:Z37" si="17">LOG(Y3,2)</f>
        <v>2.3057330033329269</v>
      </c>
      <c r="AA3" s="6">
        <v>26.629750700199001</v>
      </c>
      <c r="AB3" s="6">
        <v>26.3673626016034</v>
      </c>
      <c r="AC3" s="6">
        <f t="shared" si="7"/>
        <v>26.4985566509012</v>
      </c>
      <c r="AD3" s="6">
        <f t="shared" si="8"/>
        <v>4.9259445756562492</v>
      </c>
      <c r="AE3" s="6">
        <f t="shared" ref="AE3:AE37" si="18">AD3-AVERAGE($AD$2:$AD$22)</f>
        <v>-1.317477534666013</v>
      </c>
      <c r="AF3" s="6">
        <f t="shared" ref="AF3:AF37" si="19">2^-AE3</f>
        <v>2.4922996503118506</v>
      </c>
      <c r="AG3" s="6">
        <f t="shared" ref="AG3:AG37" si="20">LOG(AF3,2)</f>
        <v>1.317477534666013</v>
      </c>
    </row>
    <row r="4" spans="1:40" ht="17.25" x14ac:dyDescent="0.3">
      <c r="A4" s="14">
        <v>1</v>
      </c>
      <c r="B4" s="15">
        <v>7</v>
      </c>
      <c r="C4" s="2">
        <v>23.306119977893101</v>
      </c>
      <c r="D4" s="2">
        <v>23.229229929722401</v>
      </c>
      <c r="E4" s="2">
        <f t="shared" si="0"/>
        <v>23.267674953807749</v>
      </c>
      <c r="F4" s="3">
        <v>24.4315230725215</v>
      </c>
      <c r="G4" s="3">
        <v>25.279697316816598</v>
      </c>
      <c r="H4" s="3">
        <f t="shared" si="1"/>
        <v>24.855610194669048</v>
      </c>
      <c r="I4" s="3">
        <f t="shared" si="9"/>
        <v>1.5879352408612988</v>
      </c>
      <c r="J4" s="3">
        <f t="shared" si="10"/>
        <v>-4.0993734247679452</v>
      </c>
      <c r="K4" s="3">
        <f t="shared" si="2"/>
        <v>17.140929326351678</v>
      </c>
      <c r="L4" s="3">
        <f t="shared" si="11"/>
        <v>4.0993734247679452</v>
      </c>
      <c r="M4" s="4">
        <v>28.1083269991524</v>
      </c>
      <c r="N4" s="4">
        <v>27.8718672279755</v>
      </c>
      <c r="O4" s="4">
        <f t="shared" si="3"/>
        <v>27.990097113563948</v>
      </c>
      <c r="P4" s="4">
        <f t="shared" si="4"/>
        <v>4.7224221597561993</v>
      </c>
      <c r="Q4" s="4">
        <f t="shared" si="12"/>
        <v>-0.77389830492295708</v>
      </c>
      <c r="R4" s="4">
        <f t="shared" si="13"/>
        <v>1.7098838224134967</v>
      </c>
      <c r="S4" s="4">
        <f t="shared" si="14"/>
        <v>0.77389830492295686</v>
      </c>
      <c r="T4" s="5">
        <v>31.906570862828001</v>
      </c>
      <c r="U4" s="5">
        <v>31.482330803836799</v>
      </c>
      <c r="V4" s="5">
        <f t="shared" si="5"/>
        <v>31.6944508333324</v>
      </c>
      <c r="W4" s="5">
        <f t="shared" si="6"/>
        <v>8.4267758795246515</v>
      </c>
      <c r="X4" s="5">
        <f t="shared" si="15"/>
        <v>-0.11104442043692409</v>
      </c>
      <c r="Y4" s="5">
        <f t="shared" si="16"/>
        <v>1.080009812715748</v>
      </c>
      <c r="Z4" s="5">
        <f t="shared" si="17"/>
        <v>0.11104442043692409</v>
      </c>
      <c r="AA4" s="6">
        <v>25.669670127325102</v>
      </c>
      <c r="AB4" s="6">
        <v>25.744518390276699</v>
      </c>
      <c r="AC4" s="6">
        <f t="shared" si="7"/>
        <v>25.7070942588009</v>
      </c>
      <c r="AD4" s="6">
        <f t="shared" si="8"/>
        <v>2.4394193049931516</v>
      </c>
      <c r="AE4" s="6">
        <f t="shared" si="18"/>
        <v>-3.8040028053291106</v>
      </c>
      <c r="AF4" s="6">
        <f t="shared" si="19"/>
        <v>13.967508618017604</v>
      </c>
      <c r="AG4" s="6">
        <f t="shared" si="20"/>
        <v>3.8040028053291106</v>
      </c>
    </row>
    <row r="5" spans="1:40" ht="17.25" x14ac:dyDescent="0.3">
      <c r="A5" s="14">
        <v>1</v>
      </c>
      <c r="B5" s="15">
        <v>8</v>
      </c>
      <c r="C5" s="2">
        <v>25.893496588644702</v>
      </c>
      <c r="D5" s="2">
        <v>25.857117181202799</v>
      </c>
      <c r="E5" s="2">
        <f t="shared" si="0"/>
        <v>25.875306884923752</v>
      </c>
      <c r="F5" s="3">
        <v>26.3051846297301</v>
      </c>
      <c r="G5" s="3">
        <v>26.727442816973699</v>
      </c>
      <c r="H5" s="3">
        <f t="shared" si="1"/>
        <v>26.5163137233519</v>
      </c>
      <c r="I5" s="3">
        <f t="shared" si="9"/>
        <v>0.64100683842814732</v>
      </c>
      <c r="J5" s="3">
        <f t="shared" si="10"/>
        <v>-5.0463018272010967</v>
      </c>
      <c r="K5" s="3">
        <f t="shared" si="2"/>
        <v>33.043665499881023</v>
      </c>
      <c r="L5" s="3">
        <f t="shared" si="11"/>
        <v>5.0463018272010967</v>
      </c>
      <c r="M5" s="4">
        <v>29.212003679379698</v>
      </c>
      <c r="N5" s="4">
        <v>30.096539793646599</v>
      </c>
      <c r="O5" s="4">
        <f t="shared" si="3"/>
        <v>29.654271736513149</v>
      </c>
      <c r="P5" s="4">
        <f t="shared" si="4"/>
        <v>3.7789648515893965</v>
      </c>
      <c r="Q5" s="4">
        <f t="shared" si="12"/>
        <v>-1.7173556130897598</v>
      </c>
      <c r="R5" s="4">
        <f t="shared" si="13"/>
        <v>3.2883311973165275</v>
      </c>
      <c r="S5" s="4">
        <f t="shared" si="14"/>
        <v>1.7173556130897598</v>
      </c>
      <c r="T5" s="5">
        <v>30.7330133880712</v>
      </c>
      <c r="U5" s="5">
        <v>30.982496092825599</v>
      </c>
      <c r="V5" s="5">
        <f t="shared" si="5"/>
        <v>30.857754740448399</v>
      </c>
      <c r="W5" s="5">
        <f t="shared" si="6"/>
        <v>4.9824478555246472</v>
      </c>
      <c r="X5" s="5">
        <f t="shared" si="15"/>
        <v>-3.5553724444369283</v>
      </c>
      <c r="Y5" s="5">
        <f t="shared" si="16"/>
        <v>11.756383688541442</v>
      </c>
      <c r="Z5" s="5">
        <f t="shared" si="17"/>
        <v>3.5553724444369283</v>
      </c>
      <c r="AA5" s="6">
        <v>29.519661964274601</v>
      </c>
      <c r="AB5" s="6">
        <v>28.675606121436498</v>
      </c>
      <c r="AC5" s="6">
        <f t="shared" si="7"/>
        <v>29.09763404285555</v>
      </c>
      <c r="AD5" s="6">
        <f t="shared" si="8"/>
        <v>3.2223271579317974</v>
      </c>
      <c r="AE5" s="6">
        <f t="shared" si="18"/>
        <v>-3.0210949523904649</v>
      </c>
      <c r="AF5" s="6">
        <f t="shared" si="19"/>
        <v>8.1178346383215487</v>
      </c>
      <c r="AG5" s="6">
        <f t="shared" si="20"/>
        <v>3.0210949523904649</v>
      </c>
    </row>
    <row r="6" spans="1:40" ht="17.25" x14ac:dyDescent="0.3">
      <c r="A6" s="14">
        <v>1</v>
      </c>
      <c r="B6" s="15">
        <v>9</v>
      </c>
      <c r="C6" s="2">
        <v>18.611310072854899</v>
      </c>
      <c r="D6" s="2">
        <v>18.311721088884401</v>
      </c>
      <c r="E6" s="2">
        <f t="shared" si="0"/>
        <v>18.461515580869651</v>
      </c>
      <c r="F6" s="3">
        <v>32.2828500335564</v>
      </c>
      <c r="G6" s="3">
        <v>33.326514931149298</v>
      </c>
      <c r="H6" s="3">
        <f t="shared" si="1"/>
        <v>32.804682482352845</v>
      </c>
      <c r="I6" s="3">
        <f t="shared" si="9"/>
        <v>14.343166901483194</v>
      </c>
      <c r="J6" s="3">
        <f t="shared" si="10"/>
        <v>8.65585823585395</v>
      </c>
      <c r="K6" s="3">
        <f t="shared" si="2"/>
        <v>2.4792883106321468E-3</v>
      </c>
      <c r="L6" s="3">
        <f t="shared" si="11"/>
        <v>-8.65585823585395</v>
      </c>
      <c r="M6" s="4">
        <v>28.8918973756147</v>
      </c>
      <c r="N6" s="4">
        <v>28.141138698533499</v>
      </c>
      <c r="O6" s="4">
        <f t="shared" si="3"/>
        <v>28.5165180370741</v>
      </c>
      <c r="P6" s="4">
        <f t="shared" si="4"/>
        <v>10.055002456204448</v>
      </c>
      <c r="Q6" s="4">
        <f t="shared" si="12"/>
        <v>4.5586819915252921</v>
      </c>
      <c r="R6" s="4">
        <f t="shared" si="13"/>
        <v>4.2432632874757285E-2</v>
      </c>
      <c r="S6" s="4">
        <f t="shared" si="14"/>
        <v>-4.5586819915252921</v>
      </c>
      <c r="T6" s="5">
        <v>30.260283308557099</v>
      </c>
      <c r="U6" s="5">
        <v>29.370161281400399</v>
      </c>
      <c r="V6" s="5">
        <f t="shared" si="5"/>
        <v>29.815222294978749</v>
      </c>
      <c r="W6" s="5">
        <f t="shared" si="6"/>
        <v>11.353706714109098</v>
      </c>
      <c r="X6" s="5">
        <f t="shared" si="15"/>
        <v>2.8158864141475224</v>
      </c>
      <c r="Y6" s="5">
        <f t="shared" si="16"/>
        <v>0.1420148387297758</v>
      </c>
      <c r="Z6" s="5">
        <f t="shared" si="17"/>
        <v>-2.8158864141475224</v>
      </c>
      <c r="AA6" s="6">
        <v>29.994207075816</v>
      </c>
      <c r="AB6" s="6">
        <v>30.438067181727401</v>
      </c>
      <c r="AC6" s="6">
        <f t="shared" si="7"/>
        <v>30.216137128771699</v>
      </c>
      <c r="AD6" s="6">
        <f t="shared" si="8"/>
        <v>11.754621547902047</v>
      </c>
      <c r="AE6" s="6">
        <f t="shared" si="18"/>
        <v>5.5111994375797853</v>
      </c>
      <c r="AF6" s="6">
        <f t="shared" si="19"/>
        <v>2.1926214438815296E-2</v>
      </c>
      <c r="AG6" s="6">
        <f t="shared" si="20"/>
        <v>-5.5111994375797853</v>
      </c>
    </row>
    <row r="7" spans="1:40" ht="17.25" x14ac:dyDescent="0.3">
      <c r="A7" s="14">
        <v>1</v>
      </c>
      <c r="B7" s="15">
        <v>12</v>
      </c>
      <c r="C7" s="2">
        <v>22.6699088577063</v>
      </c>
      <c r="D7" s="2">
        <v>22.535534494480501</v>
      </c>
      <c r="E7" s="2">
        <f t="shared" si="0"/>
        <v>22.602721676093402</v>
      </c>
      <c r="F7" s="3">
        <v>26.655627643639601</v>
      </c>
      <c r="G7" s="3">
        <v>27.0033004057174</v>
      </c>
      <c r="H7" s="3">
        <f t="shared" si="1"/>
        <v>26.829464024678501</v>
      </c>
      <c r="I7" s="3">
        <f t="shared" si="9"/>
        <v>4.2267423485850983</v>
      </c>
      <c r="J7" s="3">
        <f t="shared" si="10"/>
        <v>-1.4605663170441456</v>
      </c>
      <c r="K7" s="3">
        <f t="shared" si="2"/>
        <v>2.7521637615558605</v>
      </c>
      <c r="L7" s="3">
        <f t="shared" si="11"/>
        <v>1.4605663170441456</v>
      </c>
      <c r="M7" s="4">
        <v>26.9238980129279</v>
      </c>
      <c r="N7" s="4">
        <v>27.231985688917302</v>
      </c>
      <c r="O7" s="4">
        <f t="shared" si="3"/>
        <v>27.077941850922599</v>
      </c>
      <c r="P7" s="4">
        <f t="shared" si="4"/>
        <v>4.4752201748291967</v>
      </c>
      <c r="Q7" s="4">
        <f t="shared" si="12"/>
        <v>-1.0211002898499597</v>
      </c>
      <c r="R7" s="4">
        <f t="shared" si="13"/>
        <v>2.0294661678708592</v>
      </c>
      <c r="S7" s="4">
        <f t="shared" si="14"/>
        <v>1.0211002898499597</v>
      </c>
      <c r="T7" s="5">
        <v>30.4642261346916</v>
      </c>
      <c r="U7" s="5">
        <v>31.407822951855099</v>
      </c>
      <c r="V7" s="5">
        <f t="shared" si="5"/>
        <v>30.936024543273348</v>
      </c>
      <c r="W7" s="5">
        <f t="shared" si="6"/>
        <v>8.3333028671799454</v>
      </c>
      <c r="X7" s="5">
        <f t="shared" si="15"/>
        <v>-0.20451743278163015</v>
      </c>
      <c r="Y7" s="5">
        <f t="shared" si="16"/>
        <v>1.1523008490957445</v>
      </c>
      <c r="Z7" s="5">
        <f t="shared" si="17"/>
        <v>0.20451743278163026</v>
      </c>
      <c r="AA7" s="6">
        <v>27.413685948704401</v>
      </c>
      <c r="AB7" s="6">
        <v>28.068857475582</v>
      </c>
      <c r="AC7" s="6">
        <f t="shared" si="7"/>
        <v>27.741271712143202</v>
      </c>
      <c r="AD7" s="6">
        <f t="shared" si="8"/>
        <v>5.1385500360498</v>
      </c>
      <c r="AE7" s="6">
        <f t="shared" si="18"/>
        <v>-1.1048720742724623</v>
      </c>
      <c r="AF7" s="6">
        <f t="shared" si="19"/>
        <v>2.1507980582758206</v>
      </c>
      <c r="AG7" s="6">
        <f t="shared" si="20"/>
        <v>1.104872074272462</v>
      </c>
    </row>
    <row r="8" spans="1:40" ht="17.25" x14ac:dyDescent="0.3">
      <c r="A8" s="14">
        <v>1</v>
      </c>
      <c r="B8" s="15">
        <v>14</v>
      </c>
      <c r="C8" s="2">
        <v>16.3534633469766</v>
      </c>
      <c r="D8" s="2">
        <v>16.279933984448299</v>
      </c>
      <c r="E8" s="2">
        <f t="shared" si="0"/>
        <v>16.316698665712451</v>
      </c>
      <c r="F8" s="3">
        <v>31.321697833083</v>
      </c>
      <c r="G8" s="3">
        <v>30.970071302870601</v>
      </c>
      <c r="H8" s="3">
        <f t="shared" si="1"/>
        <v>31.1458845679768</v>
      </c>
      <c r="I8" s="3">
        <f t="shared" si="9"/>
        <v>14.829185902264349</v>
      </c>
      <c r="J8" s="3">
        <f t="shared" si="10"/>
        <v>9.1418772366351053</v>
      </c>
      <c r="K8" s="3">
        <f t="shared" si="2"/>
        <v>1.770193472984993E-3</v>
      </c>
      <c r="L8" s="3">
        <f t="shared" si="11"/>
        <v>-9.1418772366351053</v>
      </c>
      <c r="M8" s="4">
        <v>25.430677579661499</v>
      </c>
      <c r="N8" s="4">
        <v>25.395295004309698</v>
      </c>
      <c r="O8" s="4">
        <f t="shared" si="3"/>
        <v>25.412986291985597</v>
      </c>
      <c r="P8" s="4">
        <f t="shared" si="4"/>
        <v>9.0962876262731456</v>
      </c>
      <c r="Q8" s="4">
        <f t="shared" si="12"/>
        <v>3.5999671615939892</v>
      </c>
      <c r="R8" s="4">
        <f t="shared" si="13"/>
        <v>8.2471121597120584E-2</v>
      </c>
      <c r="S8" s="4">
        <f t="shared" si="14"/>
        <v>-3.5999671615939897</v>
      </c>
      <c r="T8" s="5">
        <v>29.2241119163481</v>
      </c>
      <c r="U8" s="5">
        <v>28.944489957868299</v>
      </c>
      <c r="V8" s="5">
        <f t="shared" si="5"/>
        <v>29.0843009371082</v>
      </c>
      <c r="W8" s="5">
        <f t="shared" si="6"/>
        <v>12.767602271395749</v>
      </c>
      <c r="X8" s="5">
        <f t="shared" si="15"/>
        <v>4.2297819714341731</v>
      </c>
      <c r="Y8" s="5">
        <f t="shared" si="16"/>
        <v>5.3297734794269344E-2</v>
      </c>
      <c r="Z8" s="5">
        <f t="shared" si="17"/>
        <v>-4.2297819714341731</v>
      </c>
      <c r="AA8" s="6">
        <v>28.576953683795399</v>
      </c>
      <c r="AB8" s="6">
        <v>28.440943035802</v>
      </c>
      <c r="AC8" s="6">
        <f t="shared" si="7"/>
        <v>28.508948359798701</v>
      </c>
      <c r="AD8" s="6">
        <f t="shared" si="8"/>
        <v>12.19224969408625</v>
      </c>
      <c r="AE8" s="6">
        <f t="shared" si="18"/>
        <v>5.9488275837639879</v>
      </c>
      <c r="AF8" s="6">
        <f t="shared" si="19"/>
        <v>1.6189165329380171E-2</v>
      </c>
      <c r="AG8" s="6">
        <f t="shared" si="20"/>
        <v>-5.948827583763987</v>
      </c>
    </row>
    <row r="9" spans="1:40" ht="17.25" x14ac:dyDescent="0.3">
      <c r="A9" s="14">
        <v>1</v>
      </c>
      <c r="B9" s="15">
        <v>15</v>
      </c>
      <c r="C9" s="2">
        <v>24.1689503226001</v>
      </c>
      <c r="D9" s="2">
        <v>24.222939041773898</v>
      </c>
      <c r="E9" s="2">
        <f t="shared" si="0"/>
        <v>24.195944682186997</v>
      </c>
      <c r="F9" s="3">
        <v>28.5024584304733</v>
      </c>
      <c r="G9" s="3">
        <v>28.672406434441701</v>
      </c>
      <c r="H9" s="3">
        <f t="shared" si="1"/>
        <v>28.587432432457501</v>
      </c>
      <c r="I9" s="3">
        <f t="shared" si="9"/>
        <v>4.3914877502705032</v>
      </c>
      <c r="J9" s="3">
        <f t="shared" si="10"/>
        <v>-1.2958209153587408</v>
      </c>
      <c r="K9" s="3">
        <f t="shared" si="2"/>
        <v>2.4551665841405921</v>
      </c>
      <c r="L9" s="3">
        <f t="shared" si="11"/>
        <v>1.2958209153587408</v>
      </c>
      <c r="M9" s="4">
        <v>28.5045096952561</v>
      </c>
      <c r="N9" s="4">
        <v>28.519895931220798</v>
      </c>
      <c r="O9" s="4">
        <f t="shared" si="3"/>
        <v>28.512202813238449</v>
      </c>
      <c r="P9" s="4">
        <f t="shared" si="4"/>
        <v>4.3162581310514518</v>
      </c>
      <c r="Q9" s="4">
        <f t="shared" si="12"/>
        <v>-1.1800623336277045</v>
      </c>
      <c r="R9" s="4">
        <f t="shared" si="13"/>
        <v>2.2658656683259157</v>
      </c>
      <c r="S9" s="4">
        <f t="shared" si="14"/>
        <v>1.1800623336277045</v>
      </c>
      <c r="T9" s="5">
        <v>34.172298697030499</v>
      </c>
      <c r="U9" s="5">
        <v>34.172298697030499</v>
      </c>
      <c r="V9" s="5">
        <f t="shared" si="5"/>
        <v>34.172298697030499</v>
      </c>
      <c r="W9" s="5">
        <f t="shared" si="6"/>
        <v>9.9763540148435013</v>
      </c>
      <c r="X9" s="5">
        <f t="shared" si="15"/>
        <v>1.4385337148819257</v>
      </c>
      <c r="Y9" s="5">
        <f t="shared" si="16"/>
        <v>0.36894208864087641</v>
      </c>
      <c r="Z9" s="5">
        <f t="shared" si="17"/>
        <v>-1.4385337148819257</v>
      </c>
      <c r="AA9" s="6">
        <v>30.1716657321676</v>
      </c>
      <c r="AB9" s="6">
        <v>29.391287459751499</v>
      </c>
      <c r="AC9" s="6">
        <f t="shared" si="7"/>
        <v>29.78147659595955</v>
      </c>
      <c r="AD9" s="6">
        <f t="shared" si="8"/>
        <v>5.5855319137725523</v>
      </c>
      <c r="AE9" s="6">
        <f t="shared" si="18"/>
        <v>-0.65789019654970993</v>
      </c>
      <c r="AF9" s="6">
        <f t="shared" si="19"/>
        <v>1.5777735928626155</v>
      </c>
      <c r="AG9" s="6">
        <f t="shared" si="20"/>
        <v>0.65789019654970993</v>
      </c>
      <c r="AN9" s="1"/>
    </row>
    <row r="10" spans="1:40" ht="17.25" x14ac:dyDescent="0.3">
      <c r="A10" s="14">
        <v>1</v>
      </c>
      <c r="B10" s="15">
        <v>17</v>
      </c>
      <c r="C10" s="2">
        <v>16.552034256151501</v>
      </c>
      <c r="D10" s="2">
        <v>16.741544436019101</v>
      </c>
      <c r="E10" s="2">
        <f t="shared" si="0"/>
        <v>16.646789346085299</v>
      </c>
      <c r="F10" s="3">
        <v>31.663395132948299</v>
      </c>
      <c r="G10" s="3">
        <v>30.916218147243899</v>
      </c>
      <c r="H10" s="3">
        <f t="shared" si="1"/>
        <v>31.289806640096099</v>
      </c>
      <c r="I10" s="3">
        <f t="shared" si="9"/>
        <v>14.6430172940108</v>
      </c>
      <c r="J10" s="3">
        <f t="shared" si="10"/>
        <v>8.9557086283815561</v>
      </c>
      <c r="K10" s="3">
        <f t="shared" si="2"/>
        <v>2.0140167142688814E-3</v>
      </c>
      <c r="L10" s="3">
        <f t="shared" si="11"/>
        <v>-8.9557086283815561</v>
      </c>
      <c r="M10" s="4">
        <v>26.829242756488899</v>
      </c>
      <c r="N10" s="4">
        <v>26.460308760155801</v>
      </c>
      <c r="O10" s="4">
        <f t="shared" si="3"/>
        <v>26.64477575832235</v>
      </c>
      <c r="P10" s="4">
        <f t="shared" si="4"/>
        <v>9.9979864122370508</v>
      </c>
      <c r="Q10" s="4">
        <f t="shared" si="12"/>
        <v>4.5016659475578944</v>
      </c>
      <c r="R10" s="4">
        <f t="shared" si="13"/>
        <v>4.4143170194835164E-2</v>
      </c>
      <c r="S10" s="4">
        <f t="shared" si="14"/>
        <v>-4.5016659475578944</v>
      </c>
      <c r="T10" s="5">
        <v>28.724595624738502</v>
      </c>
      <c r="U10" s="5">
        <v>27.526384476541899</v>
      </c>
      <c r="V10" s="5">
        <f t="shared" si="5"/>
        <v>28.125490050640202</v>
      </c>
      <c r="W10" s="5">
        <f t="shared" si="6"/>
        <v>11.478700704554903</v>
      </c>
      <c r="X10" s="5">
        <f t="shared" si="15"/>
        <v>2.9408804045933277</v>
      </c>
      <c r="Y10" s="5">
        <f t="shared" si="16"/>
        <v>0.13022872377760511</v>
      </c>
      <c r="Z10" s="5">
        <f t="shared" si="17"/>
        <v>-2.9408804045933277</v>
      </c>
      <c r="AA10" s="6">
        <v>30.465981931392399</v>
      </c>
      <c r="AB10" s="6">
        <v>30.605411468930399</v>
      </c>
      <c r="AC10" s="6">
        <f t="shared" si="7"/>
        <v>30.535696700161399</v>
      </c>
      <c r="AD10" s="6">
        <f t="shared" si="8"/>
        <v>13.8889073540761</v>
      </c>
      <c r="AE10" s="6">
        <f t="shared" si="18"/>
        <v>7.6454852437538374</v>
      </c>
      <c r="AF10" s="6">
        <f t="shared" si="19"/>
        <v>4.9943573155233293E-3</v>
      </c>
      <c r="AG10" s="6">
        <f t="shared" si="20"/>
        <v>-7.6454852437538374</v>
      </c>
    </row>
    <row r="11" spans="1:40" ht="17.25" x14ac:dyDescent="0.3">
      <c r="A11" s="14">
        <v>1</v>
      </c>
      <c r="B11" s="15">
        <v>20</v>
      </c>
      <c r="C11" s="2">
        <v>24.279096811101901</v>
      </c>
      <c r="D11" s="2">
        <v>24.9091179234352</v>
      </c>
      <c r="E11" s="2">
        <f t="shared" si="0"/>
        <v>24.594107367268549</v>
      </c>
      <c r="F11" s="3">
        <v>27.2283549778919</v>
      </c>
      <c r="G11" s="3">
        <v>26.719264211178999</v>
      </c>
      <c r="H11" s="3">
        <f t="shared" si="1"/>
        <v>26.973809594535449</v>
      </c>
      <c r="I11" s="3">
        <f t="shared" si="9"/>
        <v>2.3797022272669004</v>
      </c>
      <c r="J11" s="3">
        <f t="shared" si="10"/>
        <v>-3.3076064383623436</v>
      </c>
      <c r="K11" s="3">
        <f t="shared" si="2"/>
        <v>9.9012209434029739</v>
      </c>
      <c r="L11" s="3">
        <f t="shared" si="11"/>
        <v>3.3076064383623436</v>
      </c>
      <c r="M11" s="4">
        <v>27.223059102335299</v>
      </c>
      <c r="N11" s="4">
        <v>26.808594327232999</v>
      </c>
      <c r="O11" s="4">
        <f t="shared" si="3"/>
        <v>27.015826714784147</v>
      </c>
      <c r="P11" s="4">
        <f t="shared" si="4"/>
        <v>2.421719347515598</v>
      </c>
      <c r="Q11" s="4">
        <f t="shared" si="12"/>
        <v>-3.0746011171635583</v>
      </c>
      <c r="R11" s="4">
        <f t="shared" si="13"/>
        <v>8.424558705592073</v>
      </c>
      <c r="S11" s="4">
        <f t="shared" si="14"/>
        <v>3.0746011171635583</v>
      </c>
      <c r="T11" s="5">
        <v>32.169032969924402</v>
      </c>
      <c r="U11" s="5">
        <v>32.949186706433899</v>
      </c>
      <c r="V11" s="5">
        <f t="shared" si="5"/>
        <v>32.559109838179154</v>
      </c>
      <c r="W11" s="5">
        <f t="shared" si="6"/>
        <v>7.9650024709106049</v>
      </c>
      <c r="X11" s="5">
        <f t="shared" si="15"/>
        <v>-0.57281782905097067</v>
      </c>
      <c r="Y11" s="5">
        <f t="shared" si="16"/>
        <v>1.4874259314001059</v>
      </c>
      <c r="Z11" s="5">
        <f t="shared" si="17"/>
        <v>0.57281782905097067</v>
      </c>
      <c r="AA11" s="6">
        <v>30.231768375624998</v>
      </c>
      <c r="AB11" s="6">
        <v>30.178163786827401</v>
      </c>
      <c r="AC11" s="6">
        <f t="shared" si="7"/>
        <v>30.2049660812262</v>
      </c>
      <c r="AD11" s="6">
        <f t="shared" si="8"/>
        <v>5.6108587139576507</v>
      </c>
      <c r="AE11" s="6">
        <f t="shared" si="18"/>
        <v>-0.63256339636461156</v>
      </c>
      <c r="AF11" s="6">
        <f t="shared" si="19"/>
        <v>1.5503171683116295</v>
      </c>
      <c r="AG11" s="6">
        <f t="shared" si="20"/>
        <v>0.63256339636461156</v>
      </c>
    </row>
    <row r="12" spans="1:40" ht="17.25" x14ac:dyDescent="0.3">
      <c r="A12" s="14">
        <v>1</v>
      </c>
      <c r="B12" s="15">
        <v>22</v>
      </c>
      <c r="C12" s="2">
        <v>23.4301497109319</v>
      </c>
      <c r="D12" s="2">
        <v>24.139884435289499</v>
      </c>
      <c r="E12" s="2">
        <f t="shared" si="0"/>
        <v>23.785017073110701</v>
      </c>
      <c r="F12" s="3">
        <v>26.904996317310601</v>
      </c>
      <c r="G12" s="3">
        <v>27.404938559285402</v>
      </c>
      <c r="H12" s="3">
        <f t="shared" si="1"/>
        <v>27.154967438298002</v>
      </c>
      <c r="I12" s="3">
        <f t="shared" si="9"/>
        <v>3.3699503651873002</v>
      </c>
      <c r="J12" s="3">
        <f t="shared" si="10"/>
        <v>-2.3173583004419438</v>
      </c>
      <c r="K12" s="3">
        <f t="shared" si="2"/>
        <v>4.9841873561352381</v>
      </c>
      <c r="L12" s="3">
        <f t="shared" si="11"/>
        <v>2.3173583004419438</v>
      </c>
      <c r="M12" s="4">
        <v>26.8884214387074</v>
      </c>
      <c r="N12" s="4">
        <v>26.6131641112115</v>
      </c>
      <c r="O12" s="4">
        <f t="shared" si="3"/>
        <v>26.75079277495945</v>
      </c>
      <c r="P12" s="4">
        <f t="shared" si="4"/>
        <v>2.9657757018487487</v>
      </c>
      <c r="Q12" s="4">
        <f t="shared" si="12"/>
        <v>-2.5305447628304076</v>
      </c>
      <c r="R12" s="4">
        <f t="shared" si="13"/>
        <v>5.7778981092923729</v>
      </c>
      <c r="S12" s="4">
        <f t="shared" si="14"/>
        <v>2.5305447628304076</v>
      </c>
      <c r="T12" s="5">
        <v>31.923217487044401</v>
      </c>
      <c r="U12" s="5">
        <v>31.4194785714859</v>
      </c>
      <c r="V12" s="5">
        <f t="shared" si="5"/>
        <v>31.67134802926515</v>
      </c>
      <c r="W12" s="5">
        <f t="shared" si="6"/>
        <v>7.886330956154449</v>
      </c>
      <c r="X12" s="5">
        <f t="shared" si="15"/>
        <v>-0.65148934380712653</v>
      </c>
      <c r="Y12" s="5">
        <f t="shared" si="16"/>
        <v>1.5707889386272036</v>
      </c>
      <c r="Z12" s="5">
        <f t="shared" si="17"/>
        <v>0.65148934380712664</v>
      </c>
      <c r="AA12" s="6">
        <v>26.494948460525201</v>
      </c>
      <c r="AB12" s="6">
        <v>26.560509027982999</v>
      </c>
      <c r="AC12" s="6">
        <f t="shared" si="7"/>
        <v>26.527728744254098</v>
      </c>
      <c r="AD12" s="6">
        <f t="shared" si="8"/>
        <v>2.7427116711433968</v>
      </c>
      <c r="AE12" s="6">
        <f t="shared" si="18"/>
        <v>-3.5007104391788655</v>
      </c>
      <c r="AF12" s="6">
        <f t="shared" si="19"/>
        <v>11.319281181299138</v>
      </c>
      <c r="AG12" s="6">
        <f t="shared" si="20"/>
        <v>3.5007104391788655</v>
      </c>
    </row>
    <row r="13" spans="1:40" ht="17.25" x14ac:dyDescent="0.3">
      <c r="A13" s="14">
        <v>1</v>
      </c>
      <c r="B13" s="15">
        <v>23</v>
      </c>
      <c r="C13" s="2">
        <v>20.529675587440501</v>
      </c>
      <c r="D13" s="2">
        <v>20.7096461304881</v>
      </c>
      <c r="E13" s="2">
        <f t="shared" si="0"/>
        <v>20.619660858964302</v>
      </c>
      <c r="F13" s="3">
        <v>26.852770102681301</v>
      </c>
      <c r="G13" s="3">
        <v>26.5883916159001</v>
      </c>
      <c r="H13" s="3">
        <f t="shared" si="1"/>
        <v>26.720580859290699</v>
      </c>
      <c r="I13" s="3">
        <f t="shared" si="9"/>
        <v>6.100920000326397</v>
      </c>
      <c r="J13" s="3">
        <f t="shared" si="10"/>
        <v>0.41361133469715305</v>
      </c>
      <c r="K13" s="3">
        <f t="shared" si="2"/>
        <v>0.75074177304559375</v>
      </c>
      <c r="L13" s="3">
        <f t="shared" si="11"/>
        <v>-0.41361133469715317</v>
      </c>
      <c r="M13" s="4">
        <v>28.053228767470902</v>
      </c>
      <c r="N13" s="4">
        <v>28.2284884990002</v>
      </c>
      <c r="O13" s="4">
        <f t="shared" si="3"/>
        <v>28.140858633235553</v>
      </c>
      <c r="P13" s="4">
        <f t="shared" si="4"/>
        <v>7.5211977742712506</v>
      </c>
      <c r="Q13" s="4">
        <f t="shared" si="12"/>
        <v>2.0248773095920942</v>
      </c>
      <c r="R13" s="4">
        <f t="shared" si="13"/>
        <v>0.24572604590755989</v>
      </c>
      <c r="S13" s="4">
        <f t="shared" si="14"/>
        <v>-2.0248773095920942</v>
      </c>
      <c r="T13" s="5">
        <v>27.6177299274974</v>
      </c>
      <c r="U13" s="5">
        <v>27.243064352111901</v>
      </c>
      <c r="V13" s="5">
        <f t="shared" si="5"/>
        <v>27.430397139804651</v>
      </c>
      <c r="W13" s="5">
        <f t="shared" si="6"/>
        <v>6.8107362808403487</v>
      </c>
      <c r="X13" s="5">
        <f t="shared" si="15"/>
        <v>-1.7270840191212269</v>
      </c>
      <c r="Y13" s="5">
        <f t="shared" si="16"/>
        <v>3.3105800589923113</v>
      </c>
      <c r="Z13" s="5">
        <f t="shared" si="17"/>
        <v>1.7270840191212271</v>
      </c>
      <c r="AA13" s="6">
        <v>26.263313578676701</v>
      </c>
      <c r="AB13" s="6">
        <v>26.223355825146601</v>
      </c>
      <c r="AC13" s="6">
        <f t="shared" si="7"/>
        <v>26.24333470191165</v>
      </c>
      <c r="AD13" s="6">
        <f t="shared" si="8"/>
        <v>5.6236738429473476</v>
      </c>
      <c r="AE13" s="6">
        <f t="shared" si="18"/>
        <v>-0.61974826737491462</v>
      </c>
      <c r="AF13" s="6">
        <f t="shared" si="19"/>
        <v>1.5366070387757285</v>
      </c>
      <c r="AG13" s="6">
        <f t="shared" si="20"/>
        <v>0.61974826737491462</v>
      </c>
    </row>
    <row r="14" spans="1:40" ht="17.25" x14ac:dyDescent="0.3">
      <c r="A14" s="14">
        <v>1</v>
      </c>
      <c r="B14" s="15">
        <v>24</v>
      </c>
      <c r="C14" s="2">
        <v>21.314486832593101</v>
      </c>
      <c r="D14" s="2">
        <v>21.4628760572012</v>
      </c>
      <c r="E14" s="2">
        <f t="shared" si="0"/>
        <v>21.388681444897152</v>
      </c>
      <c r="F14" s="3">
        <v>31.111163239163901</v>
      </c>
      <c r="G14" s="3">
        <v>30.912497551554701</v>
      </c>
      <c r="H14" s="3">
        <f t="shared" si="1"/>
        <v>31.011830395359301</v>
      </c>
      <c r="I14" s="3">
        <f t="shared" si="9"/>
        <v>9.6231489504621486</v>
      </c>
      <c r="J14" s="3">
        <f t="shared" si="10"/>
        <v>3.9358402848329046</v>
      </c>
      <c r="K14" s="3">
        <f t="shared" si="2"/>
        <v>6.5342239648102915E-2</v>
      </c>
      <c r="L14" s="3">
        <f t="shared" si="11"/>
        <v>-3.935840284832905</v>
      </c>
      <c r="M14" s="4">
        <v>32.435880301544202</v>
      </c>
      <c r="N14" s="4">
        <v>33.134944438552701</v>
      </c>
      <c r="O14" s="4">
        <f t="shared" si="3"/>
        <v>32.785412370048448</v>
      </c>
      <c r="P14" s="4">
        <f t="shared" si="4"/>
        <v>11.396730925151296</v>
      </c>
      <c r="Q14" s="4">
        <f t="shared" si="12"/>
        <v>5.9004104604721395</v>
      </c>
      <c r="R14" s="4">
        <f t="shared" si="13"/>
        <v>1.674169650246236E-2</v>
      </c>
      <c r="S14" s="4">
        <f t="shared" si="14"/>
        <v>-5.9004104604721395</v>
      </c>
      <c r="T14" s="5">
        <v>33.982661858259704</v>
      </c>
      <c r="U14" s="5">
        <v>33.786100578798496</v>
      </c>
      <c r="V14" s="5">
        <f t="shared" si="5"/>
        <v>33.8843812185291</v>
      </c>
      <c r="W14" s="5">
        <f t="shared" si="6"/>
        <v>12.495699773631948</v>
      </c>
      <c r="X14" s="5">
        <f t="shared" si="15"/>
        <v>3.9578794736703724</v>
      </c>
      <c r="Y14" s="5">
        <f t="shared" si="16"/>
        <v>6.435163108527589E-2</v>
      </c>
      <c r="Z14" s="5">
        <f t="shared" si="17"/>
        <v>-3.9578794736703728</v>
      </c>
      <c r="AA14" s="6">
        <v>32.606226203006301</v>
      </c>
      <c r="AB14" s="6">
        <v>32.0724496551302</v>
      </c>
      <c r="AC14" s="6">
        <f t="shared" si="7"/>
        <v>32.33933792906825</v>
      </c>
      <c r="AD14" s="6">
        <f t="shared" si="8"/>
        <v>10.950656484171098</v>
      </c>
      <c r="AE14" s="6">
        <f t="shared" si="18"/>
        <v>4.707234373848836</v>
      </c>
      <c r="AF14" s="6">
        <f t="shared" si="19"/>
        <v>3.8280822183959277E-2</v>
      </c>
      <c r="AG14" s="6">
        <f t="shared" si="20"/>
        <v>-4.707234373848836</v>
      </c>
    </row>
    <row r="15" spans="1:40" ht="17.25" x14ac:dyDescent="0.3">
      <c r="A15" s="14">
        <v>1</v>
      </c>
      <c r="B15" s="15">
        <v>26</v>
      </c>
      <c r="C15" s="2">
        <v>19.268210470578801</v>
      </c>
      <c r="D15" s="2">
        <v>19.056364446347299</v>
      </c>
      <c r="E15" s="2">
        <f t="shared" si="0"/>
        <v>19.162287458463048</v>
      </c>
      <c r="F15" s="3">
        <v>30.324078385479002</v>
      </c>
      <c r="G15" s="3">
        <v>30.062263462971099</v>
      </c>
      <c r="H15" s="3">
        <f t="shared" si="1"/>
        <v>30.193170924225051</v>
      </c>
      <c r="I15" s="3">
        <f t="shared" si="9"/>
        <v>11.030883465762003</v>
      </c>
      <c r="J15" s="3">
        <f t="shared" si="10"/>
        <v>5.3435748001327585</v>
      </c>
      <c r="K15" s="3">
        <f t="shared" si="2"/>
        <v>2.4627691292663362E-2</v>
      </c>
      <c r="L15" s="3">
        <f t="shared" si="11"/>
        <v>-5.3435748001327585</v>
      </c>
      <c r="M15" s="4">
        <v>29.174271513093998</v>
      </c>
      <c r="N15" s="4">
        <v>28.7935540698648</v>
      </c>
      <c r="O15" s="4">
        <f t="shared" si="3"/>
        <v>28.983912791479398</v>
      </c>
      <c r="P15" s="4">
        <f t="shared" si="4"/>
        <v>9.8216253330163497</v>
      </c>
      <c r="Q15" s="4">
        <f t="shared" si="12"/>
        <v>4.3253048683371933</v>
      </c>
      <c r="R15" s="4">
        <f t="shared" si="13"/>
        <v>4.9883106803724583E-2</v>
      </c>
      <c r="S15" s="4">
        <f t="shared" si="14"/>
        <v>-4.3253048683371933</v>
      </c>
      <c r="T15" s="5">
        <v>29.4944262681013</v>
      </c>
      <c r="U15" s="5">
        <v>30.143261948130501</v>
      </c>
      <c r="V15" s="5">
        <f t="shared" si="5"/>
        <v>29.818844108115901</v>
      </c>
      <c r="W15" s="5">
        <f t="shared" si="6"/>
        <v>10.656556649652853</v>
      </c>
      <c r="X15" s="5">
        <f t="shared" si="15"/>
        <v>2.118736349691277</v>
      </c>
      <c r="Y15" s="5">
        <f t="shared" si="16"/>
        <v>0.23024849801699465</v>
      </c>
      <c r="Z15" s="5">
        <f t="shared" si="17"/>
        <v>-2.118736349691277</v>
      </c>
      <c r="AA15" s="6">
        <v>31.0265501874308</v>
      </c>
      <c r="AB15" s="6">
        <v>31.0512168405434</v>
      </c>
      <c r="AC15" s="6">
        <f t="shared" si="7"/>
        <v>31.038883513987102</v>
      </c>
      <c r="AD15" s="6">
        <f t="shared" si="8"/>
        <v>11.876596055524054</v>
      </c>
      <c r="AE15" s="6">
        <f t="shared" si="18"/>
        <v>5.6331739452017917</v>
      </c>
      <c r="AF15" s="6">
        <f t="shared" si="19"/>
        <v>2.0148636956415465E-2</v>
      </c>
      <c r="AG15" s="6">
        <f t="shared" si="20"/>
        <v>-5.6331739452017917</v>
      </c>
      <c r="AL15" s="1"/>
    </row>
    <row r="16" spans="1:40" ht="17.25" x14ac:dyDescent="0.3">
      <c r="A16" s="14">
        <v>1</v>
      </c>
      <c r="B16" s="15">
        <v>27</v>
      </c>
      <c r="C16" s="2">
        <v>23.7553541653309</v>
      </c>
      <c r="D16" s="2">
        <v>23.7009508145842</v>
      </c>
      <c r="E16" s="2">
        <f t="shared" si="0"/>
        <v>23.728152489957552</v>
      </c>
      <c r="F16" s="3">
        <v>28.884213498645099</v>
      </c>
      <c r="G16" s="3">
        <v>28.9555001868837</v>
      </c>
      <c r="H16" s="3">
        <f t="shared" si="1"/>
        <v>28.9198568427644</v>
      </c>
      <c r="I16" s="3">
        <f t="shared" si="9"/>
        <v>5.1917043528068483</v>
      </c>
      <c r="J16" s="3">
        <f t="shared" si="10"/>
        <v>-0.4956043128223957</v>
      </c>
      <c r="K16" s="3">
        <f t="shared" si="2"/>
        <v>1.4099112118753481</v>
      </c>
      <c r="L16" s="3">
        <f t="shared" si="11"/>
        <v>0.49560431282239564</v>
      </c>
      <c r="M16" s="4">
        <v>28.1921992798754</v>
      </c>
      <c r="N16" s="4">
        <v>28.103180396977098</v>
      </c>
      <c r="O16" s="4">
        <f t="shared" si="3"/>
        <v>28.147689838426249</v>
      </c>
      <c r="P16" s="4">
        <f t="shared" si="4"/>
        <v>4.4195373484686975</v>
      </c>
      <c r="Q16" s="4">
        <f t="shared" si="12"/>
        <v>-1.0767831162104589</v>
      </c>
      <c r="R16" s="4">
        <f t="shared" si="13"/>
        <v>2.109327510059674</v>
      </c>
      <c r="S16" s="4">
        <f t="shared" si="14"/>
        <v>1.0767831162104589</v>
      </c>
      <c r="T16" s="5">
        <v>31.613976956539801</v>
      </c>
      <c r="U16" s="5">
        <v>31.303431600022201</v>
      </c>
      <c r="V16" s="5">
        <f t="shared" si="5"/>
        <v>31.458704278281001</v>
      </c>
      <c r="W16" s="5">
        <f t="shared" si="6"/>
        <v>7.7305517883234494</v>
      </c>
      <c r="X16" s="5">
        <f t="shared" si="15"/>
        <v>-0.80726851163812618</v>
      </c>
      <c r="Y16" s="5">
        <f t="shared" si="16"/>
        <v>1.7498951866463301</v>
      </c>
      <c r="Z16" s="5">
        <f t="shared" si="17"/>
        <v>0.80726851163812618</v>
      </c>
      <c r="AA16" s="6">
        <v>29.372573623706401</v>
      </c>
      <c r="AB16" s="6">
        <v>30.231837974905801</v>
      </c>
      <c r="AC16" s="6">
        <f t="shared" si="7"/>
        <v>29.802205799306101</v>
      </c>
      <c r="AD16" s="6">
        <f t="shared" si="8"/>
        <v>6.0740533093485496</v>
      </c>
      <c r="AE16" s="6">
        <f t="shared" si="18"/>
        <v>-0.16936880097371265</v>
      </c>
      <c r="AF16" s="6">
        <f t="shared" si="19"/>
        <v>1.1245663637100418</v>
      </c>
      <c r="AG16" s="6">
        <f t="shared" si="20"/>
        <v>0.16936880097371257</v>
      </c>
    </row>
    <row r="17" spans="1:33" ht="17.25" x14ac:dyDescent="0.3">
      <c r="A17" s="14">
        <v>1</v>
      </c>
      <c r="B17" s="15">
        <v>28</v>
      </c>
      <c r="C17" s="2">
        <v>20.517932300260998</v>
      </c>
      <c r="D17" s="2">
        <v>20.269774737364902</v>
      </c>
      <c r="E17" s="2">
        <f t="shared" si="0"/>
        <v>20.39385351881295</v>
      </c>
      <c r="F17" s="3">
        <v>25.594459144259901</v>
      </c>
      <c r="G17" s="3">
        <v>25.5361684058681</v>
      </c>
      <c r="H17" s="3">
        <f t="shared" si="1"/>
        <v>25.565313775063998</v>
      </c>
      <c r="I17" s="3">
        <f t="shared" si="9"/>
        <v>5.1714602562510485</v>
      </c>
      <c r="J17" s="3">
        <f t="shared" si="10"/>
        <v>-0.51584840937819543</v>
      </c>
      <c r="K17" s="3">
        <f t="shared" si="2"/>
        <v>1.429834739137658</v>
      </c>
      <c r="L17" s="3">
        <f t="shared" si="11"/>
        <v>0.51584840937819543</v>
      </c>
      <c r="M17" s="4">
        <v>26.059507162368501</v>
      </c>
      <c r="N17" s="4">
        <v>25.973177709275198</v>
      </c>
      <c r="O17" s="4">
        <f t="shared" si="3"/>
        <v>26.016342435821848</v>
      </c>
      <c r="P17" s="4">
        <f t="shared" si="4"/>
        <v>5.6224889170088979</v>
      </c>
      <c r="Q17" s="4">
        <f t="shared" si="12"/>
        <v>0.1261684523297415</v>
      </c>
      <c r="R17" s="4">
        <f t="shared" si="13"/>
        <v>0.91626165365014933</v>
      </c>
      <c r="S17" s="4">
        <f t="shared" si="14"/>
        <v>-0.12616845232974153</v>
      </c>
      <c r="T17" s="5">
        <v>28.185486384241401</v>
      </c>
      <c r="U17" s="5">
        <v>28.1314725230094</v>
      </c>
      <c r="V17" s="5">
        <f t="shared" si="5"/>
        <v>28.1584794536254</v>
      </c>
      <c r="W17" s="5">
        <f t="shared" si="6"/>
        <v>7.7646259348124502</v>
      </c>
      <c r="X17" s="5">
        <f t="shared" si="15"/>
        <v>-0.77319436514912532</v>
      </c>
      <c r="Y17" s="5">
        <f t="shared" si="16"/>
        <v>1.7090497156946127</v>
      </c>
      <c r="Z17" s="5">
        <f t="shared" si="17"/>
        <v>0.77319436514912532</v>
      </c>
      <c r="AA17" s="6">
        <v>25.629341609980202</v>
      </c>
      <c r="AB17" s="6">
        <v>25.553638087611699</v>
      </c>
      <c r="AC17" s="6">
        <f t="shared" si="7"/>
        <v>25.591489848795952</v>
      </c>
      <c r="AD17" s="6">
        <f t="shared" si="8"/>
        <v>5.197636329983002</v>
      </c>
      <c r="AE17" s="6">
        <f t="shared" si="18"/>
        <v>-1.0457857803392603</v>
      </c>
      <c r="AF17" s="6">
        <f t="shared" si="19"/>
        <v>2.0644905007780445</v>
      </c>
      <c r="AG17" s="6">
        <f t="shared" si="20"/>
        <v>1.0457857803392603</v>
      </c>
    </row>
    <row r="18" spans="1:33" ht="17.25" x14ac:dyDescent="0.3">
      <c r="A18" s="14">
        <v>1</v>
      </c>
      <c r="B18" s="15">
        <v>29</v>
      </c>
      <c r="C18" s="2">
        <v>22.8479645400061</v>
      </c>
      <c r="D18" s="2">
        <v>22.918173091117801</v>
      </c>
      <c r="E18" s="2">
        <f t="shared" si="0"/>
        <v>22.883068815561948</v>
      </c>
      <c r="F18" s="3">
        <v>27.829032174648098</v>
      </c>
      <c r="G18" s="3">
        <v>27.8736501290375</v>
      </c>
      <c r="H18" s="3">
        <f t="shared" si="1"/>
        <v>27.851341151842799</v>
      </c>
      <c r="I18" s="3">
        <f t="shared" si="9"/>
        <v>4.968272336280851</v>
      </c>
      <c r="J18" s="3">
        <f t="shared" si="10"/>
        <v>-0.71903632934839301</v>
      </c>
      <c r="K18" s="3">
        <f t="shared" si="2"/>
        <v>1.6460821409935458</v>
      </c>
      <c r="L18" s="3">
        <f t="shared" si="11"/>
        <v>0.71903632934839301</v>
      </c>
      <c r="M18" s="4">
        <v>27.669952245910999</v>
      </c>
      <c r="N18" s="4">
        <v>27.374504056751501</v>
      </c>
      <c r="O18" s="4">
        <f t="shared" si="3"/>
        <v>27.522228151331248</v>
      </c>
      <c r="P18" s="4">
        <f t="shared" si="4"/>
        <v>4.6391593357692997</v>
      </c>
      <c r="Q18" s="4">
        <f t="shared" si="12"/>
        <v>-0.85716112890985663</v>
      </c>
      <c r="R18" s="4">
        <f t="shared" si="13"/>
        <v>1.8114702706965857</v>
      </c>
      <c r="S18" s="4">
        <f t="shared" si="14"/>
        <v>0.85716112890985663</v>
      </c>
      <c r="T18" s="5">
        <v>31.201421223256698</v>
      </c>
      <c r="U18" s="5">
        <v>31.072615798689899</v>
      </c>
      <c r="V18" s="5">
        <f t="shared" si="5"/>
        <v>31.137018510973299</v>
      </c>
      <c r="W18" s="5">
        <f t="shared" si="6"/>
        <v>8.2539496954113503</v>
      </c>
      <c r="X18" s="5">
        <f t="shared" si="15"/>
        <v>-0.28387060455022528</v>
      </c>
      <c r="Y18" s="5">
        <f t="shared" si="16"/>
        <v>1.2174568199528384</v>
      </c>
      <c r="Z18" s="5">
        <f t="shared" si="17"/>
        <v>0.28387060455022528</v>
      </c>
      <c r="AA18" s="6">
        <v>29.0417598883941</v>
      </c>
      <c r="AB18" s="6">
        <v>29.342344549547299</v>
      </c>
      <c r="AC18" s="6">
        <f t="shared" si="7"/>
        <v>29.192052218970701</v>
      </c>
      <c r="AD18" s="6">
        <f t="shared" si="8"/>
        <v>6.3089834034087531</v>
      </c>
      <c r="AE18" s="6">
        <f t="shared" si="18"/>
        <v>6.5561293086490835E-2</v>
      </c>
      <c r="AF18" s="6">
        <f t="shared" si="19"/>
        <v>0.95557347107149282</v>
      </c>
      <c r="AG18" s="6">
        <f t="shared" si="20"/>
        <v>-6.5561293086491057E-2</v>
      </c>
    </row>
    <row r="19" spans="1:33" ht="17.25" x14ac:dyDescent="0.3">
      <c r="A19" s="14">
        <v>1</v>
      </c>
      <c r="B19" s="15">
        <v>31</v>
      </c>
      <c r="C19" s="2">
        <v>23.491652849985002</v>
      </c>
      <c r="D19" s="2">
        <v>23.323623743397899</v>
      </c>
      <c r="E19" s="2">
        <f t="shared" si="0"/>
        <v>23.407638296691452</v>
      </c>
      <c r="F19" s="3">
        <v>25.7739767391123</v>
      </c>
      <c r="G19" s="3">
        <v>25.432555990687401</v>
      </c>
      <c r="H19" s="3">
        <f t="shared" si="1"/>
        <v>25.603266364899852</v>
      </c>
      <c r="I19" s="3">
        <f t="shared" si="9"/>
        <v>2.1956280682084</v>
      </c>
      <c r="J19" s="3">
        <f t="shared" si="10"/>
        <v>-3.491680597420844</v>
      </c>
      <c r="K19" s="3">
        <f t="shared" si="2"/>
        <v>11.248654950175039</v>
      </c>
      <c r="L19" s="3">
        <f t="shared" si="11"/>
        <v>3.491680597420844</v>
      </c>
      <c r="M19" s="4">
        <v>26.375098089102</v>
      </c>
      <c r="N19" s="4">
        <v>26.197125752159099</v>
      </c>
      <c r="O19" s="4">
        <f t="shared" si="3"/>
        <v>26.28611192063055</v>
      </c>
      <c r="P19" s="4">
        <f t="shared" si="4"/>
        <v>2.8784736239390973</v>
      </c>
      <c r="Q19" s="4">
        <f t="shared" si="12"/>
        <v>-2.617846840740059</v>
      </c>
      <c r="R19" s="4">
        <f t="shared" si="13"/>
        <v>6.1383326922937931</v>
      </c>
      <c r="S19" s="4">
        <f t="shared" si="14"/>
        <v>2.617846840740059</v>
      </c>
      <c r="T19" s="5">
        <v>31.301454190784298</v>
      </c>
      <c r="U19" s="5">
        <v>31.071848651526999</v>
      </c>
      <c r="V19" s="5">
        <f t="shared" si="5"/>
        <v>31.186651421155648</v>
      </c>
      <c r="W19" s="5">
        <f t="shared" si="6"/>
        <v>7.7790131244641962</v>
      </c>
      <c r="X19" s="5">
        <f t="shared" si="15"/>
        <v>-0.7588071754973793</v>
      </c>
      <c r="Y19" s="5">
        <f t="shared" si="16"/>
        <v>1.6920910203743824</v>
      </c>
      <c r="Z19" s="5">
        <f t="shared" si="17"/>
        <v>0.75880717549737942</v>
      </c>
      <c r="AA19" s="6">
        <v>28.120635905324001</v>
      </c>
      <c r="AB19" s="6">
        <v>28.201743194846401</v>
      </c>
      <c r="AC19" s="6">
        <f t="shared" si="7"/>
        <v>28.161189550085201</v>
      </c>
      <c r="AD19" s="6">
        <f t="shared" si="8"/>
        <v>4.7535512533937485</v>
      </c>
      <c r="AE19" s="6">
        <f t="shared" si="18"/>
        <v>-1.4898708569285137</v>
      </c>
      <c r="AF19" s="6">
        <f t="shared" si="19"/>
        <v>2.8086383245254436</v>
      </c>
      <c r="AG19" s="6">
        <f t="shared" si="20"/>
        <v>1.4898708569285137</v>
      </c>
    </row>
    <row r="20" spans="1:33" ht="17.25" x14ac:dyDescent="0.3">
      <c r="A20" s="14">
        <v>1</v>
      </c>
      <c r="B20" s="15">
        <v>32</v>
      </c>
      <c r="C20" s="2">
        <v>26.036621181630601</v>
      </c>
      <c r="D20" s="2">
        <v>26.485383022619899</v>
      </c>
      <c r="E20" s="2">
        <f t="shared" si="0"/>
        <v>26.26100210212525</v>
      </c>
      <c r="F20" s="3">
        <v>29.362979067091601</v>
      </c>
      <c r="G20" s="3">
        <v>28.978529811286599</v>
      </c>
      <c r="H20" s="3">
        <f t="shared" si="1"/>
        <v>29.1707544391891</v>
      </c>
      <c r="I20" s="3">
        <f t="shared" si="9"/>
        <v>2.9097523370638498</v>
      </c>
      <c r="J20" s="3">
        <f t="shared" si="10"/>
        <v>-2.7775563285653941</v>
      </c>
      <c r="K20" s="3">
        <f t="shared" si="2"/>
        <v>6.8568992692794737</v>
      </c>
      <c r="L20" s="3">
        <f t="shared" si="11"/>
        <v>2.7775563285653941</v>
      </c>
      <c r="M20" s="4">
        <v>31.2618567180611</v>
      </c>
      <c r="N20" s="4">
        <v>30.7164273286213</v>
      </c>
      <c r="O20" s="4">
        <f t="shared" si="3"/>
        <v>30.989142023341202</v>
      </c>
      <c r="P20" s="4">
        <f t="shared" si="4"/>
        <v>4.7281399212159521</v>
      </c>
      <c r="Q20" s="4">
        <f t="shared" si="12"/>
        <v>-0.7681805434632043</v>
      </c>
      <c r="R20" s="4">
        <f t="shared" si="13"/>
        <v>1.7031205361033963</v>
      </c>
      <c r="S20" s="4">
        <f t="shared" si="14"/>
        <v>0.7681805434632043</v>
      </c>
      <c r="T20" s="5">
        <v>33.159615442659302</v>
      </c>
      <c r="U20" s="5">
        <v>33.0681922392139</v>
      </c>
      <c r="V20" s="5">
        <f t="shared" si="5"/>
        <v>33.113903840936601</v>
      </c>
      <c r="W20" s="5">
        <f t="shared" si="6"/>
        <v>6.8529017388113509</v>
      </c>
      <c r="X20" s="5">
        <f t="shared" si="15"/>
        <v>-1.6849185611502246</v>
      </c>
      <c r="Y20" s="5">
        <f t="shared" si="16"/>
        <v>3.215222461406317</v>
      </c>
      <c r="Z20" s="5">
        <f t="shared" si="17"/>
        <v>1.6849185611502249</v>
      </c>
      <c r="AA20" s="6">
        <v>29.161593364648201</v>
      </c>
      <c r="AB20" s="6">
        <v>28.548038544208499</v>
      </c>
      <c r="AC20" s="6">
        <f t="shared" si="7"/>
        <v>28.85481595442835</v>
      </c>
      <c r="AD20" s="6">
        <f t="shared" si="8"/>
        <v>2.5938138523031</v>
      </c>
      <c r="AE20" s="6">
        <f t="shared" si="18"/>
        <v>-3.6496082580191622</v>
      </c>
      <c r="AF20" s="6">
        <f t="shared" si="19"/>
        <v>12.549937358293191</v>
      </c>
      <c r="AG20" s="6">
        <f t="shared" si="20"/>
        <v>3.6496082580191618</v>
      </c>
    </row>
    <row r="21" spans="1:33" ht="17.25" x14ac:dyDescent="0.3">
      <c r="A21" s="14">
        <v>1</v>
      </c>
      <c r="B21" s="15">
        <v>34</v>
      </c>
      <c r="C21" s="2">
        <v>22.5451494713055</v>
      </c>
      <c r="D21" s="2">
        <v>22.398469004415901</v>
      </c>
      <c r="E21" s="2">
        <f t="shared" si="0"/>
        <v>22.4718092378607</v>
      </c>
      <c r="F21" s="3">
        <v>27.491099705965599</v>
      </c>
      <c r="G21" s="3">
        <v>27.299921295424699</v>
      </c>
      <c r="H21" s="3">
        <f t="shared" si="1"/>
        <v>27.395510500695149</v>
      </c>
      <c r="I21" s="3">
        <f t="shared" si="9"/>
        <v>4.9237012628344488</v>
      </c>
      <c r="J21" s="3">
        <f t="shared" si="10"/>
        <v>-0.76360740279479522</v>
      </c>
      <c r="K21" s="3">
        <f t="shared" si="2"/>
        <v>1.6977304306411394</v>
      </c>
      <c r="L21" s="3">
        <f t="shared" si="11"/>
        <v>0.76360740279479522</v>
      </c>
      <c r="M21" s="4">
        <v>26.041886896511201</v>
      </c>
      <c r="N21" s="4">
        <v>26.229880626518899</v>
      </c>
      <c r="O21" s="4">
        <f t="shared" si="3"/>
        <v>26.13588376151505</v>
      </c>
      <c r="P21" s="4">
        <f t="shared" si="4"/>
        <v>3.6640745236543495</v>
      </c>
      <c r="Q21" s="4">
        <f t="shared" si="12"/>
        <v>-1.8322459410248069</v>
      </c>
      <c r="R21" s="4">
        <f t="shared" si="13"/>
        <v>3.5609099214356092</v>
      </c>
      <c r="S21" s="4">
        <f t="shared" si="14"/>
        <v>1.8322459410248069</v>
      </c>
      <c r="T21" s="5">
        <v>30.162336828299001</v>
      </c>
      <c r="U21" s="5">
        <v>29.838751076839699</v>
      </c>
      <c r="V21" s="5">
        <f t="shared" si="5"/>
        <v>30.000543952569352</v>
      </c>
      <c r="W21" s="5">
        <f t="shared" si="6"/>
        <v>7.5287347147086514</v>
      </c>
      <c r="X21" s="5">
        <f t="shared" si="15"/>
        <v>-1.0090855852529241</v>
      </c>
      <c r="Y21" s="5">
        <f t="shared" si="16"/>
        <v>2.0126350393583583</v>
      </c>
      <c r="Z21" s="5">
        <f t="shared" si="17"/>
        <v>1.0090855852529241</v>
      </c>
      <c r="AA21" s="6">
        <v>27.715249993230401</v>
      </c>
      <c r="AB21" s="6">
        <v>28.013287016240199</v>
      </c>
      <c r="AC21" s="6">
        <f t="shared" si="7"/>
        <v>27.8642685047353</v>
      </c>
      <c r="AD21" s="6">
        <f t="shared" si="8"/>
        <v>5.3924592668745994</v>
      </c>
      <c r="AE21" s="6">
        <f t="shared" si="18"/>
        <v>-0.85096284344766282</v>
      </c>
      <c r="AF21" s="6">
        <f t="shared" si="19"/>
        <v>1.8037043018350503</v>
      </c>
      <c r="AG21" s="6">
        <f t="shared" si="20"/>
        <v>0.85096284344766282</v>
      </c>
    </row>
    <row r="22" spans="1:33" ht="17.25" x14ac:dyDescent="0.3">
      <c r="A22" s="14">
        <v>1</v>
      </c>
      <c r="B22" s="15">
        <v>35</v>
      </c>
      <c r="C22" s="2">
        <v>24.018100617056302</v>
      </c>
      <c r="D22" s="2">
        <v>23.806869917737799</v>
      </c>
      <c r="E22" s="2">
        <f t="shared" si="0"/>
        <v>23.912485267397052</v>
      </c>
      <c r="F22" s="3">
        <v>25.900111747749602</v>
      </c>
      <c r="G22" s="3">
        <v>26.0852641970036</v>
      </c>
      <c r="H22" s="3">
        <f t="shared" si="1"/>
        <v>25.992687972376601</v>
      </c>
      <c r="I22" s="3">
        <f t="shared" si="9"/>
        <v>2.0802027049795484</v>
      </c>
      <c r="J22" s="3">
        <f t="shared" si="10"/>
        <v>-3.6071059606496956</v>
      </c>
      <c r="K22" s="3">
        <f t="shared" si="2"/>
        <v>12.18560487266306</v>
      </c>
      <c r="L22" s="3">
        <f t="shared" si="11"/>
        <v>3.6071059606496956</v>
      </c>
      <c r="M22" s="4">
        <v>27.1499539952326</v>
      </c>
      <c r="N22" s="4">
        <v>27.027298061613301</v>
      </c>
      <c r="O22" s="4">
        <f t="shared" si="3"/>
        <v>27.088626028422951</v>
      </c>
      <c r="P22" s="4">
        <f t="shared" si="4"/>
        <v>3.1761407610258985</v>
      </c>
      <c r="Q22" s="4">
        <f t="shared" si="12"/>
        <v>-2.3201797036532579</v>
      </c>
      <c r="R22" s="4">
        <f t="shared" si="13"/>
        <v>4.993944207953338</v>
      </c>
      <c r="S22" s="4">
        <f t="shared" si="14"/>
        <v>2.3201797036532579</v>
      </c>
      <c r="T22" s="5">
        <v>33.1074419169788</v>
      </c>
      <c r="U22" s="5">
        <v>33.126502748714898</v>
      </c>
      <c r="V22" s="5">
        <f t="shared" si="5"/>
        <v>33.116972332846849</v>
      </c>
      <c r="W22" s="5">
        <f t="shared" si="6"/>
        <v>9.204487065449797</v>
      </c>
      <c r="X22" s="5">
        <f t="shared" si="15"/>
        <v>0.66666676548822146</v>
      </c>
      <c r="Y22" s="5">
        <f t="shared" si="16"/>
        <v>0.62996048179647635</v>
      </c>
      <c r="Z22" s="5">
        <f t="shared" si="17"/>
        <v>-0.66666676548822135</v>
      </c>
      <c r="AA22" s="6">
        <v>27.439243652509099</v>
      </c>
      <c r="AB22" s="6">
        <v>28.1572661370164</v>
      </c>
      <c r="AC22" s="6">
        <f t="shared" si="7"/>
        <v>27.798254894762749</v>
      </c>
      <c r="AD22" s="6">
        <f t="shared" si="8"/>
        <v>3.885769627365697</v>
      </c>
      <c r="AE22" s="6">
        <f t="shared" si="18"/>
        <v>-2.3576524829565653</v>
      </c>
      <c r="AF22" s="6">
        <f t="shared" si="19"/>
        <v>5.1253569495997189</v>
      </c>
      <c r="AG22" s="6">
        <f t="shared" si="20"/>
        <v>2.3576524829565653</v>
      </c>
    </row>
    <row r="23" spans="1:33" ht="17.25" x14ac:dyDescent="0.3">
      <c r="A23" s="14">
        <v>2</v>
      </c>
      <c r="B23" s="15">
        <v>1</v>
      </c>
      <c r="C23" s="2">
        <v>23.185524577077899</v>
      </c>
      <c r="D23" s="2">
        <v>23.0670919667383</v>
      </c>
      <c r="E23" s="2">
        <f t="shared" si="0"/>
        <v>23.126308271908101</v>
      </c>
      <c r="F23" s="3">
        <v>27.267976710507501</v>
      </c>
      <c r="G23" s="3">
        <v>27.6281457284243</v>
      </c>
      <c r="H23" s="3">
        <f t="shared" si="1"/>
        <v>27.448061219465899</v>
      </c>
      <c r="I23" s="3">
        <f t="shared" si="9"/>
        <v>4.3217529475577976</v>
      </c>
      <c r="J23" s="3">
        <f t="shared" si="10"/>
        <v>-1.3655557180714464</v>
      </c>
      <c r="K23" s="3">
        <f t="shared" si="2"/>
        <v>2.5767556197535018</v>
      </c>
      <c r="L23" s="3">
        <f t="shared" si="11"/>
        <v>1.3655557180714464</v>
      </c>
      <c r="M23" s="4">
        <v>28.308129132564801</v>
      </c>
      <c r="N23" s="4">
        <v>27.946259447479399</v>
      </c>
      <c r="O23" s="4">
        <f t="shared" si="3"/>
        <v>28.1271942900221</v>
      </c>
      <c r="P23" s="4">
        <f t="shared" si="4"/>
        <v>5.0008860181139987</v>
      </c>
      <c r="Q23" s="4">
        <f t="shared" si="12"/>
        <v>-0.49543444656515767</v>
      </c>
      <c r="R23" s="4">
        <f t="shared" si="13"/>
        <v>1.4097452154347019</v>
      </c>
      <c r="S23" s="4">
        <f t="shared" si="14"/>
        <v>0.49543444656515762</v>
      </c>
      <c r="T23" s="5">
        <v>31.733367215311699</v>
      </c>
      <c r="U23" s="5">
        <v>31.276165713864899</v>
      </c>
      <c r="V23" s="5">
        <f t="shared" si="5"/>
        <v>31.5047664645883</v>
      </c>
      <c r="W23" s="5">
        <f t="shared" si="6"/>
        <v>8.3784581926801991</v>
      </c>
      <c r="X23" s="5">
        <f t="shared" si="15"/>
        <v>-0.15936210728137645</v>
      </c>
      <c r="Y23" s="5">
        <f t="shared" si="16"/>
        <v>1.1167932348081646</v>
      </c>
      <c r="Z23" s="5">
        <f t="shared" si="17"/>
        <v>0.1593621072813764</v>
      </c>
      <c r="AA23" s="6">
        <v>29.6254406591652</v>
      </c>
      <c r="AB23" s="6">
        <v>29.250792666867799</v>
      </c>
      <c r="AC23" s="6">
        <f t="shared" si="7"/>
        <v>29.438116663016501</v>
      </c>
      <c r="AD23" s="6">
        <f t="shared" si="8"/>
        <v>6.3118083911084</v>
      </c>
      <c r="AE23" s="6">
        <f t="shared" si="18"/>
        <v>6.8386280786137732E-2</v>
      </c>
      <c r="AF23" s="6">
        <f t="shared" si="19"/>
        <v>0.95370416260571456</v>
      </c>
      <c r="AG23" s="6">
        <f t="shared" si="20"/>
        <v>-6.8386280786137829E-2</v>
      </c>
    </row>
    <row r="24" spans="1:33" ht="17.25" x14ac:dyDescent="0.3">
      <c r="A24" s="14">
        <v>2</v>
      </c>
      <c r="B24" s="15">
        <v>2</v>
      </c>
      <c r="C24" s="2">
        <v>19.195682207877098</v>
      </c>
      <c r="D24" s="2">
        <v>19.212466229959201</v>
      </c>
      <c r="E24" s="2">
        <f t="shared" si="0"/>
        <v>19.204074218918151</v>
      </c>
      <c r="F24" s="3">
        <v>30.214691230053401</v>
      </c>
      <c r="G24" s="3">
        <v>31.508736353554699</v>
      </c>
      <c r="H24" s="3">
        <f t="shared" si="1"/>
        <v>30.86171379180405</v>
      </c>
      <c r="I24" s="3">
        <f t="shared" si="9"/>
        <v>11.657639572885898</v>
      </c>
      <c r="J24" s="3">
        <f t="shared" si="10"/>
        <v>5.9703309072566544</v>
      </c>
      <c r="K24" s="3">
        <f t="shared" si="2"/>
        <v>1.5949655713019942E-2</v>
      </c>
      <c r="L24" s="3">
        <f t="shared" si="11"/>
        <v>-5.9703309072566553</v>
      </c>
      <c r="M24" s="4">
        <v>29.9014898518816</v>
      </c>
      <c r="N24" s="4">
        <v>29.812064494213502</v>
      </c>
      <c r="O24" s="4">
        <f t="shared" si="3"/>
        <v>29.856777173047551</v>
      </c>
      <c r="P24" s="4">
        <f t="shared" si="4"/>
        <v>10.652702954129399</v>
      </c>
      <c r="Q24" s="4">
        <f t="shared" si="12"/>
        <v>5.1563824894502428</v>
      </c>
      <c r="R24" s="4">
        <f t="shared" si="13"/>
        <v>2.8039754156582244E-2</v>
      </c>
      <c r="S24" s="4">
        <f t="shared" si="14"/>
        <v>-5.1563824894502428</v>
      </c>
      <c r="T24" s="5">
        <v>28.396773647029899</v>
      </c>
      <c r="U24" s="5">
        <v>28.067819210195399</v>
      </c>
      <c r="V24" s="5">
        <f t="shared" si="5"/>
        <v>28.232296428612649</v>
      </c>
      <c r="W24" s="5">
        <f t="shared" si="6"/>
        <v>9.0282222096944977</v>
      </c>
      <c r="X24" s="5">
        <f t="shared" si="15"/>
        <v>0.49040190973292219</v>
      </c>
      <c r="Y24" s="5">
        <f t="shared" si="16"/>
        <v>0.71182676762374741</v>
      </c>
      <c r="Z24" s="5">
        <f t="shared" si="17"/>
        <v>-0.49040190973292236</v>
      </c>
      <c r="AA24" s="6">
        <v>27.543845144630499</v>
      </c>
      <c r="AB24" s="6">
        <v>27.297255298590599</v>
      </c>
      <c r="AC24" s="6">
        <f t="shared" si="7"/>
        <v>27.420550221610547</v>
      </c>
      <c r="AD24" s="6">
        <f t="shared" si="8"/>
        <v>8.2164760026923958</v>
      </c>
      <c r="AE24" s="6">
        <f t="shared" si="18"/>
        <v>1.9730538923701335</v>
      </c>
      <c r="AF24" s="6">
        <f t="shared" si="19"/>
        <v>0.25471328407400939</v>
      </c>
      <c r="AG24" s="6">
        <f t="shared" si="20"/>
        <v>-1.9730538923701337</v>
      </c>
    </row>
    <row r="25" spans="1:33" ht="17.25" x14ac:dyDescent="0.3">
      <c r="A25" s="14">
        <v>2</v>
      </c>
      <c r="B25" s="15">
        <v>3</v>
      </c>
      <c r="C25" s="2">
        <v>17.6861387479032</v>
      </c>
      <c r="D25" s="2">
        <v>17.521975143794801</v>
      </c>
      <c r="E25" s="2">
        <f t="shared" si="0"/>
        <v>17.604056945849003</v>
      </c>
      <c r="F25" s="3">
        <v>30.866223216143499</v>
      </c>
      <c r="G25" s="3">
        <v>31.393340964899501</v>
      </c>
      <c r="H25" s="3">
        <f t="shared" si="1"/>
        <v>31.129782090521502</v>
      </c>
      <c r="I25" s="3">
        <f t="shared" si="9"/>
        <v>13.525725144672499</v>
      </c>
      <c r="J25" s="3">
        <f t="shared" si="10"/>
        <v>7.8384164790432553</v>
      </c>
      <c r="K25" s="3">
        <f t="shared" si="2"/>
        <v>4.3691959387930877E-3</v>
      </c>
      <c r="L25" s="3">
        <f t="shared" si="11"/>
        <v>-7.8384164790432553</v>
      </c>
      <c r="M25" s="4">
        <v>28.729678685794202</v>
      </c>
      <c r="N25" s="4">
        <v>27.594460266089701</v>
      </c>
      <c r="O25" s="4">
        <f t="shared" si="3"/>
        <v>28.162069475941951</v>
      </c>
      <c r="P25" s="4">
        <f t="shared" si="4"/>
        <v>10.558012530092949</v>
      </c>
      <c r="Q25" s="4">
        <f t="shared" si="12"/>
        <v>5.0616920654137925</v>
      </c>
      <c r="R25" s="4">
        <f t="shared" si="13"/>
        <v>2.9941865798767908E-2</v>
      </c>
      <c r="S25" s="4">
        <f t="shared" si="14"/>
        <v>-5.0616920654137925</v>
      </c>
      <c r="T25" s="5">
        <v>28.270974850528098</v>
      </c>
      <c r="U25" s="5">
        <v>29.4671969970336</v>
      </c>
      <c r="V25" s="5">
        <f t="shared" si="5"/>
        <v>28.869085923780851</v>
      </c>
      <c r="W25" s="5">
        <f t="shared" si="6"/>
        <v>11.265028977931848</v>
      </c>
      <c r="X25" s="5">
        <f t="shared" si="15"/>
        <v>2.7272086779702729</v>
      </c>
      <c r="Y25" s="5">
        <f t="shared" si="16"/>
        <v>0.15101788493034984</v>
      </c>
      <c r="Z25" s="5">
        <f t="shared" si="17"/>
        <v>-2.7272086779702724</v>
      </c>
      <c r="AA25" s="6">
        <v>30.3459272209749</v>
      </c>
      <c r="AB25" s="6">
        <v>30.9037739842856</v>
      </c>
      <c r="AC25" s="6">
        <f t="shared" si="7"/>
        <v>30.62485060263025</v>
      </c>
      <c r="AD25" s="6">
        <f t="shared" si="8"/>
        <v>13.020793656781247</v>
      </c>
      <c r="AE25" s="6">
        <f t="shared" si="18"/>
        <v>6.7773715464589852</v>
      </c>
      <c r="AF25" s="6">
        <f t="shared" si="19"/>
        <v>9.1160746472501043E-3</v>
      </c>
      <c r="AG25" s="6">
        <f t="shared" si="20"/>
        <v>-6.7773715464589852</v>
      </c>
    </row>
    <row r="26" spans="1:33" ht="17.25" x14ac:dyDescent="0.3">
      <c r="A26" s="14">
        <v>2</v>
      </c>
      <c r="B26" s="15">
        <v>5</v>
      </c>
      <c r="C26" s="2">
        <v>18.429665665910601</v>
      </c>
      <c r="D26" s="2">
        <v>18.4695152815478</v>
      </c>
      <c r="E26" s="2">
        <f t="shared" si="0"/>
        <v>18.449590473729202</v>
      </c>
      <c r="F26" s="3">
        <v>28.002814469071499</v>
      </c>
      <c r="G26" s="3">
        <v>28.500482524451201</v>
      </c>
      <c r="H26" s="3">
        <f t="shared" si="1"/>
        <v>28.251648496761348</v>
      </c>
      <c r="I26" s="3">
        <f t="shared" si="9"/>
        <v>9.8020580230321457</v>
      </c>
      <c r="J26" s="3">
        <f t="shared" si="10"/>
        <v>4.1147493574029017</v>
      </c>
      <c r="K26" s="3">
        <f t="shared" si="2"/>
        <v>5.7721421619652109E-2</v>
      </c>
      <c r="L26" s="3">
        <f t="shared" si="11"/>
        <v>-4.1147493574029017</v>
      </c>
      <c r="M26" s="4">
        <v>27.396287316639899</v>
      </c>
      <c r="N26" s="4">
        <v>27.377894964325201</v>
      </c>
      <c r="O26" s="4">
        <f t="shared" si="3"/>
        <v>27.38709114048255</v>
      </c>
      <c r="P26" s="4">
        <f t="shared" si="4"/>
        <v>8.9375006667533476</v>
      </c>
      <c r="Q26" s="4">
        <f t="shared" si="12"/>
        <v>3.4411802020741913</v>
      </c>
      <c r="R26" s="4">
        <f t="shared" si="13"/>
        <v>9.2066479938036919E-2</v>
      </c>
      <c r="S26" s="4">
        <f t="shared" si="14"/>
        <v>-3.4411802020741913</v>
      </c>
      <c r="T26" s="5">
        <v>30.048607467894801</v>
      </c>
      <c r="U26" s="5">
        <v>31.154267082773298</v>
      </c>
      <c r="V26" s="5">
        <f t="shared" si="5"/>
        <v>30.60143727533405</v>
      </c>
      <c r="W26" s="5">
        <f t="shared" si="6"/>
        <v>12.151846801604847</v>
      </c>
      <c r="X26" s="5">
        <f t="shared" si="15"/>
        <v>3.6140265016432718</v>
      </c>
      <c r="Y26" s="5">
        <f t="shared" si="16"/>
        <v>8.1671328089871473E-2</v>
      </c>
      <c r="Z26" s="5">
        <f t="shared" si="17"/>
        <v>-3.6140265016432718</v>
      </c>
      <c r="AA26" s="6">
        <v>26.0493632357216</v>
      </c>
      <c r="AB26" s="6">
        <v>25.777137943752098</v>
      </c>
      <c r="AC26" s="6">
        <f t="shared" si="7"/>
        <v>25.913250589736847</v>
      </c>
      <c r="AD26" s="6">
        <f t="shared" si="8"/>
        <v>7.4636601160076452</v>
      </c>
      <c r="AE26" s="6">
        <f t="shared" si="18"/>
        <v>1.220238005685383</v>
      </c>
      <c r="AF26" s="6">
        <f t="shared" si="19"/>
        <v>0.42921190401535225</v>
      </c>
      <c r="AG26" s="6">
        <f t="shared" si="20"/>
        <v>-1.220238005685383</v>
      </c>
    </row>
    <row r="27" spans="1:33" ht="17.25" x14ac:dyDescent="0.3">
      <c r="A27" s="14">
        <v>2</v>
      </c>
      <c r="B27" s="15">
        <v>10</v>
      </c>
      <c r="C27" s="2">
        <v>24.012992015600801</v>
      </c>
      <c r="D27" s="2">
        <v>24.032113841881799</v>
      </c>
      <c r="E27" s="2">
        <f t="shared" si="0"/>
        <v>24.022552928741298</v>
      </c>
      <c r="F27" s="3">
        <v>27.740164381444998</v>
      </c>
      <c r="G27" s="3">
        <v>27.496956572717099</v>
      </c>
      <c r="H27" s="3">
        <f t="shared" si="1"/>
        <v>27.618560477081047</v>
      </c>
      <c r="I27" s="3">
        <f t="shared" si="9"/>
        <v>3.5960075483397489</v>
      </c>
      <c r="J27" s="3">
        <f t="shared" si="10"/>
        <v>-2.0913011172894951</v>
      </c>
      <c r="K27" s="3">
        <f t="shared" si="2"/>
        <v>4.2613221379529405</v>
      </c>
      <c r="L27" s="3">
        <f t="shared" si="11"/>
        <v>2.0913011172894951</v>
      </c>
      <c r="M27" s="4">
        <v>27.122200752394299</v>
      </c>
      <c r="N27" s="4">
        <v>26.790581177296101</v>
      </c>
      <c r="O27" s="4">
        <f t="shared" si="3"/>
        <v>26.956390964845198</v>
      </c>
      <c r="P27" s="4">
        <f t="shared" si="4"/>
        <v>2.9338380361039</v>
      </c>
      <c r="Q27" s="4">
        <f t="shared" si="12"/>
        <v>-2.5624824285752563</v>
      </c>
      <c r="R27" s="4">
        <f t="shared" si="13"/>
        <v>5.9072326356865936</v>
      </c>
      <c r="S27" s="4">
        <f t="shared" si="14"/>
        <v>2.5624824285752563</v>
      </c>
      <c r="T27" s="5">
        <v>30.769262295506199</v>
      </c>
      <c r="U27" s="5">
        <v>30.6515037574061</v>
      </c>
      <c r="V27" s="5">
        <f t="shared" si="5"/>
        <v>30.710383026456149</v>
      </c>
      <c r="W27" s="5">
        <f t="shared" si="6"/>
        <v>6.6878300977148513</v>
      </c>
      <c r="X27" s="5">
        <f t="shared" si="15"/>
        <v>-1.8499902022467243</v>
      </c>
      <c r="Y27" s="5">
        <f t="shared" si="16"/>
        <v>3.6049773679312511</v>
      </c>
      <c r="Z27" s="5">
        <f t="shared" si="17"/>
        <v>1.8499902022467245</v>
      </c>
      <c r="AA27" s="6">
        <v>29.3955309967698</v>
      </c>
      <c r="AB27" s="6">
        <v>29.928210800506001</v>
      </c>
      <c r="AC27" s="6">
        <f t="shared" si="7"/>
        <v>29.6618708986379</v>
      </c>
      <c r="AD27" s="6">
        <f t="shared" si="8"/>
        <v>5.6393179698966023</v>
      </c>
      <c r="AE27" s="6">
        <f t="shared" si="18"/>
        <v>-0.60410414042565996</v>
      </c>
      <c r="AF27" s="6">
        <f t="shared" si="19"/>
        <v>1.5200345755937659</v>
      </c>
      <c r="AG27" s="6">
        <f t="shared" si="20"/>
        <v>0.60410414042565985</v>
      </c>
    </row>
    <row r="28" spans="1:33" ht="17.25" x14ac:dyDescent="0.3">
      <c r="A28" s="14">
        <v>2</v>
      </c>
      <c r="B28" s="15">
        <v>11</v>
      </c>
      <c r="C28" s="2">
        <v>24.506691726071299</v>
      </c>
      <c r="D28" s="2">
        <v>24.4947369068319</v>
      </c>
      <c r="E28" s="2">
        <f t="shared" si="0"/>
        <v>24.500714316451599</v>
      </c>
      <c r="F28" s="3">
        <v>28.379348996192501</v>
      </c>
      <c r="G28" s="3">
        <v>27.213501300771199</v>
      </c>
      <c r="H28" s="3">
        <f t="shared" si="1"/>
        <v>27.796425148481852</v>
      </c>
      <c r="I28" s="3">
        <f t="shared" si="9"/>
        <v>3.2957108320302524</v>
      </c>
      <c r="J28" s="3">
        <f t="shared" si="10"/>
        <v>-2.3915978335989916</v>
      </c>
      <c r="K28" s="3">
        <f t="shared" si="2"/>
        <v>5.2473820515876435</v>
      </c>
      <c r="L28" s="3">
        <f t="shared" si="11"/>
        <v>2.3915978335989916</v>
      </c>
      <c r="M28" s="4">
        <v>27.0116619443038</v>
      </c>
      <c r="N28" s="4">
        <v>27.197757703760001</v>
      </c>
      <c r="O28" s="4">
        <f t="shared" si="3"/>
        <v>27.1047098240319</v>
      </c>
      <c r="P28" s="4">
        <f t="shared" si="4"/>
        <v>2.6039955075803007</v>
      </c>
      <c r="Q28" s="4">
        <f t="shared" si="12"/>
        <v>-2.8923249570988556</v>
      </c>
      <c r="R28" s="4">
        <f t="shared" si="13"/>
        <v>7.4246599768477983</v>
      </c>
      <c r="S28" s="4">
        <f t="shared" si="14"/>
        <v>2.8923249570988556</v>
      </c>
      <c r="T28" s="5">
        <v>32.118601988252003</v>
      </c>
      <c r="U28" s="5">
        <v>32.111697390234497</v>
      </c>
      <c r="V28" s="5">
        <f t="shared" si="5"/>
        <v>32.115149689243253</v>
      </c>
      <c r="W28" s="5">
        <f t="shared" si="6"/>
        <v>7.6144353727916538</v>
      </c>
      <c r="X28" s="5">
        <f t="shared" si="15"/>
        <v>-0.92338492716992171</v>
      </c>
      <c r="Y28" s="5">
        <f t="shared" si="16"/>
        <v>1.896559886142948</v>
      </c>
      <c r="Z28" s="5">
        <f t="shared" si="17"/>
        <v>0.92338492716992171</v>
      </c>
      <c r="AA28" s="6">
        <v>28.021071341055901</v>
      </c>
      <c r="AB28" s="6">
        <v>28.087547856326999</v>
      </c>
      <c r="AC28" s="6">
        <f t="shared" si="7"/>
        <v>28.05430959869145</v>
      </c>
      <c r="AD28" s="6">
        <f t="shared" si="8"/>
        <v>3.5535952822398507</v>
      </c>
      <c r="AE28" s="6">
        <f t="shared" si="18"/>
        <v>-2.6898268280824116</v>
      </c>
      <c r="AF28" s="6">
        <f t="shared" si="19"/>
        <v>6.4523595271790528</v>
      </c>
      <c r="AG28" s="6">
        <f t="shared" si="20"/>
        <v>2.6898268280824116</v>
      </c>
    </row>
    <row r="29" spans="1:33" ht="17.25" x14ac:dyDescent="0.3">
      <c r="A29" s="14">
        <v>2</v>
      </c>
      <c r="B29" s="15">
        <v>13</v>
      </c>
      <c r="C29" s="2">
        <v>18.403390393847001</v>
      </c>
      <c r="D29" s="2">
        <v>18.539106163725201</v>
      </c>
      <c r="E29" s="2">
        <f t="shared" si="0"/>
        <v>18.471248278786099</v>
      </c>
      <c r="F29" s="3">
        <v>29.342538821074299</v>
      </c>
      <c r="G29" s="3">
        <v>29.6925697636504</v>
      </c>
      <c r="H29" s="3">
        <f t="shared" si="1"/>
        <v>29.517554292362348</v>
      </c>
      <c r="I29" s="3">
        <f t="shared" si="9"/>
        <v>11.046306013576249</v>
      </c>
      <c r="J29" s="3">
        <f t="shared" si="10"/>
        <v>5.358997347947005</v>
      </c>
      <c r="K29" s="3">
        <f t="shared" si="2"/>
        <v>2.4365821122351496E-2</v>
      </c>
      <c r="L29" s="3">
        <f t="shared" si="11"/>
        <v>-5.358997347947005</v>
      </c>
      <c r="M29" s="4">
        <v>27.2343021068877</v>
      </c>
      <c r="N29" s="4">
        <v>27.6439199220885</v>
      </c>
      <c r="O29" s="4">
        <f t="shared" si="3"/>
        <v>27.439111014488098</v>
      </c>
      <c r="P29" s="4">
        <f t="shared" si="4"/>
        <v>8.9678627357019991</v>
      </c>
      <c r="Q29" s="4">
        <f t="shared" si="12"/>
        <v>3.4715422710228427</v>
      </c>
      <c r="R29" s="4">
        <f t="shared" si="13"/>
        <v>9.0149151870865613E-2</v>
      </c>
      <c r="S29" s="4">
        <f t="shared" si="14"/>
        <v>-3.4715422710228427</v>
      </c>
      <c r="T29" s="5">
        <v>29.088061786411899</v>
      </c>
      <c r="U29" s="5">
        <v>29.014611079476101</v>
      </c>
      <c r="V29" s="5">
        <f t="shared" si="5"/>
        <v>29.051336432943998</v>
      </c>
      <c r="W29" s="5">
        <f t="shared" si="6"/>
        <v>10.580088154157899</v>
      </c>
      <c r="X29" s="5">
        <f t="shared" si="15"/>
        <v>2.0422678541963233</v>
      </c>
      <c r="Y29" s="5">
        <f t="shared" si="16"/>
        <v>0.24278179425476146</v>
      </c>
      <c r="Z29" s="5">
        <f t="shared" si="17"/>
        <v>-2.0422678541963233</v>
      </c>
      <c r="AA29" s="6">
        <v>29.675369849285001</v>
      </c>
      <c r="AB29" s="6">
        <v>29.150523211081602</v>
      </c>
      <c r="AC29" s="6">
        <f t="shared" si="7"/>
        <v>29.412946530183302</v>
      </c>
      <c r="AD29" s="6">
        <f t="shared" si="8"/>
        <v>10.941698251397202</v>
      </c>
      <c r="AE29" s="6">
        <f t="shared" si="18"/>
        <v>4.6982761410749401</v>
      </c>
      <c r="AF29" s="6">
        <f t="shared" si="19"/>
        <v>3.8519261631605475E-2</v>
      </c>
      <c r="AG29" s="6">
        <f t="shared" si="20"/>
        <v>-4.6982761410749401</v>
      </c>
    </row>
    <row r="30" spans="1:33" ht="17.25" x14ac:dyDescent="0.3">
      <c r="A30" s="14">
        <v>2</v>
      </c>
      <c r="B30" s="15">
        <v>16</v>
      </c>
      <c r="C30" s="2">
        <v>18.203302833141201</v>
      </c>
      <c r="D30" s="2">
        <v>18.301940640738898</v>
      </c>
      <c r="E30" s="2">
        <f t="shared" si="0"/>
        <v>18.25262173694005</v>
      </c>
      <c r="F30" s="3">
        <v>26.0030160802899</v>
      </c>
      <c r="G30" s="3">
        <v>25.773048996806001</v>
      </c>
      <c r="H30" s="3">
        <f t="shared" si="1"/>
        <v>25.88803253854795</v>
      </c>
      <c r="I30" s="3">
        <f t="shared" si="9"/>
        <v>7.6354108016079003</v>
      </c>
      <c r="J30" s="3">
        <f t="shared" si="10"/>
        <v>1.9481021359786563</v>
      </c>
      <c r="K30" s="3">
        <f t="shared" si="2"/>
        <v>0.25915692752194536</v>
      </c>
      <c r="L30" s="3">
        <f t="shared" si="11"/>
        <v>-1.9481021359786563</v>
      </c>
      <c r="M30" s="4">
        <v>27.5984685888534</v>
      </c>
      <c r="N30" s="4">
        <v>27.629188894366699</v>
      </c>
      <c r="O30" s="4">
        <f t="shared" si="3"/>
        <v>27.61382874161005</v>
      </c>
      <c r="P30" s="4">
        <f t="shared" si="4"/>
        <v>9.3612070046699998</v>
      </c>
      <c r="Q30" s="4">
        <f t="shared" si="12"/>
        <v>3.8648865399908434</v>
      </c>
      <c r="R30" s="4">
        <f t="shared" si="13"/>
        <v>6.8636198507955409E-2</v>
      </c>
      <c r="S30" s="4">
        <f t="shared" si="14"/>
        <v>-3.8648865399908434</v>
      </c>
      <c r="T30" s="5">
        <v>29.8966216548225</v>
      </c>
      <c r="U30" s="5">
        <v>29.505085465786099</v>
      </c>
      <c r="V30" s="5">
        <f t="shared" si="5"/>
        <v>29.700853560304299</v>
      </c>
      <c r="W30" s="5">
        <f t="shared" si="6"/>
        <v>11.448231823364249</v>
      </c>
      <c r="X30" s="5">
        <f t="shared" si="15"/>
        <v>2.910411523402674</v>
      </c>
      <c r="Y30" s="5">
        <f t="shared" si="16"/>
        <v>0.133008327263616</v>
      </c>
      <c r="Z30" s="5">
        <f t="shared" si="17"/>
        <v>-2.910411523402674</v>
      </c>
      <c r="AA30" s="6">
        <v>29.6866919775944</v>
      </c>
      <c r="AB30" s="6">
        <v>29.1507144601124</v>
      </c>
      <c r="AC30" s="6">
        <f t="shared" si="7"/>
        <v>29.418703218853402</v>
      </c>
      <c r="AD30" s="6">
        <f t="shared" si="8"/>
        <v>11.166081481913352</v>
      </c>
      <c r="AE30" s="6">
        <f t="shared" si="18"/>
        <v>4.9226593715910898</v>
      </c>
      <c r="AF30" s="6">
        <f t="shared" si="19"/>
        <v>3.2970981123432851E-2</v>
      </c>
      <c r="AG30" s="6">
        <f t="shared" si="20"/>
        <v>-4.9226593715910898</v>
      </c>
    </row>
    <row r="31" spans="1:33" ht="17.25" x14ac:dyDescent="0.3">
      <c r="A31" s="14">
        <v>2</v>
      </c>
      <c r="B31" s="15">
        <v>18</v>
      </c>
      <c r="C31" s="2">
        <v>26.752647288671199</v>
      </c>
      <c r="D31" s="2">
        <v>26.8078549656286</v>
      </c>
      <c r="E31" s="2">
        <f t="shared" si="0"/>
        <v>26.780251127149899</v>
      </c>
      <c r="F31" s="3">
        <v>26.595569810545101</v>
      </c>
      <c r="G31" s="3">
        <v>26.566942031344599</v>
      </c>
      <c r="H31" s="3">
        <f t="shared" si="1"/>
        <v>26.581255920944848</v>
      </c>
      <c r="I31" s="3">
        <f t="shared" si="9"/>
        <v>-0.19899520620505129</v>
      </c>
      <c r="J31" s="3">
        <f t="shared" si="10"/>
        <v>-5.8863038718342953</v>
      </c>
      <c r="K31" s="3">
        <f t="shared" si="2"/>
        <v>59.149901944561293</v>
      </c>
      <c r="L31" s="3">
        <f t="shared" si="11"/>
        <v>5.8863038718342962</v>
      </c>
      <c r="M31" s="4">
        <v>31.053527714571</v>
      </c>
      <c r="N31" s="4">
        <v>31.461422324076999</v>
      </c>
      <c r="O31" s="4">
        <f t="shared" si="3"/>
        <v>31.257475019323998</v>
      </c>
      <c r="P31" s="4">
        <f t="shared" si="4"/>
        <v>4.4772238921740986</v>
      </c>
      <c r="Q31" s="4">
        <f t="shared" si="12"/>
        <v>-1.0190965725050578</v>
      </c>
      <c r="R31" s="4">
        <f t="shared" si="13"/>
        <v>2.0266494575839076</v>
      </c>
      <c r="S31" s="4">
        <f t="shared" si="14"/>
        <v>1.0190965725050578</v>
      </c>
      <c r="T31" s="5">
        <v>35.159063698617203</v>
      </c>
      <c r="U31" s="5">
        <v>35.002382835309497</v>
      </c>
      <c r="V31" s="5">
        <f t="shared" si="5"/>
        <v>35.080723266963346</v>
      </c>
      <c r="W31" s="5">
        <f t="shared" si="6"/>
        <v>8.3004721398134471</v>
      </c>
      <c r="X31" s="5">
        <f t="shared" si="15"/>
        <v>-0.23734816014812843</v>
      </c>
      <c r="Y31" s="5">
        <f t="shared" si="16"/>
        <v>1.1788238545989063</v>
      </c>
      <c r="Z31" s="5">
        <f t="shared" si="17"/>
        <v>0.23734816014812835</v>
      </c>
      <c r="AA31" s="6">
        <v>28.103101336100501</v>
      </c>
      <c r="AB31" s="6">
        <v>27.659034978839301</v>
      </c>
      <c r="AC31" s="6">
        <f t="shared" si="7"/>
        <v>27.881068157469901</v>
      </c>
      <c r="AD31" s="6">
        <f t="shared" si="8"/>
        <v>1.1008170303200018</v>
      </c>
      <c r="AE31" s="6">
        <f t="shared" si="18"/>
        <v>-5.1426050800022605</v>
      </c>
      <c r="AF31" s="6">
        <f t="shared" si="19"/>
        <v>35.324692086253982</v>
      </c>
      <c r="AG31" s="6">
        <f t="shared" si="20"/>
        <v>5.1426050800022605</v>
      </c>
    </row>
    <row r="32" spans="1:33" ht="17.25" x14ac:dyDescent="0.3">
      <c r="A32" s="14">
        <v>2</v>
      </c>
      <c r="B32" s="15">
        <v>19</v>
      </c>
      <c r="C32" s="2">
        <v>21.582565520114098</v>
      </c>
      <c r="D32" s="2">
        <v>21.4036211241032</v>
      </c>
      <c r="E32" s="2">
        <f t="shared" si="0"/>
        <v>21.493093322108649</v>
      </c>
      <c r="F32" s="3">
        <v>26.5580270024203</v>
      </c>
      <c r="G32" s="3">
        <v>26.326523967817799</v>
      </c>
      <c r="H32" s="3">
        <f t="shared" si="1"/>
        <v>26.442275485119048</v>
      </c>
      <c r="I32" s="3">
        <f t="shared" si="9"/>
        <v>4.9491821630103985</v>
      </c>
      <c r="J32" s="3">
        <f t="shared" si="10"/>
        <v>-0.73812650261884549</v>
      </c>
      <c r="K32" s="3">
        <f t="shared" si="2"/>
        <v>1.6680083404383039</v>
      </c>
      <c r="L32" s="3">
        <f t="shared" si="11"/>
        <v>0.7381265026188456</v>
      </c>
      <c r="M32" s="4">
        <v>26.0656218024635</v>
      </c>
      <c r="N32" s="4">
        <v>26.2305194743188</v>
      </c>
      <c r="O32" s="4">
        <f t="shared" si="3"/>
        <v>26.14807063839115</v>
      </c>
      <c r="P32" s="4">
        <f t="shared" si="4"/>
        <v>4.6549773162825012</v>
      </c>
      <c r="Q32" s="4">
        <f t="shared" si="12"/>
        <v>-0.84134314839665514</v>
      </c>
      <c r="R32" s="4">
        <f t="shared" si="13"/>
        <v>1.7917174536991702</v>
      </c>
      <c r="S32" s="4">
        <f t="shared" si="14"/>
        <v>0.84134314839665514</v>
      </c>
      <c r="T32" s="5">
        <v>29.050607112763601</v>
      </c>
      <c r="U32" s="5">
        <v>28.914364201900401</v>
      </c>
      <c r="V32" s="5">
        <f t="shared" si="5"/>
        <v>28.982485657331999</v>
      </c>
      <c r="W32" s="5">
        <f t="shared" si="6"/>
        <v>7.48939233522335</v>
      </c>
      <c r="X32" s="5">
        <f t="shared" si="15"/>
        <v>-1.0484279647382255</v>
      </c>
      <c r="Y32" s="5">
        <f t="shared" si="16"/>
        <v>2.0682749198539367</v>
      </c>
      <c r="Z32" s="5">
        <f t="shared" si="17"/>
        <v>1.0484279647382255</v>
      </c>
      <c r="AA32" s="6">
        <v>27.196027359235998</v>
      </c>
      <c r="AB32" s="6">
        <v>27.232135451557198</v>
      </c>
      <c r="AC32" s="6">
        <f t="shared" si="7"/>
        <v>27.214081405396598</v>
      </c>
      <c r="AD32" s="6">
        <f t="shared" si="8"/>
        <v>5.7209880832879492</v>
      </c>
      <c r="AE32" s="6">
        <f t="shared" si="18"/>
        <v>-0.52243402703431308</v>
      </c>
      <c r="AF32" s="6">
        <f t="shared" si="19"/>
        <v>1.4363765717854471</v>
      </c>
      <c r="AG32" s="6">
        <f t="shared" si="20"/>
        <v>0.52243402703431296</v>
      </c>
    </row>
    <row r="33" spans="1:33" ht="17.25" x14ac:dyDescent="0.3">
      <c r="A33" s="14">
        <v>2</v>
      </c>
      <c r="B33" s="15">
        <v>21</v>
      </c>
      <c r="C33" s="2">
        <v>22.195454795137</v>
      </c>
      <c r="D33" s="2">
        <v>23.024524386540602</v>
      </c>
      <c r="E33" s="2">
        <f t="shared" si="0"/>
        <v>22.609989590838801</v>
      </c>
      <c r="F33" s="3">
        <v>28.657206343984502</v>
      </c>
      <c r="G33" s="3">
        <v>28.048150901971201</v>
      </c>
      <c r="H33" s="3">
        <f t="shared" si="1"/>
        <v>28.352678622977852</v>
      </c>
      <c r="I33" s="3">
        <f t="shared" si="9"/>
        <v>5.7426890321390509</v>
      </c>
      <c r="J33" s="3">
        <f t="shared" si="10"/>
        <v>5.5380366509806933E-2</v>
      </c>
      <c r="K33" s="3">
        <f t="shared" si="2"/>
        <v>0.96234068855465715</v>
      </c>
      <c r="L33" s="3">
        <f t="shared" si="11"/>
        <v>-5.5380366509806975E-2</v>
      </c>
      <c r="M33" s="4">
        <v>28.932476000125401</v>
      </c>
      <c r="N33" s="4">
        <v>28.383973616064999</v>
      </c>
      <c r="O33" s="4">
        <f t="shared" si="3"/>
        <v>28.658224808095198</v>
      </c>
      <c r="P33" s="4">
        <f t="shared" si="4"/>
        <v>6.0482352172563978</v>
      </c>
      <c r="Q33" s="4">
        <f t="shared" si="12"/>
        <v>0.55191475257724143</v>
      </c>
      <c r="R33" s="4">
        <f t="shared" si="13"/>
        <v>0.68211422170346481</v>
      </c>
      <c r="S33" s="4">
        <f t="shared" si="14"/>
        <v>-0.55191475257724143</v>
      </c>
      <c r="T33" s="5">
        <v>30.2799424355563</v>
      </c>
      <c r="U33" s="5">
        <v>30.547498828847701</v>
      </c>
      <c r="V33" s="5">
        <f t="shared" si="5"/>
        <v>30.413720632202001</v>
      </c>
      <c r="W33" s="5">
        <f t="shared" si="6"/>
        <v>7.8037310413631999</v>
      </c>
      <c r="X33" s="5">
        <f t="shared" si="15"/>
        <v>-0.73408925859837559</v>
      </c>
      <c r="Y33" s="5">
        <f t="shared" si="16"/>
        <v>1.6633471037635412</v>
      </c>
      <c r="Z33" s="5">
        <f t="shared" si="17"/>
        <v>0.7340892585983757</v>
      </c>
      <c r="AA33" s="6">
        <v>28.092478631269898</v>
      </c>
      <c r="AB33" s="6">
        <v>27.451044795232502</v>
      </c>
      <c r="AC33" s="6">
        <f t="shared" si="7"/>
        <v>27.771761713251202</v>
      </c>
      <c r="AD33" s="6">
        <f t="shared" si="8"/>
        <v>5.1617721224124011</v>
      </c>
      <c r="AE33" s="6">
        <f t="shared" si="18"/>
        <v>-1.0816499879098611</v>
      </c>
      <c r="AF33" s="6">
        <f t="shared" si="19"/>
        <v>2.1164552544746531</v>
      </c>
      <c r="AG33" s="6">
        <f t="shared" si="20"/>
        <v>1.0816499879098611</v>
      </c>
    </row>
    <row r="34" spans="1:33" s="12" customFormat="1" ht="17.25" x14ac:dyDescent="0.3">
      <c r="A34" s="14">
        <v>2</v>
      </c>
      <c r="B34" s="15">
        <v>25</v>
      </c>
      <c r="C34" s="2">
        <v>22.829648342832101</v>
      </c>
      <c r="D34" s="2">
        <v>23.614255578847398</v>
      </c>
      <c r="E34" s="2">
        <f t="shared" si="0"/>
        <v>23.22195196083975</v>
      </c>
      <c r="F34" s="3">
        <v>28.249335666866401</v>
      </c>
      <c r="G34" s="3">
        <v>28.434573949056801</v>
      </c>
      <c r="H34" s="3">
        <f t="shared" si="1"/>
        <v>28.341954807961599</v>
      </c>
      <c r="I34" s="3">
        <f t="shared" si="9"/>
        <v>5.1200028471218495</v>
      </c>
      <c r="J34" s="3">
        <f t="shared" si="10"/>
        <v>-0.56730581850739448</v>
      </c>
      <c r="K34" s="3">
        <f t="shared" si="2"/>
        <v>1.481753862820365</v>
      </c>
      <c r="L34" s="3">
        <f t="shared" si="11"/>
        <v>0.56730581850739448</v>
      </c>
      <c r="M34" s="4">
        <v>30.433340983878001</v>
      </c>
      <c r="N34" s="4">
        <v>30.406222932399601</v>
      </c>
      <c r="O34" s="4">
        <f t="shared" si="3"/>
        <v>30.419781958138799</v>
      </c>
      <c r="P34" s="4">
        <f t="shared" si="4"/>
        <v>7.1978299972990492</v>
      </c>
      <c r="Q34" s="4">
        <f t="shared" si="12"/>
        <v>1.7015095326198928</v>
      </c>
      <c r="R34" s="4">
        <f t="shared" si="13"/>
        <v>0.30746422645609622</v>
      </c>
      <c r="S34" s="4">
        <f t="shared" si="14"/>
        <v>-1.7015095326198928</v>
      </c>
      <c r="T34" s="5">
        <v>30.600935875316299</v>
      </c>
      <c r="U34" s="5">
        <v>30.055039782509901</v>
      </c>
      <c r="V34" s="5">
        <f t="shared" si="5"/>
        <v>30.327987828913102</v>
      </c>
      <c r="W34" s="5">
        <f t="shared" si="6"/>
        <v>7.1060358680733522</v>
      </c>
      <c r="X34" s="5">
        <f t="shared" si="15"/>
        <v>-1.4317844318882234</v>
      </c>
      <c r="Y34" s="5">
        <f t="shared" si="16"/>
        <v>2.6978019318399742</v>
      </c>
      <c r="Z34" s="5">
        <f t="shared" si="17"/>
        <v>1.4317844318882234</v>
      </c>
      <c r="AA34" s="6">
        <v>28.298465460595999</v>
      </c>
      <c r="AB34" s="6">
        <v>27.765372093270699</v>
      </c>
      <c r="AC34" s="6">
        <f t="shared" si="7"/>
        <v>28.031918776933349</v>
      </c>
      <c r="AD34" s="6">
        <f t="shared" si="8"/>
        <v>4.8099668160935991</v>
      </c>
      <c r="AE34" s="6">
        <f t="shared" si="18"/>
        <v>-1.4334552942286631</v>
      </c>
      <c r="AF34" s="6">
        <f t="shared" si="19"/>
        <v>2.7009282106505816</v>
      </c>
      <c r="AG34" s="6">
        <f t="shared" si="20"/>
        <v>1.4334552942286631</v>
      </c>
    </row>
    <row r="35" spans="1:33" ht="17.25" x14ac:dyDescent="0.3">
      <c r="A35" s="14">
        <v>2</v>
      </c>
      <c r="B35" s="15">
        <v>30</v>
      </c>
      <c r="C35" s="2">
        <v>20.803649921857598</v>
      </c>
      <c r="D35" s="2">
        <v>20.788297284130799</v>
      </c>
      <c r="E35" s="2">
        <f t="shared" si="0"/>
        <v>20.795973602994199</v>
      </c>
      <c r="F35" s="3">
        <v>26.016191354793801</v>
      </c>
      <c r="G35" s="3">
        <v>25.637022458159699</v>
      </c>
      <c r="H35" s="3">
        <f t="shared" si="1"/>
        <v>25.826606906476748</v>
      </c>
      <c r="I35" s="3">
        <f t="shared" si="9"/>
        <v>5.0306333034825492</v>
      </c>
      <c r="J35" s="3">
        <f t="shared" si="10"/>
        <v>-0.65667536214669475</v>
      </c>
      <c r="K35" s="3">
        <f t="shared" si="2"/>
        <v>1.5764455735574279</v>
      </c>
      <c r="L35" s="3">
        <f t="shared" si="11"/>
        <v>0.65667536214669475</v>
      </c>
      <c r="M35" s="4">
        <v>25.094689988741699</v>
      </c>
      <c r="N35" s="4">
        <v>25.159911316468602</v>
      </c>
      <c r="O35" s="4">
        <f t="shared" si="3"/>
        <v>25.12730065260515</v>
      </c>
      <c r="P35" s="4">
        <f t="shared" si="4"/>
        <v>4.3313270496109517</v>
      </c>
      <c r="Q35" s="4">
        <f t="shared" si="12"/>
        <v>-1.1649934150682046</v>
      </c>
      <c r="R35" s="4">
        <f t="shared" si="13"/>
        <v>2.242321921343378</v>
      </c>
      <c r="S35" s="4">
        <f t="shared" si="14"/>
        <v>1.1649934150682046</v>
      </c>
      <c r="T35" s="5">
        <v>28.371907008884602</v>
      </c>
      <c r="U35" s="5">
        <v>27.734403336776001</v>
      </c>
      <c r="V35" s="5">
        <f t="shared" si="5"/>
        <v>28.053155172830301</v>
      </c>
      <c r="W35" s="5">
        <f t="shared" si="6"/>
        <v>7.2571815698361029</v>
      </c>
      <c r="X35" s="5">
        <f t="shared" si="15"/>
        <v>-1.2806387301254727</v>
      </c>
      <c r="Y35" s="5">
        <f t="shared" si="16"/>
        <v>2.4294651375046179</v>
      </c>
      <c r="Z35" s="5">
        <f t="shared" si="17"/>
        <v>1.2806387301254729</v>
      </c>
      <c r="AA35" s="6">
        <v>25.0923677969182</v>
      </c>
      <c r="AB35" s="6">
        <v>25.220293222720599</v>
      </c>
      <c r="AC35" s="6">
        <f t="shared" si="7"/>
        <v>25.156330509819398</v>
      </c>
      <c r="AD35" s="6">
        <f t="shared" si="8"/>
        <v>4.3603569068251993</v>
      </c>
      <c r="AE35" s="6">
        <f t="shared" si="18"/>
        <v>-1.883065203497063</v>
      </c>
      <c r="AF35" s="6">
        <f t="shared" si="19"/>
        <v>3.6885791755066704</v>
      </c>
      <c r="AG35" s="6">
        <f t="shared" si="20"/>
        <v>1.883065203497063</v>
      </c>
    </row>
    <row r="36" spans="1:33" ht="17.25" x14ac:dyDescent="0.3">
      <c r="A36" s="14">
        <v>2</v>
      </c>
      <c r="B36" s="15">
        <v>36</v>
      </c>
      <c r="C36" s="2">
        <v>27.504801771276099</v>
      </c>
      <c r="D36" s="2">
        <v>27.4196214133711</v>
      </c>
      <c r="E36" s="2">
        <f t="shared" si="0"/>
        <v>27.462211592323598</v>
      </c>
      <c r="F36" s="3">
        <v>32.213501300771199</v>
      </c>
      <c r="G36" s="3">
        <v>32.038600851600499</v>
      </c>
      <c r="H36" s="3">
        <f t="shared" si="1"/>
        <v>32.126051076185846</v>
      </c>
      <c r="I36" s="3">
        <f>H36-E36</f>
        <v>4.6638394838622474</v>
      </c>
      <c r="J36" s="3">
        <f t="shared" si="10"/>
        <v>-1.0234691817669965</v>
      </c>
      <c r="K36" s="3">
        <f t="shared" si="2"/>
        <v>2.0328012699067592</v>
      </c>
      <c r="L36" s="3">
        <f t="shared" si="11"/>
        <v>1.0234691817669965</v>
      </c>
      <c r="M36" s="4">
        <v>35.750195184790002</v>
      </c>
      <c r="N36" s="4">
        <v>35.677759529545099</v>
      </c>
      <c r="O36" s="4">
        <f t="shared" si="3"/>
        <v>35.713977357167551</v>
      </c>
      <c r="P36" s="4">
        <f t="shared" si="4"/>
        <v>8.2517657648439524</v>
      </c>
      <c r="Q36" s="4">
        <f t="shared" si="12"/>
        <v>2.7554453001647961</v>
      </c>
      <c r="R36" s="4">
        <f t="shared" si="13"/>
        <v>0.14809087979587665</v>
      </c>
      <c r="S36" s="4">
        <f t="shared" si="14"/>
        <v>-2.7554453001647961</v>
      </c>
      <c r="T36" s="5">
        <v>34.262686137327002</v>
      </c>
      <c r="U36" s="5">
        <v>34.519647731011503</v>
      </c>
      <c r="V36" s="5">
        <f t="shared" si="5"/>
        <v>34.391166934169249</v>
      </c>
      <c r="W36" s="5">
        <f t="shared" si="6"/>
        <v>6.9289553418456507</v>
      </c>
      <c r="X36" s="5">
        <f t="shared" si="15"/>
        <v>-1.6088649581159249</v>
      </c>
      <c r="Y36" s="5">
        <f t="shared" si="16"/>
        <v>3.0501177902257597</v>
      </c>
      <c r="Z36" s="5">
        <f t="shared" si="17"/>
        <v>1.6088649581159249</v>
      </c>
      <c r="AA36" s="6">
        <v>30.297220560169499</v>
      </c>
      <c r="AB36" s="6">
        <v>29.947134908451599</v>
      </c>
      <c r="AC36" s="6">
        <f t="shared" si="7"/>
        <v>30.122177734310547</v>
      </c>
      <c r="AD36" s="6">
        <f t="shared" si="8"/>
        <v>2.6599661419869491</v>
      </c>
      <c r="AE36" s="6">
        <f t="shared" si="18"/>
        <v>-3.5834559683353131</v>
      </c>
      <c r="AF36" s="6">
        <f t="shared" si="19"/>
        <v>11.987475556346926</v>
      </c>
      <c r="AG36" s="6">
        <f t="shared" si="20"/>
        <v>3.5834559683353131</v>
      </c>
    </row>
    <row r="37" spans="1:33" ht="17.25" x14ac:dyDescent="0.3">
      <c r="A37" s="14">
        <v>2</v>
      </c>
      <c r="B37" s="15">
        <v>38</v>
      </c>
      <c r="C37" s="2">
        <v>20.614652524070401</v>
      </c>
      <c r="D37" s="2">
        <v>20.474965190609598</v>
      </c>
      <c r="E37" s="2">
        <f t="shared" si="0"/>
        <v>20.544808857340001</v>
      </c>
      <c r="F37" s="3">
        <v>27.685524790758301</v>
      </c>
      <c r="G37" s="3">
        <v>27.644854917951399</v>
      </c>
      <c r="H37" s="3">
        <f t="shared" si="1"/>
        <v>27.66518985435485</v>
      </c>
      <c r="I37" s="3">
        <f>H37-E37</f>
        <v>7.1203809970148484</v>
      </c>
      <c r="J37" s="3">
        <f t="shared" si="10"/>
        <v>1.4330723313856044</v>
      </c>
      <c r="K37" s="3">
        <f t="shared" si="2"/>
        <v>0.37034138149449541</v>
      </c>
      <c r="L37" s="3">
        <f t="shared" si="11"/>
        <v>-1.4330723313856044</v>
      </c>
      <c r="M37" s="4">
        <v>27.505215216567201</v>
      </c>
      <c r="N37" s="4">
        <v>27.6797168942215</v>
      </c>
      <c r="O37" s="4">
        <f t="shared" si="3"/>
        <v>27.59246605539435</v>
      </c>
      <c r="P37" s="4">
        <f t="shared" si="4"/>
        <v>7.047657198054349</v>
      </c>
      <c r="Q37" s="4">
        <f t="shared" si="12"/>
        <v>1.5513367333751926</v>
      </c>
      <c r="R37" s="4">
        <f t="shared" si="13"/>
        <v>0.34119378357227975</v>
      </c>
      <c r="S37" s="4">
        <f t="shared" si="14"/>
        <v>-1.5513367333751926</v>
      </c>
      <c r="T37" s="5">
        <v>29.821175900165901</v>
      </c>
      <c r="U37" s="5">
        <v>30.0491681601019</v>
      </c>
      <c r="V37" s="5">
        <f t="shared" si="5"/>
        <v>29.935172030133899</v>
      </c>
      <c r="W37" s="5">
        <f t="shared" si="6"/>
        <v>9.3903631727938972</v>
      </c>
      <c r="X37" s="5">
        <f t="shared" si="15"/>
        <v>0.85254287283232166</v>
      </c>
      <c r="Y37" s="5">
        <f t="shared" si="16"/>
        <v>0.5538077419760199</v>
      </c>
      <c r="Z37" s="5">
        <f t="shared" si="17"/>
        <v>-0.85254287283232155</v>
      </c>
      <c r="AA37" s="6">
        <v>27.2929139037171</v>
      </c>
      <c r="AB37" s="6">
        <v>27.6179833534407</v>
      </c>
      <c r="AC37" s="6">
        <f t="shared" si="7"/>
        <v>27.4554486285789</v>
      </c>
      <c r="AD37" s="6">
        <f t="shared" si="8"/>
        <v>6.9106397712388983</v>
      </c>
      <c r="AE37" s="6">
        <f t="shared" si="18"/>
        <v>0.66721766091663604</v>
      </c>
      <c r="AF37" s="6">
        <f t="shared" si="19"/>
        <v>0.62971997629201282</v>
      </c>
      <c r="AG37" s="6">
        <f t="shared" si="20"/>
        <v>-0.66721766091663604</v>
      </c>
    </row>
    <row r="38" spans="1:33" ht="17.25" x14ac:dyDescent="0.3">
      <c r="A38" s="14">
        <v>2</v>
      </c>
      <c r="B38" s="16">
        <v>33</v>
      </c>
      <c r="C38" s="9"/>
      <c r="D38" s="9"/>
      <c r="E38" s="9"/>
      <c r="F38" s="10"/>
      <c r="G38" s="10"/>
      <c r="H38" s="10"/>
      <c r="I38" s="3"/>
      <c r="J38" s="3"/>
      <c r="K38" s="3"/>
      <c r="L38" s="3"/>
      <c r="M38" s="7"/>
      <c r="N38" s="7"/>
      <c r="O38" s="7"/>
      <c r="P38" s="4"/>
      <c r="Q38" s="4"/>
      <c r="R38" s="4"/>
      <c r="S38" s="4"/>
      <c r="T38" s="8"/>
      <c r="U38" s="8"/>
      <c r="V38" s="8"/>
      <c r="W38" s="8"/>
      <c r="X38" s="8"/>
      <c r="Y38" s="5"/>
      <c r="Z38" s="5"/>
      <c r="AA38" s="11"/>
      <c r="AB38" s="11"/>
      <c r="AC38" s="11"/>
      <c r="AD38" s="6"/>
      <c r="AE38" s="6"/>
      <c r="AF38" s="6"/>
      <c r="AG38" s="6"/>
    </row>
    <row r="39" spans="1:33" s="12" customFormat="1" ht="17.25" x14ac:dyDescent="0.3">
      <c r="A39" s="14">
        <v>2</v>
      </c>
      <c r="B39" s="16">
        <v>37</v>
      </c>
      <c r="C39" s="9"/>
      <c r="D39" s="9"/>
      <c r="E39" s="9"/>
      <c r="F39" s="10"/>
      <c r="G39" s="10"/>
      <c r="H39" s="10"/>
      <c r="I39" s="3"/>
      <c r="J39" s="3"/>
      <c r="K39" s="3"/>
      <c r="L39" s="3"/>
      <c r="M39" s="7"/>
      <c r="N39" s="7"/>
      <c r="O39" s="7"/>
      <c r="P39" s="4"/>
      <c r="Q39" s="4"/>
      <c r="R39" s="4"/>
      <c r="S39" s="4"/>
      <c r="T39" s="8"/>
      <c r="U39" s="8"/>
      <c r="V39" s="8"/>
      <c r="W39" s="8"/>
      <c r="X39" s="8"/>
      <c r="Y39" s="5"/>
      <c r="Z39" s="5"/>
      <c r="AA39" s="11"/>
      <c r="AB39" s="11"/>
      <c r="AC39" s="11"/>
      <c r="AD39" s="6"/>
      <c r="AE39" s="6"/>
      <c r="AF39" s="6"/>
      <c r="AG39" s="6"/>
    </row>
  </sheetData>
  <sortState xmlns:xlrd2="http://schemas.microsoft.com/office/spreadsheetml/2017/richdata2" ref="A2:AC4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E78C-BC8C-401E-871A-0A6BD8889491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Grafik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2021-08-06T10:23:05Z</dcterms:created>
  <dcterms:modified xsi:type="dcterms:W3CDTF">2022-11-22T13:09:11Z</dcterms:modified>
</cp:coreProperties>
</file>