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iyase Çınar\26.04.2021\"/>
    </mc:Choice>
  </mc:AlternateContent>
  <xr:revisionPtr revIDLastSave="0" documentId="13_ncr:1_{80ED9ECF-9AD4-4564-B4A3-54B9A8CB4E60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plazma" sheetId="1" r:id="rId1"/>
    <sheet name="doku(kc)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<sst xmlns="http://schemas.openxmlformats.org/spreadsheetml/2006/main" count="104" uniqueCount="85">
  <si>
    <t>Numune Adı</t>
  </si>
  <si>
    <t>OSI</t>
  </si>
  <si>
    <t>Disülfit</t>
  </si>
  <si>
    <t>TAS(mmol/L)</t>
  </si>
  <si>
    <t>TOS (µmol/L)</t>
  </si>
  <si>
    <t>TTL(µmol/L)</t>
  </si>
  <si>
    <t>NTL(µmol/L)</t>
  </si>
  <si>
    <t>K-2</t>
  </si>
  <si>
    <t>K-3</t>
  </si>
  <si>
    <t>K-4</t>
  </si>
  <si>
    <t>K-5</t>
  </si>
  <si>
    <t>K-6</t>
  </si>
  <si>
    <t>K-7</t>
  </si>
  <si>
    <t>K-8</t>
  </si>
  <si>
    <t>Gingko G-1</t>
  </si>
  <si>
    <t>Gingko G-3</t>
  </si>
  <si>
    <t>Gingko G-4</t>
  </si>
  <si>
    <t>Gingko G-5</t>
  </si>
  <si>
    <t>Gingko G-6</t>
  </si>
  <si>
    <t>Gingko G-7</t>
  </si>
  <si>
    <t>Gingko G-8</t>
  </si>
  <si>
    <t>Egzersiz E-1</t>
  </si>
  <si>
    <t>Egzersiz E-2</t>
  </si>
  <si>
    <t>Egzersiz E-3</t>
  </si>
  <si>
    <t>Egzersiz E-4</t>
  </si>
  <si>
    <t>Egzersiz E-5</t>
  </si>
  <si>
    <t>Egzersiz E-6</t>
  </si>
  <si>
    <t>Egzersiz E-7</t>
  </si>
  <si>
    <t>Egzersiz E-8</t>
  </si>
  <si>
    <t>G+E - GE-1</t>
  </si>
  <si>
    <t>G+E - GE-2</t>
  </si>
  <si>
    <t>G+E - GE-3</t>
  </si>
  <si>
    <t>G+E - GE-4</t>
  </si>
  <si>
    <t>G+E - GE-5</t>
  </si>
  <si>
    <t>G+E - GE-6</t>
  </si>
  <si>
    <t>G+E - GE-7</t>
  </si>
  <si>
    <t>G+E - GE-8</t>
  </si>
  <si>
    <t>Kontrol K-2</t>
  </si>
  <si>
    <t>Kontrol K-3</t>
  </si>
  <si>
    <t>Kontrol K-4</t>
  </si>
  <si>
    <t>Kontrol K-5</t>
  </si>
  <si>
    <t>Kontrol K-6</t>
  </si>
  <si>
    <t>Kontrol K-7</t>
  </si>
  <si>
    <t>Kontrol K-8</t>
  </si>
  <si>
    <t>SOD (U/ml)</t>
  </si>
  <si>
    <t>NOT</t>
  </si>
  <si>
    <t>Kullanılan cihaz: Mindray marka BS400 model tam otomatik biyokimya cihazı</t>
  </si>
  <si>
    <t>SOD: Super Oxıde Dismutase</t>
  </si>
  <si>
    <t>TAS: Total Antıoxıdant Status</t>
  </si>
  <si>
    <t>TOS: Total Oxıdant Status</t>
  </si>
  <si>
    <t>OSI: Oxıdatıve Stress Index</t>
  </si>
  <si>
    <t>TTL: Total Thıol</t>
  </si>
  <si>
    <t>NTL: Natıve Thıol</t>
  </si>
  <si>
    <t>Disülfit: Thıol/ Disülfit Dengesi</t>
  </si>
  <si>
    <t>hemolizli</t>
  </si>
  <si>
    <t>K-1</t>
  </si>
  <si>
    <t>E-1</t>
  </si>
  <si>
    <t>E-2</t>
  </si>
  <si>
    <t>E-3</t>
  </si>
  <si>
    <t>E-4</t>
  </si>
  <si>
    <t>E-5</t>
  </si>
  <si>
    <t>E-6</t>
  </si>
  <si>
    <t>E-7</t>
  </si>
  <si>
    <t>E-8</t>
  </si>
  <si>
    <t>G-1</t>
  </si>
  <si>
    <t>G-2</t>
  </si>
  <si>
    <t>G-3</t>
  </si>
  <si>
    <t>G-4</t>
  </si>
  <si>
    <t>G-5</t>
  </si>
  <si>
    <t>G-6</t>
  </si>
  <si>
    <t>G-7</t>
  </si>
  <si>
    <t>G-8</t>
  </si>
  <si>
    <t>GK-1</t>
  </si>
  <si>
    <t>GK-2</t>
  </si>
  <si>
    <t>GK-3</t>
  </si>
  <si>
    <t>GK-4</t>
  </si>
  <si>
    <t>GK-5</t>
  </si>
  <si>
    <t>GK-6</t>
  </si>
  <si>
    <t>GK-7</t>
  </si>
  <si>
    <t>GK-8</t>
  </si>
  <si>
    <t>MP</t>
  </si>
  <si>
    <t>Doku TAS (µmol/mg protein)</t>
  </si>
  <si>
    <t>Doku TOS (nmol/mg protein)</t>
  </si>
  <si>
    <t>MP: Mıcro protein</t>
  </si>
  <si>
    <t>Doku SOD (U/mg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</si>
</sst>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539935</xdr:colOff>
      <xdr:row>10</xdr:row>
      <xdr:rowOff>0</xdr:rowOff>
    </xdr:from>
    <xdr:to>
      <xdr:col>20</xdr:col>
      <xdr:colOff>59169</xdr:colOff>
      <xdr:row>54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610" y="1905000"/>
          <a:ext cx="6348659" cy="842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180975</xdr:rowOff>
    </xdr:from>
    <xdr:to>
      <xdr:col>6</xdr:col>
      <xdr:colOff>1730457</xdr:colOff>
      <xdr:row>73</xdr:row>
      <xdr:rowOff>19499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67475"/>
          <a:ext cx="7093032" cy="7458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selection activeCell="K12" sqref="K12"/>
    </sheetView>
  </sheetViews>
  <sheetFormatPr defaultRowHeight="14.5" x14ac:dyDescent="0.35"/>
  <cols>
    <col min="1" max="1" width="15.1796875" customWidth="1"/>
    <col min="2" max="2" width="12.81640625" style="1" customWidth="1"/>
    <col min="3" max="3" width="13.81640625" style="1" customWidth="1"/>
    <col min="4" max="4" width="8.7265625" style="1"/>
    <col min="5" max="5" width="13.816406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4" x14ac:dyDescent="0.35">
      <c r="A1" s="6" t="s">
        <v>0</v>
      </c>
      <c r="B1" s="4" t="s">
        <v>3</v>
      </c>
      <c r="C1" s="4" t="s">
        <v>4</v>
      </c>
      <c r="D1" s="4" t="s">
        <v>1</v>
      </c>
      <c r="E1" s="4" t="s">
        <v>44</v>
      </c>
      <c r="F1" s="4" t="s">
        <v>5</v>
      </c>
      <c r="G1" s="4" t="s">
        <v>6</v>
      </c>
      <c r="H1" s="4" t="s">
        <v>2</v>
      </c>
      <c r="I1" s="4" t="s">
        <v>45</v>
      </c>
    </row>
    <row r="2" spans="1:14" x14ac:dyDescent="0.35">
      <c r="A2" s="7" t="s">
        <v>37</v>
      </c>
      <c r="B2" s="8">
        <v>0.95</v>
      </c>
      <c r="C2" s="8">
        <v>12.45</v>
      </c>
      <c r="D2" s="9">
        <f t="shared" ref="D2:D31" si="0">(C2/(B2*1000))*100</f>
        <v>1.3105263157894735</v>
      </c>
      <c r="E2" s="8">
        <v>167</v>
      </c>
      <c r="F2" s="8">
        <v>219</v>
      </c>
      <c r="G2" s="8">
        <v>108</v>
      </c>
      <c r="H2" s="8">
        <f t="shared" ref="H2:H31" si="1">(F2-G2)/2</f>
        <v>55.5</v>
      </c>
      <c r="I2" s="8"/>
      <c r="K2" t="s">
        <v>46</v>
      </c>
    </row>
    <row r="3" spans="1:14" x14ac:dyDescent="0.35">
      <c r="A3" s="7" t="s">
        <v>38</v>
      </c>
      <c r="B3" s="8">
        <v>0.96</v>
      </c>
      <c r="C3" s="8">
        <v>12.41</v>
      </c>
      <c r="D3" s="9">
        <f t="shared" si="0"/>
        <v>1.2927083333333333</v>
      </c>
      <c r="E3" s="8">
        <v>132</v>
      </c>
      <c r="F3" s="8">
        <v>315</v>
      </c>
      <c r="G3" s="8">
        <v>227</v>
      </c>
      <c r="H3" s="8">
        <f t="shared" si="1"/>
        <v>44</v>
      </c>
      <c r="I3" s="8" t="s">
        <v>54</v>
      </c>
      <c r="K3" t="s">
        <v>47</v>
      </c>
    </row>
    <row r="4" spans="1:14" x14ac:dyDescent="0.35">
      <c r="A4" s="7" t="s">
        <v>39</v>
      </c>
      <c r="B4" s="8">
        <v>0.84</v>
      </c>
      <c r="C4" s="8">
        <v>8.2200000000000006</v>
      </c>
      <c r="D4" s="9">
        <f t="shared" si="0"/>
        <v>0.97857142857142865</v>
      </c>
      <c r="E4" s="8">
        <v>156</v>
      </c>
      <c r="F4" s="8">
        <v>218</v>
      </c>
      <c r="G4" s="8">
        <v>151</v>
      </c>
      <c r="H4" s="8">
        <f t="shared" si="1"/>
        <v>33.5</v>
      </c>
      <c r="I4" s="8" t="s">
        <v>54</v>
      </c>
      <c r="K4" s="5" t="s">
        <v>48</v>
      </c>
      <c r="L4" s="5"/>
      <c r="M4" s="5"/>
    </row>
    <row r="5" spans="1:14" x14ac:dyDescent="0.35">
      <c r="A5" s="7" t="s">
        <v>40</v>
      </c>
      <c r="B5" s="8">
        <v>1.1499999999999999</v>
      </c>
      <c r="C5" s="8">
        <v>12.65</v>
      </c>
      <c r="D5" s="9">
        <f t="shared" si="0"/>
        <v>1.1000000000000001</v>
      </c>
      <c r="E5" s="8">
        <v>142</v>
      </c>
      <c r="F5" s="8">
        <v>243</v>
      </c>
      <c r="G5" s="8">
        <v>141</v>
      </c>
      <c r="H5" s="8">
        <f t="shared" si="1"/>
        <v>51</v>
      </c>
      <c r="I5" s="8"/>
      <c r="K5" s="5" t="s">
        <v>49</v>
      </c>
      <c r="L5" s="5"/>
      <c r="M5" s="5"/>
    </row>
    <row r="6" spans="1:14" x14ac:dyDescent="0.35">
      <c r="A6" s="7" t="s">
        <v>41</v>
      </c>
      <c r="B6" s="8">
        <v>1.1599999999999999</v>
      </c>
      <c r="C6" s="8">
        <v>8.59</v>
      </c>
      <c r="D6" s="9">
        <f t="shared" si="0"/>
        <v>0.74051724137931041</v>
      </c>
      <c r="E6" s="8">
        <v>137</v>
      </c>
      <c r="F6" s="8">
        <v>209</v>
      </c>
      <c r="G6" s="8">
        <v>120</v>
      </c>
      <c r="H6" s="8">
        <f t="shared" si="1"/>
        <v>44.5</v>
      </c>
      <c r="I6" s="8" t="s">
        <v>54</v>
      </c>
      <c r="K6" s="5" t="s">
        <v>50</v>
      </c>
      <c r="L6" s="5"/>
      <c r="M6" s="5"/>
    </row>
    <row r="7" spans="1:14" x14ac:dyDescent="0.35">
      <c r="A7" s="7" t="s">
        <v>42</v>
      </c>
      <c r="B7" s="8">
        <v>1</v>
      </c>
      <c r="C7" s="8">
        <v>9.32</v>
      </c>
      <c r="D7" s="9">
        <f t="shared" si="0"/>
        <v>0.93200000000000005</v>
      </c>
      <c r="E7" s="8">
        <v>103</v>
      </c>
      <c r="F7" s="8">
        <v>207</v>
      </c>
      <c r="G7" s="8">
        <v>186</v>
      </c>
      <c r="H7" s="8">
        <f t="shared" si="1"/>
        <v>10.5</v>
      </c>
      <c r="I7" s="8"/>
      <c r="K7" s="5" t="s">
        <v>51</v>
      </c>
      <c r="L7" s="5"/>
      <c r="M7" s="5"/>
      <c r="N7" s="5"/>
    </row>
    <row r="8" spans="1:14" x14ac:dyDescent="0.35">
      <c r="A8" s="7" t="s">
        <v>43</v>
      </c>
      <c r="B8" s="8">
        <v>1.03</v>
      </c>
      <c r="C8" s="8">
        <v>2.42</v>
      </c>
      <c r="D8" s="9">
        <f t="shared" si="0"/>
        <v>0.2349514563106796</v>
      </c>
      <c r="E8" s="8">
        <v>134</v>
      </c>
      <c r="F8" s="8">
        <v>421</v>
      </c>
      <c r="G8" s="8">
        <v>192</v>
      </c>
      <c r="H8" s="8">
        <f t="shared" si="1"/>
        <v>114.5</v>
      </c>
      <c r="I8" s="8"/>
      <c r="K8" s="5" t="s">
        <v>52</v>
      </c>
      <c r="L8" s="5"/>
      <c r="M8" s="5"/>
      <c r="N8" s="5"/>
    </row>
    <row r="9" spans="1:14" x14ac:dyDescent="0.35">
      <c r="A9" s="7" t="s">
        <v>14</v>
      </c>
      <c r="B9" s="8">
        <v>1.1100000000000001</v>
      </c>
      <c r="C9" s="8">
        <v>10.8</v>
      </c>
      <c r="D9" s="9">
        <f t="shared" si="0"/>
        <v>0.97297297297297314</v>
      </c>
      <c r="E9" s="8">
        <v>140</v>
      </c>
      <c r="F9" s="8">
        <v>309</v>
      </c>
      <c r="G9" s="8">
        <v>143</v>
      </c>
      <c r="H9" s="8">
        <f t="shared" si="1"/>
        <v>83</v>
      </c>
      <c r="I9" s="8" t="s">
        <v>54</v>
      </c>
      <c r="K9" s="5" t="s">
        <v>53</v>
      </c>
      <c r="L9" s="5"/>
      <c r="M9" s="5"/>
      <c r="N9" s="5"/>
    </row>
    <row r="10" spans="1:14" x14ac:dyDescent="0.35">
      <c r="A10" s="7" t="s">
        <v>15</v>
      </c>
      <c r="B10" s="8">
        <v>1.42</v>
      </c>
      <c r="C10" s="8">
        <v>16.91</v>
      </c>
      <c r="D10" s="9">
        <f t="shared" si="0"/>
        <v>1.1908450704225353</v>
      </c>
      <c r="E10" s="8">
        <v>149</v>
      </c>
      <c r="F10" s="8">
        <v>366</v>
      </c>
      <c r="G10" s="8">
        <v>148</v>
      </c>
      <c r="H10" s="8">
        <f t="shared" si="1"/>
        <v>109</v>
      </c>
      <c r="I10" s="8"/>
    </row>
    <row r="11" spans="1:14" x14ac:dyDescent="0.35">
      <c r="A11" s="7" t="s">
        <v>16</v>
      </c>
      <c r="B11" s="8">
        <v>1.19</v>
      </c>
      <c r="C11" s="8">
        <v>13.9</v>
      </c>
      <c r="D11" s="9">
        <f t="shared" si="0"/>
        <v>1.1680672268907561</v>
      </c>
      <c r="E11" s="8">
        <v>173</v>
      </c>
      <c r="F11" s="8">
        <v>687</v>
      </c>
      <c r="G11" s="8">
        <v>156</v>
      </c>
      <c r="H11" s="8">
        <f t="shared" si="1"/>
        <v>265.5</v>
      </c>
      <c r="I11" s="8" t="s">
        <v>54</v>
      </c>
    </row>
    <row r="12" spans="1:14" x14ac:dyDescent="0.35">
      <c r="A12" s="7" t="s">
        <v>17</v>
      </c>
      <c r="B12" s="8">
        <v>1.1000000000000001</v>
      </c>
      <c r="C12" s="8">
        <v>7.26</v>
      </c>
      <c r="D12" s="9">
        <f t="shared" si="0"/>
        <v>0.66</v>
      </c>
      <c r="E12" s="8">
        <v>133</v>
      </c>
      <c r="F12" s="8">
        <v>243</v>
      </c>
      <c r="G12" s="8">
        <v>92</v>
      </c>
      <c r="H12" s="8">
        <f t="shared" si="1"/>
        <v>75.5</v>
      </c>
      <c r="I12" s="8" t="s">
        <v>54</v>
      </c>
    </row>
    <row r="13" spans="1:14" x14ac:dyDescent="0.35">
      <c r="A13" s="7" t="s">
        <v>18</v>
      </c>
      <c r="B13" s="8">
        <v>1.07</v>
      </c>
      <c r="C13" s="8">
        <v>7.65</v>
      </c>
      <c r="D13" s="9">
        <f t="shared" si="0"/>
        <v>0.71495327102803741</v>
      </c>
      <c r="E13" s="8">
        <v>139</v>
      </c>
      <c r="F13" s="8">
        <v>156</v>
      </c>
      <c r="G13" s="8">
        <v>122</v>
      </c>
      <c r="H13" s="8">
        <f t="shared" si="1"/>
        <v>17</v>
      </c>
      <c r="I13" s="8"/>
    </row>
    <row r="14" spans="1:14" x14ac:dyDescent="0.35">
      <c r="A14" s="7" t="s">
        <v>19</v>
      </c>
      <c r="B14" s="8">
        <v>1.26</v>
      </c>
      <c r="C14" s="8">
        <v>6.19</v>
      </c>
      <c r="D14" s="9">
        <f t="shared" si="0"/>
        <v>0.4912698412698413</v>
      </c>
      <c r="E14" s="8">
        <v>126</v>
      </c>
      <c r="F14" s="8">
        <v>134</v>
      </c>
      <c r="G14" s="8">
        <v>101</v>
      </c>
      <c r="H14" s="8">
        <f t="shared" si="1"/>
        <v>16.5</v>
      </c>
      <c r="I14" s="8"/>
    </row>
    <row r="15" spans="1:14" x14ac:dyDescent="0.35">
      <c r="A15" s="7" t="s">
        <v>20</v>
      </c>
      <c r="B15" s="8">
        <v>1.22</v>
      </c>
      <c r="C15" s="8">
        <v>7.3</v>
      </c>
      <c r="D15" s="9">
        <f t="shared" si="0"/>
        <v>0.59836065573770492</v>
      </c>
      <c r="E15" s="8">
        <v>153</v>
      </c>
      <c r="F15" s="8">
        <v>221</v>
      </c>
      <c r="G15" s="8">
        <v>72</v>
      </c>
      <c r="H15" s="8">
        <f t="shared" si="1"/>
        <v>74.5</v>
      </c>
      <c r="I15" s="8"/>
    </row>
    <row r="16" spans="1:14" x14ac:dyDescent="0.35">
      <c r="A16" s="7" t="s">
        <v>21</v>
      </c>
      <c r="B16" s="8">
        <v>1.24</v>
      </c>
      <c r="C16" s="8">
        <v>21.24</v>
      </c>
      <c r="D16" s="9">
        <f t="shared" si="0"/>
        <v>1.7129032258064516</v>
      </c>
      <c r="E16" s="8">
        <v>160</v>
      </c>
      <c r="F16" s="8">
        <v>362</v>
      </c>
      <c r="G16" s="8">
        <v>54</v>
      </c>
      <c r="H16" s="8">
        <f t="shared" si="1"/>
        <v>154</v>
      </c>
      <c r="I16" s="8"/>
    </row>
    <row r="17" spans="1:11" x14ac:dyDescent="0.35">
      <c r="A17" s="7" t="s">
        <v>22</v>
      </c>
      <c r="B17" s="8">
        <v>1.08</v>
      </c>
      <c r="C17" s="8">
        <v>13.16</v>
      </c>
      <c r="D17" s="9">
        <f t="shared" si="0"/>
        <v>1.2185185185185186</v>
      </c>
      <c r="E17" s="8">
        <v>141</v>
      </c>
      <c r="F17" s="8">
        <v>301</v>
      </c>
      <c r="G17" s="8">
        <v>192</v>
      </c>
      <c r="H17" s="8">
        <f t="shared" si="1"/>
        <v>54.5</v>
      </c>
      <c r="I17" s="8" t="s">
        <v>54</v>
      </c>
    </row>
    <row r="18" spans="1:11" x14ac:dyDescent="0.35">
      <c r="A18" s="7" t="s">
        <v>23</v>
      </c>
      <c r="B18" s="8">
        <v>1.18</v>
      </c>
      <c r="C18" s="8">
        <v>13.18</v>
      </c>
      <c r="D18" s="9">
        <f t="shared" si="0"/>
        <v>1.1169491525423729</v>
      </c>
      <c r="E18" s="8">
        <v>168</v>
      </c>
      <c r="F18" s="8">
        <v>314</v>
      </c>
      <c r="G18" s="8">
        <v>155</v>
      </c>
      <c r="H18" s="8">
        <f t="shared" si="1"/>
        <v>79.5</v>
      </c>
      <c r="I18" s="8" t="s">
        <v>54</v>
      </c>
    </row>
    <row r="19" spans="1:11" x14ac:dyDescent="0.35">
      <c r="A19" s="7" t="s">
        <v>24</v>
      </c>
      <c r="B19" s="8">
        <v>1.06</v>
      </c>
      <c r="C19" s="8">
        <v>11.92</v>
      </c>
      <c r="D19" s="9">
        <f t="shared" si="0"/>
        <v>1.1245283018867924</v>
      </c>
      <c r="E19" s="8">
        <v>156</v>
      </c>
      <c r="F19" s="8">
        <v>194</v>
      </c>
      <c r="G19" s="8">
        <v>54</v>
      </c>
      <c r="H19" s="8">
        <f t="shared" si="1"/>
        <v>70</v>
      </c>
      <c r="I19" s="8" t="s">
        <v>54</v>
      </c>
    </row>
    <row r="20" spans="1:11" x14ac:dyDescent="0.35">
      <c r="A20" s="7" t="s">
        <v>25</v>
      </c>
      <c r="B20" s="8">
        <v>1.22</v>
      </c>
      <c r="C20" s="8">
        <v>9.0399999999999991</v>
      </c>
      <c r="D20" s="9">
        <f t="shared" si="0"/>
        <v>0.74098360655737694</v>
      </c>
      <c r="E20" s="8">
        <v>158</v>
      </c>
      <c r="F20" s="8">
        <v>172</v>
      </c>
      <c r="G20" s="8">
        <v>154</v>
      </c>
      <c r="H20" s="8">
        <f t="shared" si="1"/>
        <v>9</v>
      </c>
      <c r="I20" s="8" t="s">
        <v>54</v>
      </c>
    </row>
    <row r="21" spans="1:11" x14ac:dyDescent="0.35">
      <c r="A21" s="7" t="s">
        <v>26</v>
      </c>
      <c r="B21" s="8">
        <v>1.1599999999999999</v>
      </c>
      <c r="C21" s="8">
        <v>6.05</v>
      </c>
      <c r="D21" s="9">
        <f t="shared" si="0"/>
        <v>0.52155172413793105</v>
      </c>
      <c r="E21" s="8">
        <v>152</v>
      </c>
      <c r="F21" s="8">
        <v>132</v>
      </c>
      <c r="G21" s="8">
        <v>76</v>
      </c>
      <c r="H21" s="8">
        <f t="shared" si="1"/>
        <v>28</v>
      </c>
      <c r="I21" s="8"/>
    </row>
    <row r="22" spans="1:11" x14ac:dyDescent="0.35">
      <c r="A22" s="7" t="s">
        <v>27</v>
      </c>
      <c r="B22" s="8">
        <v>1.36</v>
      </c>
      <c r="C22" s="8">
        <v>8.84</v>
      </c>
      <c r="D22" s="9">
        <f t="shared" si="0"/>
        <v>0.65</v>
      </c>
      <c r="E22" s="8">
        <v>163</v>
      </c>
      <c r="F22" s="8">
        <v>180</v>
      </c>
      <c r="G22" s="8">
        <v>148</v>
      </c>
      <c r="H22" s="8">
        <f t="shared" si="1"/>
        <v>16</v>
      </c>
      <c r="I22" s="8"/>
    </row>
    <row r="23" spans="1:11" x14ac:dyDescent="0.35">
      <c r="A23" s="7" t="s">
        <v>28</v>
      </c>
      <c r="B23" s="8">
        <v>1.08</v>
      </c>
      <c r="C23" s="8">
        <v>5.62</v>
      </c>
      <c r="D23" s="9">
        <f t="shared" si="0"/>
        <v>0.52037037037037037</v>
      </c>
      <c r="E23" s="8">
        <v>175</v>
      </c>
      <c r="F23" s="8">
        <v>151</v>
      </c>
      <c r="G23" s="8">
        <v>65</v>
      </c>
      <c r="H23" s="8">
        <f t="shared" si="1"/>
        <v>43</v>
      </c>
      <c r="I23" s="8"/>
    </row>
    <row r="24" spans="1:11" x14ac:dyDescent="0.35">
      <c r="A24" s="7" t="s">
        <v>29</v>
      </c>
      <c r="B24" s="8">
        <v>1.1200000000000001</v>
      </c>
      <c r="C24" s="8">
        <v>10.43</v>
      </c>
      <c r="D24" s="9">
        <f t="shared" si="0"/>
        <v>0.93124999999999991</v>
      </c>
      <c r="E24" s="8">
        <v>153</v>
      </c>
      <c r="F24" s="8">
        <v>274</v>
      </c>
      <c r="G24" s="8">
        <v>76</v>
      </c>
      <c r="H24" s="8">
        <f t="shared" si="1"/>
        <v>99</v>
      </c>
      <c r="I24" s="8"/>
    </row>
    <row r="25" spans="1:11" x14ac:dyDescent="0.35">
      <c r="A25" s="7" t="s">
        <v>30</v>
      </c>
      <c r="B25" s="8">
        <v>1.1599999999999999</v>
      </c>
      <c r="C25" s="8">
        <v>8.32</v>
      </c>
      <c r="D25" s="9">
        <f t="shared" si="0"/>
        <v>0.71724137931034482</v>
      </c>
      <c r="E25" s="8">
        <v>158</v>
      </c>
      <c r="F25" s="8">
        <v>141</v>
      </c>
      <c r="G25" s="8">
        <v>116</v>
      </c>
      <c r="H25" s="8">
        <f t="shared" si="1"/>
        <v>12.5</v>
      </c>
      <c r="I25" s="8"/>
    </row>
    <row r="26" spans="1:11" x14ac:dyDescent="0.35">
      <c r="A26" s="7" t="s">
        <v>31</v>
      </c>
      <c r="B26" s="8">
        <v>1.1000000000000001</v>
      </c>
      <c r="C26" s="8">
        <v>17.68</v>
      </c>
      <c r="D26" s="9">
        <f t="shared" si="0"/>
        <v>1.6072727272727274</v>
      </c>
      <c r="E26" s="8">
        <v>159</v>
      </c>
      <c r="F26" s="8">
        <v>207</v>
      </c>
      <c r="G26" s="8">
        <v>108</v>
      </c>
      <c r="H26" s="8">
        <f t="shared" si="1"/>
        <v>49.5</v>
      </c>
      <c r="I26" s="8"/>
    </row>
    <row r="27" spans="1:11" x14ac:dyDescent="0.35">
      <c r="A27" s="7" t="s">
        <v>32</v>
      </c>
      <c r="B27" s="8">
        <v>1.21</v>
      </c>
      <c r="C27" s="8">
        <v>12.96</v>
      </c>
      <c r="D27" s="9">
        <f t="shared" si="0"/>
        <v>1.0710743801652893</v>
      </c>
      <c r="E27" s="8">
        <v>166</v>
      </c>
      <c r="F27" s="8">
        <v>243</v>
      </c>
      <c r="G27" s="8">
        <v>178</v>
      </c>
      <c r="H27" s="8">
        <f t="shared" si="1"/>
        <v>32.5</v>
      </c>
      <c r="I27" s="8"/>
    </row>
    <row r="28" spans="1:11" x14ac:dyDescent="0.35">
      <c r="A28" s="7" t="s">
        <v>33</v>
      </c>
      <c r="B28" s="8">
        <v>1.06</v>
      </c>
      <c r="C28" s="8">
        <v>8.89</v>
      </c>
      <c r="D28" s="9">
        <f t="shared" si="0"/>
        <v>0.83867924528301885</v>
      </c>
      <c r="E28" s="8">
        <v>159</v>
      </c>
      <c r="F28" s="8">
        <v>139</v>
      </c>
      <c r="G28" s="8">
        <v>83</v>
      </c>
      <c r="H28" s="8">
        <f t="shared" si="1"/>
        <v>28</v>
      </c>
      <c r="I28" s="8"/>
    </row>
    <row r="29" spans="1:11" x14ac:dyDescent="0.35">
      <c r="A29" s="7" t="s">
        <v>34</v>
      </c>
      <c r="B29" s="8">
        <v>1.07</v>
      </c>
      <c r="C29" s="8">
        <v>7.47</v>
      </c>
      <c r="D29" s="9">
        <f t="shared" si="0"/>
        <v>0.69813084112149526</v>
      </c>
      <c r="E29" s="8">
        <v>174</v>
      </c>
      <c r="F29" s="8">
        <v>347</v>
      </c>
      <c r="G29" s="8">
        <v>117</v>
      </c>
      <c r="H29" s="8">
        <f t="shared" si="1"/>
        <v>115</v>
      </c>
      <c r="I29" s="8"/>
    </row>
    <row r="30" spans="1:11" x14ac:dyDescent="0.35">
      <c r="A30" s="7" t="s">
        <v>35</v>
      </c>
      <c r="B30" s="8">
        <v>1.01</v>
      </c>
      <c r="C30" s="8">
        <v>5.18</v>
      </c>
      <c r="D30" s="9">
        <f t="shared" si="0"/>
        <v>0.51287128712871277</v>
      </c>
      <c r="E30" s="8">
        <v>169</v>
      </c>
      <c r="F30" s="8">
        <v>168</v>
      </c>
      <c r="G30" s="8">
        <v>53</v>
      </c>
      <c r="H30" s="8">
        <f t="shared" si="1"/>
        <v>57.5</v>
      </c>
      <c r="I30" s="8"/>
    </row>
    <row r="31" spans="1:11" x14ac:dyDescent="0.35">
      <c r="A31" s="7" t="s">
        <v>36</v>
      </c>
      <c r="B31" s="8">
        <v>1.19</v>
      </c>
      <c r="C31" s="8">
        <v>7.09</v>
      </c>
      <c r="D31" s="9">
        <f t="shared" si="0"/>
        <v>0.59579831932773109</v>
      </c>
      <c r="E31" s="8">
        <v>156</v>
      </c>
      <c r="F31" s="8">
        <v>185</v>
      </c>
      <c r="G31" s="8">
        <v>84</v>
      </c>
      <c r="H31" s="8">
        <f t="shared" si="1"/>
        <v>50.5</v>
      </c>
      <c r="I31" s="8"/>
    </row>
    <row r="32" spans="1:11" x14ac:dyDescent="0.35">
      <c r="J32"/>
      <c r="K32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opLeftCell="A6" workbookViewId="0">
      <selection activeCell="J8" sqref="J8"/>
    </sheetView>
  </sheetViews>
  <sheetFormatPr defaultRowHeight="14.5" x14ac:dyDescent="0.35"/>
  <cols>
    <col min="1" max="1" width="14.26953125" customWidth="1"/>
    <col min="2" max="2" width="13.7265625" customWidth="1"/>
    <col min="3" max="3" width="13.26953125" customWidth="1"/>
    <col min="4" max="4" width="11.7265625" customWidth="1"/>
    <col min="5" max="5" width="15.54296875" customWidth="1"/>
    <col min="6" max="6" width="11.81640625" customWidth="1"/>
    <col min="7" max="7" width="28.26953125" customWidth="1"/>
    <col min="8" max="8" width="29.453125" customWidth="1"/>
    <col min="9" max="9" width="24.453125" customWidth="1"/>
  </cols>
  <sheetData>
    <row r="1" spans="1:12" x14ac:dyDescent="0.35">
      <c r="A1" s="6" t="s">
        <v>0</v>
      </c>
      <c r="B1" s="4" t="s">
        <v>3</v>
      </c>
      <c r="C1" s="4" t="s">
        <v>4</v>
      </c>
      <c r="D1" s="4" t="s">
        <v>1</v>
      </c>
      <c r="E1" s="4" t="s">
        <v>44</v>
      </c>
      <c r="F1" s="4" t="s">
        <v>80</v>
      </c>
      <c r="G1" s="10" t="s">
        <v>81</v>
      </c>
      <c r="H1" s="11" t="s">
        <v>82</v>
      </c>
      <c r="I1" s="11" t="s">
        <v>84</v>
      </c>
    </row>
    <row r="2" spans="1:12" x14ac:dyDescent="0.35">
      <c r="A2" s="7" t="s">
        <v>55</v>
      </c>
      <c r="B2" s="8">
        <v>1.47</v>
      </c>
      <c r="C2" s="8">
        <v>11.16</v>
      </c>
      <c r="D2" s="9">
        <f t="shared" ref="D2:D33" si="0">(C2/(B2*1000))*100</f>
        <v>0.75918367346938775</v>
      </c>
      <c r="E2" s="8">
        <v>244</v>
      </c>
      <c r="F2" s="8">
        <v>93.05</v>
      </c>
      <c r="G2" s="8">
        <f>(B2/F2)*1000</f>
        <v>15.797958087049972</v>
      </c>
      <c r="H2" s="8">
        <f>(C2/F2)*1000</f>
        <v>119.93551853842021</v>
      </c>
      <c r="I2" s="8">
        <f>(E2/F2)*1000</f>
        <v>2622.2461042450295</v>
      </c>
    </row>
    <row r="3" spans="1:12" x14ac:dyDescent="0.35">
      <c r="A3" s="7" t="s">
        <v>7</v>
      </c>
      <c r="B3" s="8">
        <v>2.06</v>
      </c>
      <c r="C3" s="8">
        <v>18.190000000000001</v>
      </c>
      <c r="D3" s="9">
        <f t="shared" si="0"/>
        <v>0.88300970873786411</v>
      </c>
      <c r="E3" s="8">
        <v>244</v>
      </c>
      <c r="F3" s="8">
        <v>102.62</v>
      </c>
      <c r="G3" s="8">
        <f t="shared" ref="G3:G33" si="1">(B3/F3)*1000</f>
        <v>20.074059637497562</v>
      </c>
      <c r="H3" s="8">
        <f>(C3/F3)*1000</f>
        <v>177.25589553693237</v>
      </c>
      <c r="I3" s="8">
        <f t="shared" ref="I3:I33" si="2">(E3/F3)*1000</f>
        <v>2377.7041512375754</v>
      </c>
    </row>
    <row r="4" spans="1:12" x14ac:dyDescent="0.35">
      <c r="A4" s="7" t="s">
        <v>8</v>
      </c>
      <c r="B4" s="8">
        <v>1.51</v>
      </c>
      <c r="C4" s="8">
        <v>16.32</v>
      </c>
      <c r="D4" s="9">
        <f t="shared" si="0"/>
        <v>1.080794701986755</v>
      </c>
      <c r="E4" s="8">
        <v>265</v>
      </c>
      <c r="F4" s="8">
        <v>104.14</v>
      </c>
      <c r="G4" s="8">
        <f t="shared" si="1"/>
        <v>14.499711926253122</v>
      </c>
      <c r="H4" s="8">
        <f>(C4/F4)*1000</f>
        <v>156.71211830228538</v>
      </c>
      <c r="I4" s="8">
        <f t="shared" si="2"/>
        <v>2544.651430766276</v>
      </c>
      <c r="K4" s="5"/>
      <c r="L4" s="5"/>
    </row>
    <row r="5" spans="1:12" x14ac:dyDescent="0.35">
      <c r="A5" s="7" t="s">
        <v>9</v>
      </c>
      <c r="B5" s="8">
        <v>1.51</v>
      </c>
      <c r="C5" s="8">
        <v>12.43</v>
      </c>
      <c r="D5" s="9">
        <f t="shared" si="0"/>
        <v>0.82317880794701981</v>
      </c>
      <c r="E5" s="8">
        <v>243</v>
      </c>
      <c r="F5" s="8">
        <v>88.9</v>
      </c>
      <c r="G5" s="8">
        <f t="shared" si="1"/>
        <v>16.985376827896513</v>
      </c>
      <c r="H5" s="8">
        <f>(C5/F5)*1000</f>
        <v>139.82002249718784</v>
      </c>
      <c r="I5" s="8">
        <f t="shared" si="2"/>
        <v>2733.4083239595047</v>
      </c>
      <c r="K5" s="5"/>
      <c r="L5" s="5"/>
    </row>
    <row r="6" spans="1:12" x14ac:dyDescent="0.35">
      <c r="A6" s="7" t="s">
        <v>10</v>
      </c>
      <c r="B6" s="8">
        <v>2.2799999999999998</v>
      </c>
      <c r="C6" s="8">
        <v>18.28</v>
      </c>
      <c r="D6" s="9">
        <f t="shared" si="0"/>
        <v>0.80175438596491233</v>
      </c>
      <c r="E6" s="8">
        <v>244</v>
      </c>
      <c r="F6" s="8">
        <v>93.79</v>
      </c>
      <c r="G6" s="8">
        <f t="shared" si="1"/>
        <v>24.309627892099368</v>
      </c>
      <c r="H6" s="8">
        <f>(C6/F6)*1000</f>
        <v>194.90350783665636</v>
      </c>
      <c r="I6" s="8">
        <f t="shared" si="2"/>
        <v>2601.5566691544941</v>
      </c>
      <c r="K6" s="5"/>
      <c r="L6" s="5"/>
    </row>
    <row r="7" spans="1:12" x14ac:dyDescent="0.35">
      <c r="A7" s="7" t="s">
        <v>11</v>
      </c>
      <c r="B7" s="8">
        <v>1.93</v>
      </c>
      <c r="C7" s="8">
        <v>17.52</v>
      </c>
      <c r="D7" s="9">
        <f t="shared" si="0"/>
        <v>0.90777202072538854</v>
      </c>
      <c r="E7" s="8">
        <v>249</v>
      </c>
      <c r="F7" s="8">
        <v>103.86</v>
      </c>
      <c r="G7" s="8">
        <f t="shared" si="1"/>
        <v>18.582707490853071</v>
      </c>
      <c r="H7" s="8">
        <f>(C7/F7)*1000</f>
        <v>168.68861929520509</v>
      </c>
      <c r="I7" s="8">
        <f t="shared" si="2"/>
        <v>2397.4581166955518</v>
      </c>
    </row>
    <row r="8" spans="1:12" x14ac:dyDescent="0.35">
      <c r="A8" s="7" t="s">
        <v>12</v>
      </c>
      <c r="B8" s="8">
        <v>2.35</v>
      </c>
      <c r="C8" s="8">
        <v>17.489999999999998</v>
      </c>
      <c r="D8" s="9">
        <f t="shared" si="0"/>
        <v>0.74425531914893606</v>
      </c>
      <c r="E8" s="8">
        <v>227</v>
      </c>
      <c r="F8" s="8">
        <v>91.41</v>
      </c>
      <c r="G8" s="8">
        <f t="shared" si="1"/>
        <v>25.708347007985999</v>
      </c>
      <c r="H8" s="8">
        <f>(C8/F8)*1000</f>
        <v>191.33574007220216</v>
      </c>
      <c r="I8" s="8">
        <f t="shared" si="2"/>
        <v>2483.3169237501365</v>
      </c>
    </row>
    <row r="9" spans="1:12" x14ac:dyDescent="0.35">
      <c r="A9" s="7" t="s">
        <v>13</v>
      </c>
      <c r="B9" s="8">
        <v>2.3199999999999998</v>
      </c>
      <c r="C9" s="8">
        <v>16.399999999999999</v>
      </c>
      <c r="D9" s="9">
        <f t="shared" si="0"/>
        <v>0.7068965517241379</v>
      </c>
      <c r="E9" s="8">
        <v>250</v>
      </c>
      <c r="F9" s="8">
        <v>91.71</v>
      </c>
      <c r="G9" s="8">
        <f t="shared" si="1"/>
        <v>25.297132264747574</v>
      </c>
      <c r="H9" s="8">
        <f>(C9/F9)*1000</f>
        <v>178.8245556645949</v>
      </c>
      <c r="I9" s="8">
        <f t="shared" si="2"/>
        <v>2725.9840802529711</v>
      </c>
    </row>
    <row r="10" spans="1:12" x14ac:dyDescent="0.35">
      <c r="A10" s="7" t="s">
        <v>56</v>
      </c>
      <c r="B10" s="8">
        <v>2.2200000000000002</v>
      </c>
      <c r="C10" s="8">
        <v>18.559999999999999</v>
      </c>
      <c r="D10" s="9">
        <f t="shared" si="0"/>
        <v>0.83603603603603605</v>
      </c>
      <c r="E10" s="8">
        <v>257</v>
      </c>
      <c r="F10" s="8">
        <v>101.98</v>
      </c>
      <c r="G10" s="8">
        <f t="shared" si="1"/>
        <v>21.768974308687977</v>
      </c>
      <c r="H10" s="8">
        <f>(C10/F10)*1000</f>
        <v>181.99646989605802</v>
      </c>
      <c r="I10" s="8">
        <f t="shared" si="2"/>
        <v>2520.1019807805451</v>
      </c>
    </row>
    <row r="11" spans="1:12" x14ac:dyDescent="0.35">
      <c r="A11" s="7" t="s">
        <v>57</v>
      </c>
      <c r="B11" s="8">
        <v>1.94</v>
      </c>
      <c r="C11" s="8">
        <v>15.81</v>
      </c>
      <c r="D11" s="9">
        <f t="shared" si="0"/>
        <v>0.81494845360824741</v>
      </c>
      <c r="E11" s="8">
        <v>236</v>
      </c>
      <c r="F11" s="8">
        <v>95.28</v>
      </c>
      <c r="G11" s="8">
        <f t="shared" si="1"/>
        <v>20.361041141897562</v>
      </c>
      <c r="H11" s="8">
        <f>(C11/F11)*1000</f>
        <v>165.93198992443325</v>
      </c>
      <c r="I11" s="8">
        <f t="shared" si="2"/>
        <v>2476.9101595298071</v>
      </c>
    </row>
    <row r="12" spans="1:12" x14ac:dyDescent="0.35">
      <c r="A12" s="7" t="s">
        <v>58</v>
      </c>
      <c r="B12" s="8">
        <v>2.2000000000000002</v>
      </c>
      <c r="C12" s="8">
        <v>17.64</v>
      </c>
      <c r="D12" s="9">
        <f t="shared" si="0"/>
        <v>0.80181818181818187</v>
      </c>
      <c r="E12" s="8">
        <v>233</v>
      </c>
      <c r="F12" s="8">
        <v>112.6</v>
      </c>
      <c r="G12" s="8">
        <f t="shared" si="1"/>
        <v>19.538188277087034</v>
      </c>
      <c r="H12" s="8">
        <f>(C12/F12)*1000</f>
        <v>156.66074600355239</v>
      </c>
      <c r="I12" s="8">
        <f t="shared" si="2"/>
        <v>2069.2717584369448</v>
      </c>
    </row>
    <row r="13" spans="1:12" x14ac:dyDescent="0.35">
      <c r="A13" s="7" t="s">
        <v>59</v>
      </c>
      <c r="B13" s="8">
        <v>2.0699999999999998</v>
      </c>
      <c r="C13" s="8">
        <v>16.78</v>
      </c>
      <c r="D13" s="9">
        <f t="shared" si="0"/>
        <v>0.81062801932367157</v>
      </c>
      <c r="E13" s="8">
        <v>243</v>
      </c>
      <c r="F13" s="8">
        <v>111.2</v>
      </c>
      <c r="G13" s="8">
        <f t="shared" si="1"/>
        <v>18.615107913669064</v>
      </c>
      <c r="H13" s="8">
        <f>(C13/F13)*1000</f>
        <v>150.89928057553959</v>
      </c>
      <c r="I13" s="8">
        <f t="shared" si="2"/>
        <v>2185.2517985611512</v>
      </c>
    </row>
    <row r="14" spans="1:12" x14ac:dyDescent="0.35">
      <c r="A14" s="7" t="s">
        <v>60</v>
      </c>
      <c r="B14" s="8">
        <v>2.36</v>
      </c>
      <c r="C14" s="8">
        <v>18.690000000000001</v>
      </c>
      <c r="D14" s="9">
        <f t="shared" si="0"/>
        <v>0.79194915254237297</v>
      </c>
      <c r="E14" s="8">
        <v>260</v>
      </c>
      <c r="F14" s="8">
        <v>96.48</v>
      </c>
      <c r="G14" s="8">
        <f t="shared" si="1"/>
        <v>24.461028192371472</v>
      </c>
      <c r="H14" s="8">
        <f>(C14/F14)*1000</f>
        <v>193.71890547263681</v>
      </c>
      <c r="I14" s="8">
        <f t="shared" si="2"/>
        <v>2694.8590381426202</v>
      </c>
    </row>
    <row r="15" spans="1:12" x14ac:dyDescent="0.35">
      <c r="A15" s="7" t="s">
        <v>61</v>
      </c>
      <c r="B15" s="8">
        <v>1.96</v>
      </c>
      <c r="C15" s="8">
        <v>16.47</v>
      </c>
      <c r="D15" s="9">
        <f t="shared" si="0"/>
        <v>0.84030612244897951</v>
      </c>
      <c r="E15" s="8">
        <v>234</v>
      </c>
      <c r="F15" s="8">
        <v>104.76</v>
      </c>
      <c r="G15" s="8">
        <f t="shared" si="1"/>
        <v>18.7094310805651</v>
      </c>
      <c r="H15" s="8">
        <f>(C15/F15)*1000</f>
        <v>157.21649484536078</v>
      </c>
      <c r="I15" s="8">
        <f t="shared" si="2"/>
        <v>2233.6769759450171</v>
      </c>
    </row>
    <row r="16" spans="1:12" x14ac:dyDescent="0.35">
      <c r="A16" s="7" t="s">
        <v>62</v>
      </c>
      <c r="B16" s="8">
        <v>2.23</v>
      </c>
      <c r="C16" s="8">
        <v>23.7</v>
      </c>
      <c r="D16" s="9">
        <f t="shared" si="0"/>
        <v>1.0627802690582959</v>
      </c>
      <c r="E16" s="8">
        <v>249</v>
      </c>
      <c r="F16" s="8">
        <v>111.91</v>
      </c>
      <c r="G16" s="8">
        <f t="shared" si="1"/>
        <v>19.926726834063089</v>
      </c>
      <c r="H16" s="8">
        <f>(C16/F16)*1000</f>
        <v>211.77732106156733</v>
      </c>
      <c r="I16" s="8">
        <f t="shared" si="2"/>
        <v>2225.0022339379857</v>
      </c>
    </row>
    <row r="17" spans="1:9" x14ac:dyDescent="0.35">
      <c r="A17" s="7" t="s">
        <v>63</v>
      </c>
      <c r="B17" s="8">
        <v>2.06</v>
      </c>
      <c r="C17" s="8">
        <v>18.04</v>
      </c>
      <c r="D17" s="9">
        <f t="shared" si="0"/>
        <v>0.87572815533980575</v>
      </c>
      <c r="E17" s="8">
        <v>250</v>
      </c>
      <c r="F17" s="8">
        <v>110.72</v>
      </c>
      <c r="G17" s="8">
        <f t="shared" si="1"/>
        <v>18.605491329479769</v>
      </c>
      <c r="H17" s="8">
        <f>(C17/F17)*1000</f>
        <v>162.9335260115607</v>
      </c>
      <c r="I17" s="8">
        <f t="shared" si="2"/>
        <v>2257.9479768786127</v>
      </c>
    </row>
    <row r="18" spans="1:9" x14ac:dyDescent="0.35">
      <c r="A18" s="7" t="s">
        <v>64</v>
      </c>
      <c r="B18" s="8">
        <v>1.83</v>
      </c>
      <c r="C18" s="8">
        <v>17.079999999999998</v>
      </c>
      <c r="D18" s="9">
        <f t="shared" si="0"/>
        <v>0.93333333333333324</v>
      </c>
      <c r="E18" s="8">
        <v>265</v>
      </c>
      <c r="F18" s="8">
        <v>94.52</v>
      </c>
      <c r="G18" s="8">
        <f t="shared" si="1"/>
        <v>19.360981802793059</v>
      </c>
      <c r="H18" s="8">
        <f>(C18/F18)*1000</f>
        <v>180.70249682606854</v>
      </c>
      <c r="I18" s="8">
        <f t="shared" si="2"/>
        <v>2803.6394413880662</v>
      </c>
    </row>
    <row r="19" spans="1:9" x14ac:dyDescent="0.35">
      <c r="A19" s="7" t="s">
        <v>65</v>
      </c>
      <c r="B19" s="8">
        <v>1.91</v>
      </c>
      <c r="C19" s="8">
        <v>14.25</v>
      </c>
      <c r="D19" s="9">
        <f t="shared" si="0"/>
        <v>0.74607329842931946</v>
      </c>
      <c r="E19" s="8">
        <v>260</v>
      </c>
      <c r="F19" s="8">
        <v>96.89</v>
      </c>
      <c r="G19" s="8">
        <f t="shared" si="1"/>
        <v>19.713076684900404</v>
      </c>
      <c r="H19" s="8">
        <f>(C19/F19)*1000</f>
        <v>147.07400144493758</v>
      </c>
      <c r="I19" s="8">
        <f t="shared" si="2"/>
        <v>2683.4554649602642</v>
      </c>
    </row>
    <row r="20" spans="1:9" x14ac:dyDescent="0.35">
      <c r="A20" s="7" t="s">
        <v>66</v>
      </c>
      <c r="B20" s="8">
        <v>1.98</v>
      </c>
      <c r="C20" s="8">
        <v>15.71</v>
      </c>
      <c r="D20" s="9">
        <f t="shared" si="0"/>
        <v>0.79343434343434349</v>
      </c>
      <c r="E20" s="8">
        <v>237</v>
      </c>
      <c r="F20" s="8">
        <v>96.11</v>
      </c>
      <c r="G20" s="8">
        <f t="shared" si="1"/>
        <v>20.601394235771512</v>
      </c>
      <c r="H20" s="8">
        <f>(C20/F20)*1000</f>
        <v>163.45853709291438</v>
      </c>
      <c r="I20" s="8">
        <f t="shared" si="2"/>
        <v>2465.9244615544685</v>
      </c>
    </row>
    <row r="21" spans="1:9" x14ac:dyDescent="0.35">
      <c r="A21" s="7" t="s">
        <v>67</v>
      </c>
      <c r="B21" s="8">
        <v>1.95</v>
      </c>
      <c r="C21" s="8">
        <v>14.98</v>
      </c>
      <c r="D21" s="9">
        <f t="shared" si="0"/>
        <v>0.76820512820512821</v>
      </c>
      <c r="E21" s="8">
        <v>247</v>
      </c>
      <c r="F21" s="8">
        <v>102.86</v>
      </c>
      <c r="G21" s="8">
        <f t="shared" si="1"/>
        <v>18.957806727590903</v>
      </c>
      <c r="H21" s="8">
        <f>(C21/F21)*1000</f>
        <v>145.6348434765701</v>
      </c>
      <c r="I21" s="8">
        <f t="shared" si="2"/>
        <v>2401.3221854948474</v>
      </c>
    </row>
    <row r="22" spans="1:9" x14ac:dyDescent="0.35">
      <c r="A22" s="7" t="s">
        <v>68</v>
      </c>
      <c r="B22" s="8">
        <v>1.78</v>
      </c>
      <c r="C22" s="8">
        <v>15.49</v>
      </c>
      <c r="D22" s="9">
        <f t="shared" si="0"/>
        <v>0.87022471910112364</v>
      </c>
      <c r="E22" s="8">
        <v>258</v>
      </c>
      <c r="F22" s="8">
        <v>112.9</v>
      </c>
      <c r="G22" s="8">
        <f t="shared" si="1"/>
        <v>15.766164747564215</v>
      </c>
      <c r="H22" s="8">
        <f>(C22/F22)*1000</f>
        <v>137.20106288751109</v>
      </c>
      <c r="I22" s="8">
        <f t="shared" si="2"/>
        <v>2285.2081488042513</v>
      </c>
    </row>
    <row r="23" spans="1:9" x14ac:dyDescent="0.35">
      <c r="A23" s="7" t="s">
        <v>69</v>
      </c>
      <c r="B23" s="8">
        <v>2.0499999999999998</v>
      </c>
      <c r="C23" s="8">
        <v>15.58</v>
      </c>
      <c r="D23" s="9">
        <f t="shared" si="0"/>
        <v>0.76</v>
      </c>
      <c r="E23" s="8">
        <v>266</v>
      </c>
      <c r="F23" s="8">
        <v>115.9</v>
      </c>
      <c r="G23" s="8">
        <f t="shared" si="1"/>
        <v>17.6876617773943</v>
      </c>
      <c r="H23" s="8">
        <f>(C23/F23)*1000</f>
        <v>134.42622950819671</v>
      </c>
      <c r="I23" s="8">
        <f t="shared" si="2"/>
        <v>2295.0819672131147</v>
      </c>
    </row>
    <row r="24" spans="1:9" x14ac:dyDescent="0.35">
      <c r="A24" s="7" t="s">
        <v>70</v>
      </c>
      <c r="B24" s="8">
        <v>2.08</v>
      </c>
      <c r="C24" s="8">
        <v>16.059999999999999</v>
      </c>
      <c r="D24" s="9">
        <f t="shared" si="0"/>
        <v>0.77211538461538454</v>
      </c>
      <c r="E24" s="8">
        <v>250</v>
      </c>
      <c r="F24" s="8">
        <v>102.2</v>
      </c>
      <c r="G24" s="8">
        <f t="shared" si="1"/>
        <v>20.352250489236791</v>
      </c>
      <c r="H24" s="8">
        <f>(C24/F24)*1000</f>
        <v>157.14285714285714</v>
      </c>
      <c r="I24" s="8">
        <f t="shared" si="2"/>
        <v>2446.1839530332677</v>
      </c>
    </row>
    <row r="25" spans="1:9" x14ac:dyDescent="0.35">
      <c r="A25" s="7" t="s">
        <v>71</v>
      </c>
      <c r="B25" s="8">
        <v>1.47</v>
      </c>
      <c r="C25" s="8">
        <v>12.7</v>
      </c>
      <c r="D25" s="9">
        <f t="shared" si="0"/>
        <v>0.86394557823129248</v>
      </c>
      <c r="E25" s="8">
        <v>246</v>
      </c>
      <c r="F25" s="8">
        <v>105.6</v>
      </c>
      <c r="G25" s="8">
        <f t="shared" si="1"/>
        <v>13.920454545454547</v>
      </c>
      <c r="H25" s="8">
        <f>(C25/F25)*1000</f>
        <v>120.26515151515152</v>
      </c>
      <c r="I25" s="8">
        <f t="shared" si="2"/>
        <v>2329.5454545454545</v>
      </c>
    </row>
    <row r="26" spans="1:9" x14ac:dyDescent="0.35">
      <c r="A26" s="7" t="s">
        <v>72</v>
      </c>
      <c r="B26" s="8">
        <v>2.0499999999999998</v>
      </c>
      <c r="C26" s="8">
        <v>18.100000000000001</v>
      </c>
      <c r="D26" s="9">
        <f t="shared" si="0"/>
        <v>0.8829268292682928</v>
      </c>
      <c r="E26" s="8">
        <v>260</v>
      </c>
      <c r="F26" s="8">
        <v>104.2</v>
      </c>
      <c r="G26" s="8">
        <f t="shared" si="1"/>
        <v>19.673704414587331</v>
      </c>
      <c r="H26" s="8">
        <f>(C26/F26)*1000</f>
        <v>173.70441458733208</v>
      </c>
      <c r="I26" s="8">
        <f t="shared" si="2"/>
        <v>2495.2015355086373</v>
      </c>
    </row>
    <row r="27" spans="1:9" x14ac:dyDescent="0.35">
      <c r="A27" s="7" t="s">
        <v>73</v>
      </c>
      <c r="B27" s="8">
        <v>2.2999999999999998</v>
      </c>
      <c r="C27" s="8">
        <v>16.34</v>
      </c>
      <c r="D27" s="9">
        <f t="shared" si="0"/>
        <v>0.71043478260869564</v>
      </c>
      <c r="E27" s="8">
        <v>242</v>
      </c>
      <c r="F27" s="8">
        <v>87.04</v>
      </c>
      <c r="G27" s="8">
        <f t="shared" si="1"/>
        <v>26.424632352941174</v>
      </c>
      <c r="H27" s="8">
        <f>(C27/F27)*1000</f>
        <v>187.7297794117647</v>
      </c>
      <c r="I27" s="8">
        <f t="shared" si="2"/>
        <v>2780.330882352941</v>
      </c>
    </row>
    <row r="28" spans="1:9" x14ac:dyDescent="0.35">
      <c r="A28" s="7" t="s">
        <v>74</v>
      </c>
      <c r="B28" s="8">
        <v>1.65</v>
      </c>
      <c r="C28" s="8">
        <v>16.940000000000001</v>
      </c>
      <c r="D28" s="9">
        <f t="shared" si="0"/>
        <v>1.0266666666666666</v>
      </c>
      <c r="E28" s="8">
        <v>255</v>
      </c>
      <c r="F28" s="8">
        <v>91.11</v>
      </c>
      <c r="G28" s="8">
        <f t="shared" si="1"/>
        <v>18.109976950938425</v>
      </c>
      <c r="H28" s="8">
        <f>(C28/F28)*1000</f>
        <v>185.9290966963012</v>
      </c>
      <c r="I28" s="8">
        <f t="shared" si="2"/>
        <v>2798.8146196904841</v>
      </c>
    </row>
    <row r="29" spans="1:9" x14ac:dyDescent="0.35">
      <c r="A29" s="7" t="s">
        <v>75</v>
      </c>
      <c r="B29" s="8">
        <v>2.2799999999999998</v>
      </c>
      <c r="C29" s="8">
        <v>19.87</v>
      </c>
      <c r="D29" s="9">
        <f t="shared" si="0"/>
        <v>0.87149122807017554</v>
      </c>
      <c r="E29" s="8">
        <v>242</v>
      </c>
      <c r="F29" s="8">
        <v>100.9</v>
      </c>
      <c r="G29" s="8">
        <f t="shared" si="1"/>
        <v>22.596630327056488</v>
      </c>
      <c r="H29" s="8">
        <f>(C29/F29)*1000</f>
        <v>196.92765113974232</v>
      </c>
      <c r="I29" s="8">
        <f t="shared" si="2"/>
        <v>2398.4142715559956</v>
      </c>
    </row>
    <row r="30" spans="1:9" x14ac:dyDescent="0.35">
      <c r="A30" s="7" t="s">
        <v>76</v>
      </c>
      <c r="B30" s="8">
        <v>2.0299999999999998</v>
      </c>
      <c r="C30" s="8">
        <v>18.77</v>
      </c>
      <c r="D30" s="9">
        <f t="shared" si="0"/>
        <v>0.92463054187192117</v>
      </c>
      <c r="E30" s="8">
        <v>239</v>
      </c>
      <c r="F30" s="8">
        <v>91.2</v>
      </c>
      <c r="G30" s="8">
        <f t="shared" si="1"/>
        <v>22.258771929824558</v>
      </c>
      <c r="H30" s="8">
        <f>(C30/F30)*1000</f>
        <v>205.81140350877192</v>
      </c>
      <c r="I30" s="8">
        <f t="shared" si="2"/>
        <v>2620.614035087719</v>
      </c>
    </row>
    <row r="31" spans="1:9" x14ac:dyDescent="0.35">
      <c r="A31" s="7" t="s">
        <v>77</v>
      </c>
      <c r="B31" s="8">
        <v>2.38</v>
      </c>
      <c r="C31" s="8">
        <v>21.04</v>
      </c>
      <c r="D31" s="9">
        <f t="shared" si="0"/>
        <v>0.88403361344537801</v>
      </c>
      <c r="E31" s="8">
        <v>235</v>
      </c>
      <c r="F31" s="8">
        <v>123.5</v>
      </c>
      <c r="G31" s="8">
        <f t="shared" si="1"/>
        <v>19.271255060728741</v>
      </c>
      <c r="H31" s="8">
        <f>(C31/F31)*1000</f>
        <v>170.36437246963561</v>
      </c>
      <c r="I31" s="8">
        <f t="shared" si="2"/>
        <v>1902.8340080971659</v>
      </c>
    </row>
    <row r="32" spans="1:9" x14ac:dyDescent="0.35">
      <c r="A32" s="7" t="s">
        <v>78</v>
      </c>
      <c r="B32" s="8">
        <v>1.94</v>
      </c>
      <c r="C32" s="8">
        <v>17.39</v>
      </c>
      <c r="D32" s="9">
        <f t="shared" si="0"/>
        <v>0.89639175257731962</v>
      </c>
      <c r="E32" s="8">
        <v>225</v>
      </c>
      <c r="F32" s="8">
        <v>103.9</v>
      </c>
      <c r="G32" s="8">
        <f t="shared" si="1"/>
        <v>18.671799807507217</v>
      </c>
      <c r="H32" s="8">
        <f>(C32/F32)*1000</f>
        <v>167.37247353224254</v>
      </c>
      <c r="I32" s="8">
        <f t="shared" si="2"/>
        <v>2165.543792107796</v>
      </c>
    </row>
    <row r="33" spans="1:9" x14ac:dyDescent="0.35">
      <c r="A33" s="7" t="s">
        <v>79</v>
      </c>
      <c r="B33" s="8">
        <v>1.98</v>
      </c>
      <c r="C33" s="8">
        <v>17.16</v>
      </c>
      <c r="D33" s="9">
        <f t="shared" si="0"/>
        <v>0.86666666666666659</v>
      </c>
      <c r="E33" s="8">
        <v>229</v>
      </c>
      <c r="F33" s="8">
        <v>93.26</v>
      </c>
      <c r="G33" s="8">
        <f t="shared" si="1"/>
        <v>21.230967188505254</v>
      </c>
      <c r="H33" s="8">
        <f>(C33/F33)*1000</f>
        <v>184.00171563371219</v>
      </c>
      <c r="I33" s="8">
        <f t="shared" si="2"/>
        <v>2455.5007505897488</v>
      </c>
    </row>
    <row r="37" spans="1:9" x14ac:dyDescent="0.35">
      <c r="H37" t="s">
        <v>46</v>
      </c>
    </row>
    <row r="38" spans="1:9" x14ac:dyDescent="0.35">
      <c r="H38" t="s">
        <v>47</v>
      </c>
    </row>
    <row r="39" spans="1:9" x14ac:dyDescent="0.35">
      <c r="H39" s="5" t="s">
        <v>48</v>
      </c>
    </row>
    <row r="40" spans="1:9" x14ac:dyDescent="0.35">
      <c r="H40" s="5" t="s">
        <v>49</v>
      </c>
    </row>
    <row r="41" spans="1:9" x14ac:dyDescent="0.35">
      <c r="H41" s="5" t="s">
        <v>50</v>
      </c>
    </row>
    <row r="42" spans="1:9" x14ac:dyDescent="0.35">
      <c r="H42" s="5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plazma</vt:lpstr>
      <vt:lpstr>doku(kc)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2021-04-26T19:57:39Z</dcterms:modified>
</cp:coreProperties>
</file>