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Kadir Çetinkaya\2023.03.24\"/>
    </mc:Choice>
  </mc:AlternateContent>
  <xr:revisionPtr revIDLastSave="0" documentId="13_ncr:1_{57389299-14DD-4274-845E-C2987E1A9B2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100B" sheetId="1" r:id="rId1"/>
    <sheet name="NSE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33" i="2"/>
  <c r="E33" i="2" s="1"/>
  <c r="E21" i="2"/>
  <c r="E22" i="2"/>
  <c r="C23" i="2"/>
  <c r="E23" i="2" s="1"/>
  <c r="C22" i="2"/>
  <c r="C21" i="2"/>
  <c r="C20" i="2"/>
  <c r="E20" i="2" s="1"/>
  <c r="C19" i="2"/>
  <c r="E19" i="2" s="1"/>
  <c r="C18" i="2"/>
  <c r="E18" i="2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32" i="1"/>
  <c r="E32" i="1" s="1"/>
  <c r="E21" i="1"/>
  <c r="C22" i="1"/>
  <c r="E22" i="1" s="1"/>
  <c r="C21" i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<sst xmlns="http://schemas.openxmlformats.org/spreadsheetml/2006/main" count="153" uniqueCount="89">
  <si>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</si>
  <si>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</si>
  <si>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</si>
  <si>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</si>
  <si>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</si>
  <si>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</si>
  <si>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</si>
  <si>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</si>
  <si>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</si>
  <si>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</si>
  <si>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</si>
  <si>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(ng/L)</t>
  </si>
  <si>
    <t>Numune</t>
  </si>
  <si>
    <t>absorbans</t>
  </si>
  <si>
    <t>result(ng/L)</t>
  </si>
  <si>
    <t>13-KAN</t>
  </si>
  <si>
    <t>16-KAN</t>
  </si>
  <si>
    <t>17-KAN</t>
  </si>
  <si>
    <t>31-KAN</t>
  </si>
  <si>
    <t>32-KAN</t>
  </si>
  <si>
    <t>34-KAN</t>
  </si>
  <si>
    <t>38-KAN</t>
  </si>
  <si>
    <t>42-KAN</t>
  </si>
  <si>
    <t>46-KAN</t>
  </si>
  <si>
    <t>47-KAN</t>
  </si>
  <si>
    <t>49-KAN</t>
  </si>
  <si>
    <t>54-KAN</t>
  </si>
  <si>
    <t>57-KAN</t>
  </si>
  <si>
    <t>60-KAN</t>
  </si>
  <si>
    <t>63-KAN</t>
  </si>
  <si>
    <t>66-KAN</t>
  </si>
  <si>
    <t>18-LENF</t>
  </si>
  <si>
    <t>19-BEYİN</t>
  </si>
  <si>
    <t>21-LENF</t>
  </si>
  <si>
    <t>25-BEYİN</t>
  </si>
  <si>
    <t>27-LENF</t>
  </si>
  <si>
    <t>28-BEYİN</t>
  </si>
  <si>
    <t>29-LENF</t>
  </si>
  <si>
    <t>30-BEYİN</t>
  </si>
  <si>
    <t>35-LENF</t>
  </si>
  <si>
    <t>36-BEYİN</t>
  </si>
  <si>
    <t>39-BEYİN</t>
  </si>
  <si>
    <t>43-BEYİN</t>
  </si>
  <si>
    <t>44-LENF</t>
  </si>
  <si>
    <t>50-BEYİN</t>
  </si>
  <si>
    <t>51-LENF</t>
  </si>
  <si>
    <t>52-BEYİN</t>
  </si>
  <si>
    <t>55-LENF</t>
  </si>
  <si>
    <t>56-BEYİN</t>
  </si>
  <si>
    <t>58-LENF</t>
  </si>
  <si>
    <t>59-BEYİN</t>
  </si>
  <si>
    <t>61-LENF</t>
  </si>
  <si>
    <t>62-BEYİN</t>
  </si>
  <si>
    <t>64-LENF</t>
  </si>
  <si>
    <t>65-BEYİN</t>
  </si>
  <si>
    <t>67-LENF</t>
  </si>
  <si>
    <t>68-BEYİN</t>
  </si>
  <si>
    <t>concentration (ng/ml)</t>
  </si>
  <si>
    <t>result(ng/ml)</t>
  </si>
  <si>
    <t>KİT ADI</t>
  </si>
  <si>
    <t>TÜR</t>
  </si>
  <si>
    <t>MARKA</t>
  </si>
  <si>
    <t>Numune Türü</t>
  </si>
  <si>
    <t>CAT. NO</t>
  </si>
  <si>
    <t>Yöntem</t>
  </si>
  <si>
    <t>Kullanılan Cihaz</t>
  </si>
  <si>
    <t>ELİSA</t>
  </si>
  <si>
    <t>Mıcroplate reader: BIO-TEK EL X 800-Aotu strıp washer:BIO TEK EL X 50</t>
  </si>
  <si>
    <t>Serum-Doku</t>
  </si>
  <si>
    <t>BT-lab</t>
  </si>
  <si>
    <t>Rabbit</t>
  </si>
  <si>
    <t>E0247Rb</t>
  </si>
  <si>
    <t>E0130Rb</t>
  </si>
  <si>
    <t>S100 calcium binding protein B</t>
  </si>
  <si>
    <t>Neuron-specific enolase</t>
  </si>
  <si>
    <t xml:space="preserve">Samples (or Standards) are added to the micro ELISA plate wells and combined with the specific antibody. </t>
  </si>
  <si>
    <t>S100B Assay Principle</t>
  </si>
  <si>
    <t>This ELISA kit uses the Sandwich-ELISA principle. The micro ELISA plate provided in this kit has been pre-coated with an antibody specific to Rabbit S100B.</t>
  </si>
  <si>
    <t>Then a biotinylated detection antibody specific for Rabbit S100B and Avidin-Horseradish Peroxidase (HRP) conjugate are added successively to each micro plate well and incubated. Free components are washed away. The substrate solution is added to each well.</t>
  </si>
  <si>
    <t>Only those wells that contain Rabbit S100B, biotinylated detection antibody and Avidin-HRP conjugate will appear blue in color. The enzyme-substrate reaction is terminated by the addition of stop solution and the color turns yellow.</t>
  </si>
  <si>
    <t>The optical density (OD) is measured spectrophotometrically at a wavelength of 450 nm ± 2 nm. The OD value is proportional to the concentration of Rabbit S100B.</t>
  </si>
  <si>
    <t>You can calculate the concentration of Rabbit S100B in the samples by comparing the OD of the samples to the standard curve.</t>
  </si>
  <si>
    <t>NSE Assay Principle</t>
  </si>
  <si>
    <t>This ELISA kit uses the Sandwich-ELISA principle. The micro ELISA plate provided in this kit has been pre-coated with an antibody specific to Rabbit NSE.</t>
  </si>
  <si>
    <t>Then a biotinylated detection antibody specific for Rabbit NSE and Avidin-Horseradish Peroxidase (HRP) conjugate are added successively to each micro plate well and incubated. Free components are washed away. The substrate solution is added to each well.</t>
  </si>
  <si>
    <t>Only those wells that contain Rabbit NSE, biotinylated detection antibody and Avidin-HRP conjugate will appear blue in color. The enzyme-substrate reaction is terminated by the addition of stop solution and the color turns yellow.</t>
  </si>
  <si>
    <t>The optical density (OD) is measured spectrophotometrically at a wavelength of 450 nm ± 2 nm. The OD value is proportional to the concentration of Rabbit NSE.</t>
  </si>
  <si>
    <t>You can calculate the concentration of Rabbit NSE in the samples by comparing the OD of the samples to the standard curve.</t>
  </si>
  <si>
    <t>NOT: Dokular 1/9 oranında( 0,1 gr doku: 0,9ml 140 mmol. lık  KCl) Potasyum Klorür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</si>
</sst>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10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S100B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66966316710411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S100B!$C$17:$C$22</c:f>
              <c:numCache>
                <c:formatCode>General</c:formatCode>
                <c:ptCount val="6"/>
                <c:pt idx="0">
                  <c:v>1.2789999999999999</c:v>
                </c:pt>
                <c:pt idx="1">
                  <c:v>0.65400000000000003</c:v>
                </c:pt>
                <c:pt idx="2">
                  <c:v>0.30499999999999999</c:v>
                </c:pt>
                <c:pt idx="3">
                  <c:v>0.15300000000000002</c:v>
                </c:pt>
                <c:pt idx="4">
                  <c:v>8.1000000000000003E-2</c:v>
                </c:pt>
                <c:pt idx="5">
                  <c:v>0</c:v>
                </c:pt>
              </c:numCache>
            </c:numRef>
          </c:xVal>
          <c:yVal>
            <c:numRef>
              <c:f>S100B!$D$17:$D$22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1-49F1-98C0-FA319ECB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58432"/>
        <c:axId val="393650560"/>
      </c:scatterChart>
      <c:valAx>
        <c:axId val="3936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650560"/>
        <c:crosses val="autoZero"/>
        <c:crossBetween val="midCat"/>
      </c:valAx>
      <c:valAx>
        <c:axId val="3936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6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708727034120733"/>
                  <c:y val="0.1038225430154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NSE!$C$18:$C$23</c:f>
              <c:numCache>
                <c:formatCode>General</c:formatCode>
                <c:ptCount val="6"/>
                <c:pt idx="0">
                  <c:v>1.772</c:v>
                </c:pt>
                <c:pt idx="1">
                  <c:v>0.94100000000000017</c:v>
                </c:pt>
                <c:pt idx="2">
                  <c:v>0.48700000000000004</c:v>
                </c:pt>
                <c:pt idx="3">
                  <c:v>0.24099999999999999</c:v>
                </c:pt>
                <c:pt idx="4">
                  <c:v>0.16299999999999998</c:v>
                </c:pt>
                <c:pt idx="5">
                  <c:v>0</c:v>
                </c:pt>
              </c:numCache>
            </c:numRef>
          </c:xVal>
          <c:yVal>
            <c:numRef>
              <c:f>NSE!$D$18:$D$23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B-4133-A7F6-7431E2D39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6008"/>
        <c:axId val="487046664"/>
      </c:scatterChart>
      <c:valAx>
        <c:axId val="4870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046664"/>
        <c:crosses val="autoZero"/>
        <c:crossBetween val="midCat"/>
      </c:valAx>
      <c:valAx>
        <c:axId val="4870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0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10</xdr:row>
      <xdr:rowOff>26670</xdr:rowOff>
    </xdr:from>
    <xdr:to>
      <xdr:col>13</xdr:col>
      <xdr:colOff>548640</xdr:colOff>
      <xdr:row>25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11</xdr:row>
      <xdr:rowOff>26670</xdr:rowOff>
    </xdr:from>
    <xdr:to>
      <xdr:col>14</xdr:col>
      <xdr:colOff>45720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5</xdr:row>
      <xdr:rowOff>0</xdr:rowOff>
    </xdr:from>
    <xdr:to>
      <xdr:col>5</xdr:col>
      <xdr:colOff>854242</xdr:colOff>
      <xdr:row>59</xdr:row>
      <xdr:rowOff>15240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967740"/>
          <a:ext cx="7940842" cy="9890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3"/>
  <sheetViews>
    <sheetView topLeftCell="A49" workbookViewId="0">
      <selection activeCell="J3" sqref="J3"/>
    </sheetView>
  </sheetViews>
  <sheetFormatPr defaultRowHeight="15" x14ac:dyDescent="0.25"/>
  <cols>
    <col min="1" max="1" width="19.28515625" customWidth="1"/>
    <col min="2" max="2" width="11.5703125" customWidth="1"/>
    <col min="3" max="3" width="11.140625" customWidth="1"/>
    <col min="4" max="4" width="12" customWidth="1"/>
    <col min="5" max="5" width="21.5703125" customWidth="1"/>
  </cols>
  <sheetData>
    <row r="2" spans="1:6" x14ac:dyDescent="0.25">
      <c r="A2" s="3">
        <v>1.359</v>
      </c>
      <c r="B2" s="2">
        <v>0.29199999999999998</v>
      </c>
      <c r="C2" s="2">
        <v>0.26100000000000001</v>
      </c>
      <c r="D2" s="2">
        <v>0.58199999999999996</v>
      </c>
      <c r="E2" s="2">
        <v>0.378</v>
      </c>
      <c r="F2" s="2">
        <v>0.40400000000000003</v>
      </c>
    </row>
    <row r="3" spans="1:6" x14ac:dyDescent="0.25">
      <c r="A3" s="3">
        <v>0.73399999999999999</v>
      </c>
      <c r="B3" s="2">
        <v>0.27300000000000002</v>
      </c>
      <c r="C3" s="2">
        <v>0.23600000000000002</v>
      </c>
      <c r="D3" s="2">
        <v>0.34200000000000003</v>
      </c>
      <c r="E3" s="2">
        <v>0.30099999999999999</v>
      </c>
      <c r="F3" s="2">
        <v>0.33200000000000002</v>
      </c>
    </row>
    <row r="4" spans="1:6" x14ac:dyDescent="0.25">
      <c r="A4" s="3">
        <v>0.38500000000000001</v>
      </c>
      <c r="B4" s="2">
        <v>0.27500000000000002</v>
      </c>
      <c r="C4" s="2">
        <v>0.27800000000000002</v>
      </c>
      <c r="D4" s="2">
        <v>0.54</v>
      </c>
      <c r="E4" s="2">
        <v>0.47100000000000003</v>
      </c>
      <c r="F4" s="2">
        <v>0.58699999999999997</v>
      </c>
    </row>
    <row r="5" spans="1:6" x14ac:dyDescent="0.25">
      <c r="A5" s="3">
        <v>0.23300000000000001</v>
      </c>
      <c r="B5" s="2">
        <v>0.32500000000000001</v>
      </c>
      <c r="C5" s="2">
        <v>0.24199999999999999</v>
      </c>
      <c r="D5" s="2">
        <v>0.35199999999999998</v>
      </c>
      <c r="E5" s="2">
        <v>0.42</v>
      </c>
      <c r="F5" s="2">
        <v>0.48099999999999998</v>
      </c>
    </row>
    <row r="6" spans="1:6" x14ac:dyDescent="0.25">
      <c r="A6" s="3">
        <v>0.161</v>
      </c>
      <c r="B6" s="2">
        <v>0.59</v>
      </c>
      <c r="C6" s="2">
        <v>0.26800000000000002</v>
      </c>
      <c r="D6" s="2">
        <v>0.44600000000000001</v>
      </c>
      <c r="E6" s="2">
        <v>0.52400000000000002</v>
      </c>
      <c r="F6" s="2">
        <v>0.754</v>
      </c>
    </row>
    <row r="7" spans="1:6" x14ac:dyDescent="0.25">
      <c r="A7" s="5">
        <v>0.08</v>
      </c>
      <c r="B7" s="2">
        <v>0.36599999999999999</v>
      </c>
      <c r="C7" s="2">
        <v>0.22700000000000001</v>
      </c>
      <c r="D7" s="2">
        <v>0.41600000000000004</v>
      </c>
      <c r="E7" s="2">
        <v>0.32800000000000001</v>
      </c>
      <c r="F7" s="2">
        <v>0.26200000000000001</v>
      </c>
    </row>
    <row r="8" spans="1:6" x14ac:dyDescent="0.25">
      <c r="A8" s="2">
        <v>0.29199999999999998</v>
      </c>
      <c r="B8" s="2">
        <v>0.27300000000000002</v>
      </c>
      <c r="C8" s="2">
        <v>0.221</v>
      </c>
      <c r="D8" s="2">
        <v>0.52800000000000002</v>
      </c>
      <c r="E8" s="2">
        <v>0.71299999999999997</v>
      </c>
      <c r="F8" s="2">
        <v>0.29699999999999999</v>
      </c>
    </row>
    <row r="9" spans="1:6" x14ac:dyDescent="0.25">
      <c r="A9" s="2">
        <v>0.26400000000000001</v>
      </c>
      <c r="B9" s="2">
        <v>0.253</v>
      </c>
      <c r="C9" s="2">
        <v>0.28200000000000003</v>
      </c>
      <c r="D9" s="2">
        <v>0.32300000000000001</v>
      </c>
      <c r="E9" s="2">
        <v>0.22900000000000001</v>
      </c>
      <c r="F9" s="2">
        <v>0.38600000000000001</v>
      </c>
    </row>
    <row r="12" spans="1:6" x14ac:dyDescent="0.25">
      <c r="A12" t="s">
        <v>0</v>
      </c>
    </row>
    <row r="16" spans="1:6" x14ac:dyDescent="0.25">
      <c r="B16" s="6" t="s">
        <v>1</v>
      </c>
      <c r="C16" s="6" t="s">
        <v>2</v>
      </c>
      <c r="D16" s="6" t="s">
        <v>3</v>
      </c>
      <c r="E16" s="6" t="s">
        <v>4</v>
      </c>
    </row>
    <row r="17" spans="1:11" x14ac:dyDescent="0.25">
      <c r="A17" t="s">
        <v>5</v>
      </c>
      <c r="B17" s="3">
        <v>1.359</v>
      </c>
      <c r="C17" s="1">
        <f>B17-B22</f>
        <v>1.2789999999999999</v>
      </c>
      <c r="D17" s="1">
        <v>640</v>
      </c>
      <c r="E17" s="7">
        <f>(5.5345*C17*C17)+(490.48*C17)+(2.5739)</f>
        <v>638.95138201449993</v>
      </c>
    </row>
    <row r="18" spans="1:11" x14ac:dyDescent="0.25">
      <c r="A18" t="s">
        <v>6</v>
      </c>
      <c r="B18" s="3">
        <v>0.73399999999999999</v>
      </c>
      <c r="C18" s="1">
        <f>B18-B22</f>
        <v>0.65400000000000003</v>
      </c>
      <c r="D18" s="1">
        <v>320</v>
      </c>
      <c r="E18" s="7">
        <f t="shared" ref="E18:E22" si="0">(5.5345*C18*C18)+(490.48*C18)+(2.5739)</f>
        <v>325.71501420200002</v>
      </c>
    </row>
    <row r="19" spans="1:11" x14ac:dyDescent="0.25">
      <c r="A19" t="s">
        <v>7</v>
      </c>
      <c r="B19" s="3">
        <v>0.38500000000000001</v>
      </c>
      <c r="C19" s="1">
        <f>B19-B22</f>
        <v>0.30499999999999999</v>
      </c>
      <c r="D19" s="1">
        <v>160</v>
      </c>
      <c r="E19" s="7">
        <f t="shared" si="0"/>
        <v>152.68514686250001</v>
      </c>
    </row>
    <row r="20" spans="1:11" x14ac:dyDescent="0.25">
      <c r="A20" t="s">
        <v>8</v>
      </c>
      <c r="B20" s="3">
        <v>0.23300000000000001</v>
      </c>
      <c r="C20" s="1">
        <f>B20-B22</f>
        <v>0.15300000000000002</v>
      </c>
      <c r="D20" s="1">
        <v>80</v>
      </c>
      <c r="E20" s="7">
        <f t="shared" si="0"/>
        <v>77.746897110500015</v>
      </c>
    </row>
    <row r="21" spans="1:11" x14ac:dyDescent="0.25">
      <c r="A21" t="s">
        <v>9</v>
      </c>
      <c r="B21" s="3">
        <v>0.161</v>
      </c>
      <c r="C21" s="1">
        <f>B21-B22</f>
        <v>8.1000000000000003E-2</v>
      </c>
      <c r="D21" s="1">
        <v>40</v>
      </c>
      <c r="E21" s="7">
        <f t="shared" si="0"/>
        <v>42.339091854500005</v>
      </c>
    </row>
    <row r="22" spans="1:11" x14ac:dyDescent="0.25">
      <c r="A22" t="s">
        <v>10</v>
      </c>
      <c r="B22" s="5">
        <v>0.08</v>
      </c>
      <c r="C22" s="1">
        <f>B22-B22</f>
        <v>0</v>
      </c>
      <c r="D22" s="1">
        <v>0</v>
      </c>
      <c r="E22" s="7">
        <f t="shared" si="0"/>
        <v>2.5739000000000001</v>
      </c>
    </row>
    <row r="26" spans="1:11" x14ac:dyDescent="0.25">
      <c r="H26" s="8"/>
      <c r="J26" s="8" t="s">
        <v>11</v>
      </c>
      <c r="K26" s="8"/>
    </row>
    <row r="31" spans="1:11" x14ac:dyDescent="0.25">
      <c r="A31" s="9" t="s">
        <v>12</v>
      </c>
      <c r="B31" s="2" t="s">
        <v>13</v>
      </c>
      <c r="C31" s="4" t="s">
        <v>10</v>
      </c>
      <c r="D31" s="1" t="s">
        <v>2</v>
      </c>
      <c r="E31" s="10" t="s">
        <v>14</v>
      </c>
    </row>
    <row r="32" spans="1:11" x14ac:dyDescent="0.25">
      <c r="A32" s="9" t="s">
        <v>15</v>
      </c>
      <c r="B32" s="2">
        <v>0.29199999999999998</v>
      </c>
      <c r="C32" s="5">
        <v>0.08</v>
      </c>
      <c r="D32" s="1">
        <f t="shared" ref="D32:D73" si="1">(B32-C32)</f>
        <v>0.21199999999999997</v>
      </c>
      <c r="E32" s="7">
        <f t="shared" ref="E32:E73" si="2">(5.5345*D32*D32)+(490.48*D32)+(2.5739)</f>
        <v>106.80440256799999</v>
      </c>
    </row>
    <row r="33" spans="1:5" x14ac:dyDescent="0.25">
      <c r="A33" s="9" t="s">
        <v>16</v>
      </c>
      <c r="B33" s="2">
        <v>0.26400000000000001</v>
      </c>
      <c r="C33" s="5">
        <v>0.08</v>
      </c>
      <c r="D33" s="1">
        <f t="shared" si="1"/>
        <v>0.184</v>
      </c>
      <c r="E33" s="7">
        <f t="shared" si="2"/>
        <v>93.009596032000005</v>
      </c>
    </row>
    <row r="34" spans="1:5" x14ac:dyDescent="0.25">
      <c r="A34" s="9" t="s">
        <v>17</v>
      </c>
      <c r="B34" s="2">
        <v>0.29199999999999998</v>
      </c>
      <c r="C34" s="5">
        <v>0.08</v>
      </c>
      <c r="D34" s="1">
        <f t="shared" si="1"/>
        <v>0.21199999999999997</v>
      </c>
      <c r="E34" s="7">
        <f t="shared" si="2"/>
        <v>106.80440256799999</v>
      </c>
    </row>
    <row r="35" spans="1:5" x14ac:dyDescent="0.25">
      <c r="A35" s="9" t="s">
        <v>18</v>
      </c>
      <c r="B35" s="2">
        <v>0.27300000000000002</v>
      </c>
      <c r="C35" s="5">
        <v>0.08</v>
      </c>
      <c r="D35" s="1">
        <f t="shared" si="1"/>
        <v>0.193</v>
      </c>
      <c r="E35" s="7">
        <f t="shared" si="2"/>
        <v>97.442694590500011</v>
      </c>
    </row>
    <row r="36" spans="1:5" x14ac:dyDescent="0.25">
      <c r="A36" s="9" t="s">
        <v>19</v>
      </c>
      <c r="B36" s="2">
        <v>0.27500000000000002</v>
      </c>
      <c r="C36" s="5">
        <v>0.08</v>
      </c>
      <c r="D36" s="1">
        <f t="shared" si="1"/>
        <v>0.19500000000000001</v>
      </c>
      <c r="E36" s="7">
        <f t="shared" si="2"/>
        <v>98.427949362500001</v>
      </c>
    </row>
    <row r="37" spans="1:5" x14ac:dyDescent="0.25">
      <c r="A37" s="9" t="s">
        <v>20</v>
      </c>
      <c r="B37" s="2">
        <v>0.32500000000000001</v>
      </c>
      <c r="C37" s="5">
        <v>0.08</v>
      </c>
      <c r="D37" s="1">
        <f t="shared" si="1"/>
        <v>0.245</v>
      </c>
      <c r="E37" s="7">
        <f t="shared" si="2"/>
        <v>123.0737083625</v>
      </c>
    </row>
    <row r="38" spans="1:5" x14ac:dyDescent="0.25">
      <c r="A38" s="9" t="s">
        <v>21</v>
      </c>
      <c r="B38" s="2">
        <v>0.59</v>
      </c>
      <c r="C38" s="5">
        <v>0.08</v>
      </c>
      <c r="D38" s="1">
        <f t="shared" si="1"/>
        <v>0.51</v>
      </c>
      <c r="E38" s="7">
        <f t="shared" si="2"/>
        <v>254.15822345000001</v>
      </c>
    </row>
    <row r="39" spans="1:5" x14ac:dyDescent="0.25">
      <c r="A39" s="9" t="s">
        <v>22</v>
      </c>
      <c r="B39" s="2">
        <v>0.36599999999999999</v>
      </c>
      <c r="C39" s="5">
        <v>0.08</v>
      </c>
      <c r="D39" s="1">
        <f t="shared" si="1"/>
        <v>0.28599999999999998</v>
      </c>
      <c r="E39" s="7">
        <f t="shared" si="2"/>
        <v>143.303879962</v>
      </c>
    </row>
    <row r="40" spans="1:5" x14ac:dyDescent="0.25">
      <c r="A40" s="9" t="s">
        <v>23</v>
      </c>
      <c r="B40" s="2">
        <v>0.27300000000000002</v>
      </c>
      <c r="C40" s="5">
        <v>0.08</v>
      </c>
      <c r="D40" s="1">
        <f t="shared" si="1"/>
        <v>0.193</v>
      </c>
      <c r="E40" s="7">
        <f t="shared" si="2"/>
        <v>97.442694590500011</v>
      </c>
    </row>
    <row r="41" spans="1:5" x14ac:dyDescent="0.25">
      <c r="A41" s="9" t="s">
        <v>24</v>
      </c>
      <c r="B41" s="2">
        <v>0.253</v>
      </c>
      <c r="C41" s="5">
        <v>0.08</v>
      </c>
      <c r="D41" s="1">
        <f t="shared" si="1"/>
        <v>0.17299999999999999</v>
      </c>
      <c r="E41" s="7">
        <f t="shared" si="2"/>
        <v>87.592582050499985</v>
      </c>
    </row>
    <row r="42" spans="1:5" x14ac:dyDescent="0.25">
      <c r="A42" s="9" t="s">
        <v>25</v>
      </c>
      <c r="B42" s="2">
        <v>0.26100000000000001</v>
      </c>
      <c r="C42" s="5">
        <v>0.08</v>
      </c>
      <c r="D42" s="1">
        <f t="shared" si="1"/>
        <v>0.18099999999999999</v>
      </c>
      <c r="E42" s="7">
        <f t="shared" si="2"/>
        <v>91.532095754500006</v>
      </c>
    </row>
    <row r="43" spans="1:5" x14ac:dyDescent="0.25">
      <c r="A43" s="9" t="s">
        <v>26</v>
      </c>
      <c r="B43" s="2">
        <v>0.23600000000000002</v>
      </c>
      <c r="C43" s="5">
        <v>0.08</v>
      </c>
      <c r="D43" s="1">
        <f t="shared" si="1"/>
        <v>0.15600000000000003</v>
      </c>
      <c r="E43" s="7">
        <f t="shared" si="2"/>
        <v>79.22346759200002</v>
      </c>
    </row>
    <row r="44" spans="1:5" x14ac:dyDescent="0.25">
      <c r="A44" s="9" t="s">
        <v>27</v>
      </c>
      <c r="B44" s="2">
        <v>0.27800000000000002</v>
      </c>
      <c r="C44" s="5">
        <v>0.08</v>
      </c>
      <c r="D44" s="1">
        <f t="shared" si="1"/>
        <v>0.19800000000000001</v>
      </c>
      <c r="E44" s="7">
        <f t="shared" si="2"/>
        <v>99.905914538000005</v>
      </c>
    </row>
    <row r="45" spans="1:5" x14ac:dyDescent="0.25">
      <c r="A45" s="9" t="s">
        <v>28</v>
      </c>
      <c r="B45" s="2">
        <v>0.24199999999999999</v>
      </c>
      <c r="C45" s="5">
        <v>0.08</v>
      </c>
      <c r="D45" s="1">
        <f t="shared" si="1"/>
        <v>0.16199999999999998</v>
      </c>
      <c r="E45" s="7">
        <f t="shared" si="2"/>
        <v>82.176907417999985</v>
      </c>
    </row>
    <row r="46" spans="1:5" x14ac:dyDescent="0.25">
      <c r="A46" s="9" t="s">
        <v>29</v>
      </c>
      <c r="B46" s="2">
        <v>0.26800000000000002</v>
      </c>
      <c r="C46" s="5">
        <v>0.08</v>
      </c>
      <c r="D46" s="1">
        <f t="shared" si="1"/>
        <v>0.188</v>
      </c>
      <c r="E46" s="7">
        <f t="shared" si="2"/>
        <v>94.979751367999995</v>
      </c>
    </row>
    <row r="47" spans="1:5" x14ac:dyDescent="0.25">
      <c r="A47" s="9" t="s">
        <v>30</v>
      </c>
      <c r="B47" s="2">
        <v>0.22700000000000001</v>
      </c>
      <c r="C47" s="5">
        <v>0.08</v>
      </c>
      <c r="D47" s="1">
        <f t="shared" si="1"/>
        <v>0.14700000000000002</v>
      </c>
      <c r="E47" s="7">
        <f t="shared" si="2"/>
        <v>74.794055010500017</v>
      </c>
    </row>
    <row r="48" spans="1:5" x14ac:dyDescent="0.25">
      <c r="A48" s="9" t="s">
        <v>31</v>
      </c>
      <c r="B48" s="2">
        <v>0.221</v>
      </c>
      <c r="C48" s="5">
        <v>0.08</v>
      </c>
      <c r="D48" s="1">
        <f t="shared" si="1"/>
        <v>0.14100000000000001</v>
      </c>
      <c r="E48" s="7">
        <f t="shared" si="2"/>
        <v>71.841611394500006</v>
      </c>
    </row>
    <row r="49" spans="1:5" x14ac:dyDescent="0.25">
      <c r="A49" s="9" t="s">
        <v>32</v>
      </c>
      <c r="B49" s="2">
        <v>0.28200000000000003</v>
      </c>
      <c r="C49" s="5">
        <v>0.08</v>
      </c>
      <c r="D49" s="1">
        <f t="shared" si="1"/>
        <v>0.20200000000000001</v>
      </c>
      <c r="E49" s="7">
        <f t="shared" si="2"/>
        <v>101.87668973800001</v>
      </c>
    </row>
    <row r="50" spans="1:5" x14ac:dyDescent="0.25">
      <c r="A50" s="9" t="s">
        <v>33</v>
      </c>
      <c r="B50" s="2">
        <v>0.58199999999999996</v>
      </c>
      <c r="C50" s="5">
        <v>0.08</v>
      </c>
      <c r="D50" s="1">
        <f t="shared" si="1"/>
        <v>0.502</v>
      </c>
      <c r="E50" s="7">
        <f t="shared" si="2"/>
        <v>250.18957613800004</v>
      </c>
    </row>
    <row r="51" spans="1:5" x14ac:dyDescent="0.25">
      <c r="A51" s="9" t="s">
        <v>34</v>
      </c>
      <c r="B51" s="2">
        <v>0.34200000000000003</v>
      </c>
      <c r="C51" s="5">
        <v>0.08</v>
      </c>
      <c r="D51" s="1">
        <f t="shared" si="1"/>
        <v>0.26200000000000001</v>
      </c>
      <c r="E51" s="7">
        <f t="shared" si="2"/>
        <v>131.45957021800001</v>
      </c>
    </row>
    <row r="52" spans="1:5" x14ac:dyDescent="0.25">
      <c r="A52" s="9" t="s">
        <v>35</v>
      </c>
      <c r="B52" s="2">
        <v>0.54</v>
      </c>
      <c r="C52" s="5">
        <v>0.08</v>
      </c>
      <c r="D52" s="1">
        <f t="shared" si="1"/>
        <v>0.46</v>
      </c>
      <c r="E52" s="7">
        <f t="shared" si="2"/>
        <v>229.36580020000005</v>
      </c>
    </row>
    <row r="53" spans="1:5" x14ac:dyDescent="0.25">
      <c r="A53" s="9" t="s">
        <v>36</v>
      </c>
      <c r="B53" s="2">
        <v>0.35199999999999998</v>
      </c>
      <c r="C53" s="5">
        <v>0.08</v>
      </c>
      <c r="D53" s="1">
        <f t="shared" si="1"/>
        <v>0.27199999999999996</v>
      </c>
      <c r="E53" s="7">
        <f t="shared" si="2"/>
        <v>136.39392444799998</v>
      </c>
    </row>
    <row r="54" spans="1:5" x14ac:dyDescent="0.25">
      <c r="A54" s="9" t="s">
        <v>37</v>
      </c>
      <c r="B54" s="2">
        <v>0.44600000000000001</v>
      </c>
      <c r="C54" s="5">
        <v>0.08</v>
      </c>
      <c r="D54" s="1">
        <f t="shared" si="1"/>
        <v>0.36599999999999999</v>
      </c>
      <c r="E54" s="7">
        <f t="shared" si="2"/>
        <v>182.83095948200003</v>
      </c>
    </row>
    <row r="55" spans="1:5" x14ac:dyDescent="0.25">
      <c r="A55" s="9" t="s">
        <v>38</v>
      </c>
      <c r="B55" s="2">
        <v>0.41600000000000004</v>
      </c>
      <c r="C55" s="5">
        <v>0.08</v>
      </c>
      <c r="D55" s="1">
        <f t="shared" si="1"/>
        <v>0.33600000000000002</v>
      </c>
      <c r="E55" s="7">
        <f t="shared" si="2"/>
        <v>168.00000291200004</v>
      </c>
    </row>
    <row r="56" spans="1:5" x14ac:dyDescent="0.25">
      <c r="A56" s="9" t="s">
        <v>39</v>
      </c>
      <c r="B56" s="2">
        <v>0.52800000000000002</v>
      </c>
      <c r="C56" s="5">
        <v>0.08</v>
      </c>
      <c r="D56" s="1">
        <f t="shared" si="1"/>
        <v>0.44800000000000001</v>
      </c>
      <c r="E56" s="7">
        <f t="shared" si="2"/>
        <v>223.41973628800002</v>
      </c>
    </row>
    <row r="57" spans="1:5" x14ac:dyDescent="0.25">
      <c r="A57" s="9" t="s">
        <v>40</v>
      </c>
      <c r="B57" s="2">
        <v>0.32300000000000001</v>
      </c>
      <c r="C57" s="5">
        <v>0.08</v>
      </c>
      <c r="D57" s="1">
        <f t="shared" si="1"/>
        <v>0.24299999999999999</v>
      </c>
      <c r="E57" s="7">
        <f t="shared" si="2"/>
        <v>122.0873466905</v>
      </c>
    </row>
    <row r="58" spans="1:5" x14ac:dyDescent="0.25">
      <c r="A58" s="9" t="s">
        <v>41</v>
      </c>
      <c r="B58" s="2">
        <v>0.378</v>
      </c>
      <c r="C58" s="5">
        <v>0.08</v>
      </c>
      <c r="D58" s="1">
        <f t="shared" si="1"/>
        <v>0.29799999999999999</v>
      </c>
      <c r="E58" s="7">
        <f t="shared" si="2"/>
        <v>149.228425738</v>
      </c>
    </row>
    <row r="59" spans="1:5" x14ac:dyDescent="0.25">
      <c r="A59" s="9" t="s">
        <v>42</v>
      </c>
      <c r="B59" s="2">
        <v>0.30099999999999999</v>
      </c>
      <c r="C59" s="5">
        <v>0.08</v>
      </c>
      <c r="D59" s="1">
        <f t="shared" si="1"/>
        <v>0.22099999999999997</v>
      </c>
      <c r="E59" s="7">
        <f t="shared" si="2"/>
        <v>111.24029051449999</v>
      </c>
    </row>
    <row r="60" spans="1:5" x14ac:dyDescent="0.25">
      <c r="A60" s="9" t="s">
        <v>43</v>
      </c>
      <c r="B60" s="2">
        <v>0.47100000000000003</v>
      </c>
      <c r="C60" s="5">
        <v>0.08</v>
      </c>
      <c r="D60" s="1">
        <f t="shared" si="1"/>
        <v>0.39100000000000001</v>
      </c>
      <c r="E60" s="7">
        <f t="shared" si="2"/>
        <v>195.1976998945</v>
      </c>
    </row>
    <row r="61" spans="1:5" x14ac:dyDescent="0.25">
      <c r="A61" s="9" t="s">
        <v>44</v>
      </c>
      <c r="B61" s="2">
        <v>0.42</v>
      </c>
      <c r="C61" s="5">
        <v>0.08</v>
      </c>
      <c r="D61" s="1">
        <f t="shared" si="1"/>
        <v>0.33999999999999997</v>
      </c>
      <c r="E61" s="7">
        <f t="shared" si="2"/>
        <v>169.97688819999999</v>
      </c>
    </row>
    <row r="62" spans="1:5" x14ac:dyDescent="0.25">
      <c r="A62" s="9" t="s">
        <v>45</v>
      </c>
      <c r="B62" s="2">
        <v>0.52400000000000002</v>
      </c>
      <c r="C62" s="5">
        <v>0.08</v>
      </c>
      <c r="D62" s="1">
        <f t="shared" si="1"/>
        <v>0.44400000000000001</v>
      </c>
      <c r="E62" s="7">
        <f t="shared" si="2"/>
        <v>221.43806919200003</v>
      </c>
    </row>
    <row r="63" spans="1:5" x14ac:dyDescent="0.25">
      <c r="A63" s="9" t="s">
        <v>46</v>
      </c>
      <c r="B63" s="2">
        <v>0.32800000000000001</v>
      </c>
      <c r="C63" s="5">
        <v>0.08</v>
      </c>
      <c r="D63" s="1">
        <f t="shared" si="1"/>
        <v>0.248</v>
      </c>
      <c r="E63" s="7">
        <f t="shared" si="2"/>
        <v>124.553333888</v>
      </c>
    </row>
    <row r="64" spans="1:5" x14ac:dyDescent="0.25">
      <c r="A64" s="9" t="s">
        <v>47</v>
      </c>
      <c r="B64" s="2">
        <v>0.71299999999999997</v>
      </c>
      <c r="C64" s="5">
        <v>0.08</v>
      </c>
      <c r="D64" s="1">
        <f t="shared" si="1"/>
        <v>0.63300000000000001</v>
      </c>
      <c r="E64" s="7">
        <f t="shared" si="2"/>
        <v>315.26535327049999</v>
      </c>
    </row>
    <row r="65" spans="1:5" x14ac:dyDescent="0.25">
      <c r="A65" s="9" t="s">
        <v>48</v>
      </c>
      <c r="B65" s="2">
        <v>0.22900000000000001</v>
      </c>
      <c r="C65" s="5">
        <v>0.08</v>
      </c>
      <c r="D65" s="1">
        <f t="shared" si="1"/>
        <v>0.14900000000000002</v>
      </c>
      <c r="E65" s="7">
        <f t="shared" si="2"/>
        <v>75.778291434500005</v>
      </c>
    </row>
    <row r="66" spans="1:5" x14ac:dyDescent="0.25">
      <c r="A66" s="9" t="s">
        <v>49</v>
      </c>
      <c r="B66" s="2">
        <v>0.40400000000000003</v>
      </c>
      <c r="C66" s="5">
        <v>0.08</v>
      </c>
      <c r="D66" s="1">
        <f t="shared" si="1"/>
        <v>0.32400000000000001</v>
      </c>
      <c r="E66" s="7">
        <f t="shared" si="2"/>
        <v>162.07040967200001</v>
      </c>
    </row>
    <row r="67" spans="1:5" x14ac:dyDescent="0.25">
      <c r="A67" s="9" t="s">
        <v>50</v>
      </c>
      <c r="B67" s="2">
        <v>0.33200000000000002</v>
      </c>
      <c r="C67" s="5">
        <v>0.08</v>
      </c>
      <c r="D67" s="1">
        <f t="shared" si="1"/>
        <v>0.252</v>
      </c>
      <c r="E67" s="7">
        <f t="shared" si="2"/>
        <v>126.526322888</v>
      </c>
    </row>
    <row r="68" spans="1:5" x14ac:dyDescent="0.25">
      <c r="A68" s="9" t="s">
        <v>51</v>
      </c>
      <c r="B68" s="2">
        <v>0.58699999999999997</v>
      </c>
      <c r="C68" s="5">
        <v>0.08</v>
      </c>
      <c r="D68" s="1">
        <f t="shared" si="1"/>
        <v>0.50700000000000001</v>
      </c>
      <c r="E68" s="7">
        <f t="shared" si="2"/>
        <v>252.66989769050002</v>
      </c>
    </row>
    <row r="69" spans="1:5" x14ac:dyDescent="0.25">
      <c r="A69" s="9" t="s">
        <v>52</v>
      </c>
      <c r="B69" s="2">
        <v>0.48099999999999998</v>
      </c>
      <c r="C69" s="5">
        <v>0.08</v>
      </c>
      <c r="D69" s="1">
        <f t="shared" si="1"/>
        <v>0.40099999999999997</v>
      </c>
      <c r="E69" s="7">
        <f t="shared" si="2"/>
        <v>200.1463331345</v>
      </c>
    </row>
    <row r="70" spans="1:5" x14ac:dyDescent="0.25">
      <c r="A70" s="9" t="s">
        <v>53</v>
      </c>
      <c r="B70" s="2">
        <v>0.754</v>
      </c>
      <c r="C70" s="5">
        <v>0.08</v>
      </c>
      <c r="D70" s="1">
        <f t="shared" si="1"/>
        <v>0.67400000000000004</v>
      </c>
      <c r="E70" s="7">
        <f t="shared" si="2"/>
        <v>335.67161052199998</v>
      </c>
    </row>
    <row r="71" spans="1:5" x14ac:dyDescent="0.25">
      <c r="A71" s="9" t="s">
        <v>54</v>
      </c>
      <c r="B71" s="2">
        <v>0.26200000000000001</v>
      </c>
      <c r="C71" s="5">
        <v>0.08</v>
      </c>
      <c r="D71" s="1">
        <f t="shared" si="1"/>
        <v>0.182</v>
      </c>
      <c r="E71" s="7">
        <f t="shared" si="2"/>
        <v>92.024584777999991</v>
      </c>
    </row>
    <row r="72" spans="1:5" x14ac:dyDescent="0.25">
      <c r="A72" s="9" t="s">
        <v>55</v>
      </c>
      <c r="B72" s="2">
        <v>0.29699999999999999</v>
      </c>
      <c r="C72" s="5">
        <v>0.08</v>
      </c>
      <c r="D72" s="1">
        <f t="shared" si="1"/>
        <v>0.21699999999999997</v>
      </c>
      <c r="E72" s="7">
        <f t="shared" si="2"/>
        <v>109.26867407049998</v>
      </c>
    </row>
    <row r="73" spans="1:5" x14ac:dyDescent="0.25">
      <c r="A73" s="9" t="s">
        <v>56</v>
      </c>
      <c r="B73" s="2">
        <v>0.38600000000000001</v>
      </c>
      <c r="C73" s="5">
        <v>0.08</v>
      </c>
      <c r="D73" s="1">
        <f t="shared" si="1"/>
        <v>0.30599999999999999</v>
      </c>
      <c r="E73" s="7">
        <f t="shared" si="2"/>
        <v>153.17900844200003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4"/>
  <sheetViews>
    <sheetView workbookViewId="0">
      <selection activeCell="A33" sqref="A33:A74"/>
    </sheetView>
  </sheetViews>
  <sheetFormatPr defaultRowHeight="15" x14ac:dyDescent="0.25"/>
  <cols>
    <col min="1" max="1" width="24.28515625" customWidth="1"/>
    <col min="2" max="2" width="12.140625" customWidth="1"/>
    <col min="3" max="3" width="12.28515625" customWidth="1"/>
    <col min="4" max="4" width="13.28515625" customWidth="1"/>
    <col min="5" max="5" width="20.28515625" customWidth="1"/>
  </cols>
  <sheetData>
    <row r="2" spans="1:6" x14ac:dyDescent="0.25">
      <c r="A2" s="3">
        <v>1.85</v>
      </c>
      <c r="B2" s="2">
        <v>0.307</v>
      </c>
      <c r="C2" s="2">
        <v>0.16700000000000001</v>
      </c>
      <c r="D2" s="2">
        <v>0.61</v>
      </c>
      <c r="E2" s="2">
        <v>0.32900000000000001</v>
      </c>
      <c r="F2" s="2">
        <v>0.371</v>
      </c>
    </row>
    <row r="3" spans="1:6" x14ac:dyDescent="0.25">
      <c r="A3" s="3">
        <v>1.0190000000000001</v>
      </c>
      <c r="B3" s="2">
        <v>0.39100000000000001</v>
      </c>
      <c r="C3" s="2">
        <v>0.25600000000000001</v>
      </c>
      <c r="D3" s="2">
        <v>0.42399999999999999</v>
      </c>
      <c r="E3" s="2">
        <v>0.36299999999999999</v>
      </c>
      <c r="F3" s="2">
        <v>0.219</v>
      </c>
    </row>
    <row r="4" spans="1:6" x14ac:dyDescent="0.25">
      <c r="A4" s="3">
        <v>0.56500000000000006</v>
      </c>
      <c r="B4" s="2">
        <v>0.31</v>
      </c>
      <c r="C4" s="2">
        <v>0.30099999999999999</v>
      </c>
      <c r="D4" s="2">
        <v>0.64900000000000002</v>
      </c>
      <c r="E4" s="2">
        <v>0.54300000000000004</v>
      </c>
      <c r="F4" s="2">
        <v>0.45500000000000002</v>
      </c>
    </row>
    <row r="5" spans="1:6" x14ac:dyDescent="0.25">
      <c r="A5" s="3">
        <v>0.31900000000000001</v>
      </c>
      <c r="B5" s="2">
        <v>0.28500000000000003</v>
      </c>
      <c r="C5" s="2">
        <v>0.24199999999999999</v>
      </c>
      <c r="D5" s="2">
        <v>0.40600000000000003</v>
      </c>
      <c r="E5" s="2">
        <v>0.39</v>
      </c>
      <c r="F5" s="2">
        <v>0.375</v>
      </c>
    </row>
    <row r="6" spans="1:6" x14ac:dyDescent="0.25">
      <c r="A6" s="3">
        <v>0.24099999999999999</v>
      </c>
      <c r="B6" s="2">
        <v>0.66700000000000004</v>
      </c>
      <c r="C6" s="2">
        <v>0.254</v>
      </c>
      <c r="D6" s="2">
        <v>0.45</v>
      </c>
      <c r="E6" s="2">
        <v>0.50800000000000001</v>
      </c>
      <c r="F6" s="2">
        <v>0.89300000000000002</v>
      </c>
    </row>
    <row r="7" spans="1:6" x14ac:dyDescent="0.25">
      <c r="A7" s="5">
        <v>7.8E-2</v>
      </c>
      <c r="B7" s="2">
        <v>0.42399999999999999</v>
      </c>
      <c r="C7" s="2">
        <v>0.255</v>
      </c>
      <c r="D7" s="2">
        <v>0.47500000000000003</v>
      </c>
      <c r="E7" s="2">
        <v>0.33500000000000002</v>
      </c>
      <c r="F7" s="2">
        <v>0.248</v>
      </c>
    </row>
    <row r="8" spans="1:6" x14ac:dyDescent="0.25">
      <c r="A8" s="2">
        <v>0.52400000000000002</v>
      </c>
      <c r="B8" s="2">
        <v>0.35699999999999998</v>
      </c>
      <c r="C8" s="2">
        <v>0.28700000000000003</v>
      </c>
      <c r="D8" s="2">
        <v>0.85899999999999999</v>
      </c>
      <c r="E8" s="2">
        <v>0.81400000000000006</v>
      </c>
      <c r="F8" s="2">
        <v>0.23</v>
      </c>
    </row>
    <row r="9" spans="1:6" x14ac:dyDescent="0.25">
      <c r="A9" s="2">
        <v>0.48</v>
      </c>
      <c r="B9" s="2">
        <v>0.53800000000000003</v>
      </c>
      <c r="C9" s="2">
        <v>0.27400000000000002</v>
      </c>
      <c r="D9" s="2">
        <v>0.44</v>
      </c>
      <c r="E9" s="2">
        <v>0.36799999999999999</v>
      </c>
      <c r="F9" s="2">
        <v>0.47700000000000004</v>
      </c>
    </row>
    <row r="17" spans="1:11" x14ac:dyDescent="0.25">
      <c r="B17" s="6" t="s">
        <v>1</v>
      </c>
      <c r="C17" s="6" t="s">
        <v>2</v>
      </c>
      <c r="D17" s="6" t="s">
        <v>3</v>
      </c>
      <c r="E17" s="6" t="s">
        <v>4</v>
      </c>
    </row>
    <row r="18" spans="1:11" x14ac:dyDescent="0.25">
      <c r="A18" t="s">
        <v>5</v>
      </c>
      <c r="B18" s="3">
        <v>1.85</v>
      </c>
      <c r="C18" s="1">
        <f>B18-B23</f>
        <v>1.772</v>
      </c>
      <c r="D18" s="1">
        <v>20</v>
      </c>
      <c r="E18" s="7">
        <f>(0.7254*C18*C18)+(10.067*C18)-(0.1144)</f>
        <v>20.002068393599998</v>
      </c>
    </row>
    <row r="19" spans="1:11" x14ac:dyDescent="0.25">
      <c r="A19" t="s">
        <v>6</v>
      </c>
      <c r="B19" s="3">
        <v>1.0190000000000001</v>
      </c>
      <c r="C19" s="1">
        <f>B19-B23</f>
        <v>0.94100000000000017</v>
      </c>
      <c r="D19" s="1">
        <v>10</v>
      </c>
      <c r="E19" s="7">
        <f t="shared" ref="E19:E23" si="0">(0.7254*C19*C19)+(10.067*C19)-(0.1144)</f>
        <v>10.000974917400001</v>
      </c>
    </row>
    <row r="20" spans="1:11" x14ac:dyDescent="0.25">
      <c r="A20" t="s">
        <v>7</v>
      </c>
      <c r="B20" s="3">
        <v>0.56500000000000006</v>
      </c>
      <c r="C20" s="1">
        <f>B20-B23</f>
        <v>0.48700000000000004</v>
      </c>
      <c r="D20" s="1">
        <v>5</v>
      </c>
      <c r="E20" s="7">
        <f t="shared" si="0"/>
        <v>4.9602713926000002</v>
      </c>
    </row>
    <row r="21" spans="1:11" x14ac:dyDescent="0.25">
      <c r="A21" t="s">
        <v>8</v>
      </c>
      <c r="B21" s="3">
        <v>0.31900000000000001</v>
      </c>
      <c r="C21" s="1">
        <f>B21-B23</f>
        <v>0.24099999999999999</v>
      </c>
      <c r="D21" s="1">
        <v>2.5</v>
      </c>
      <c r="E21" s="7">
        <f t="shared" si="0"/>
        <v>2.3538789574000001</v>
      </c>
    </row>
    <row r="22" spans="1:11" x14ac:dyDescent="0.25">
      <c r="A22" t="s">
        <v>9</v>
      </c>
      <c r="B22" s="3">
        <v>0.24099999999999999</v>
      </c>
      <c r="C22" s="1">
        <f>B22-B23</f>
        <v>0.16299999999999998</v>
      </c>
      <c r="D22" s="1">
        <v>1.25</v>
      </c>
      <c r="E22" s="7">
        <f t="shared" si="0"/>
        <v>1.5457941525999999</v>
      </c>
    </row>
    <row r="23" spans="1:11" x14ac:dyDescent="0.25">
      <c r="A23" t="s">
        <v>10</v>
      </c>
      <c r="B23" s="5">
        <v>7.8E-2</v>
      </c>
      <c r="C23" s="1">
        <f>B23-B23</f>
        <v>0</v>
      </c>
      <c r="D23" s="1">
        <v>0</v>
      </c>
      <c r="E23" s="7">
        <f t="shared" si="0"/>
        <v>-0.1144</v>
      </c>
    </row>
    <row r="27" spans="1:11" x14ac:dyDescent="0.25">
      <c r="J27" s="8" t="s">
        <v>57</v>
      </c>
      <c r="K27" s="8"/>
    </row>
    <row r="32" spans="1:11" x14ac:dyDescent="0.25">
      <c r="A32" s="9" t="s">
        <v>12</v>
      </c>
      <c r="B32" s="2" t="s">
        <v>13</v>
      </c>
      <c r="C32" s="4" t="s">
        <v>10</v>
      </c>
      <c r="D32" s="1" t="s">
        <v>2</v>
      </c>
      <c r="E32" s="10" t="s">
        <v>58</v>
      </c>
    </row>
    <row r="33" spans="1:5" x14ac:dyDescent="0.25">
      <c r="A33" s="9" t="s">
        <v>15</v>
      </c>
      <c r="B33" s="2">
        <v>0.52400000000000002</v>
      </c>
      <c r="C33" s="5">
        <v>7.8E-2</v>
      </c>
      <c r="D33" s="1">
        <f t="shared" ref="D33:D74" si="1">(B33-C33)</f>
        <v>0.44600000000000001</v>
      </c>
      <c r="E33" s="7">
        <f t="shared" ref="E33:E74" si="2">(0.7254*D33*D33)+(10.067*D33)-(0.1144)</f>
        <v>4.5197756664000011</v>
      </c>
    </row>
    <row r="34" spans="1:5" x14ac:dyDescent="0.25">
      <c r="A34" s="9" t="s">
        <v>16</v>
      </c>
      <c r="B34" s="2">
        <v>0.48</v>
      </c>
      <c r="C34" s="5">
        <v>7.8E-2</v>
      </c>
      <c r="D34" s="1">
        <f t="shared" si="1"/>
        <v>0.40199999999999997</v>
      </c>
      <c r="E34" s="7">
        <f t="shared" si="2"/>
        <v>4.0497615415999997</v>
      </c>
    </row>
    <row r="35" spans="1:5" x14ac:dyDescent="0.25">
      <c r="A35" s="9" t="s">
        <v>17</v>
      </c>
      <c r="B35" s="2">
        <v>0.307</v>
      </c>
      <c r="C35" s="5">
        <v>7.8E-2</v>
      </c>
      <c r="D35" s="1">
        <f t="shared" si="1"/>
        <v>0.22899999999999998</v>
      </c>
      <c r="E35" s="7">
        <f t="shared" si="2"/>
        <v>2.2289837013999998</v>
      </c>
    </row>
    <row r="36" spans="1:5" x14ac:dyDescent="0.25">
      <c r="A36" s="9" t="s">
        <v>18</v>
      </c>
      <c r="B36" s="2">
        <v>0.39100000000000001</v>
      </c>
      <c r="C36" s="5">
        <v>7.8E-2</v>
      </c>
      <c r="D36" s="1">
        <f t="shared" si="1"/>
        <v>0.313</v>
      </c>
      <c r="E36" s="7">
        <f t="shared" si="2"/>
        <v>3.1076377126000003</v>
      </c>
    </row>
    <row r="37" spans="1:5" x14ac:dyDescent="0.25">
      <c r="A37" s="9" t="s">
        <v>19</v>
      </c>
      <c r="B37" s="2">
        <v>0.31</v>
      </c>
      <c r="C37" s="5">
        <v>7.8E-2</v>
      </c>
      <c r="D37" s="1">
        <f t="shared" si="1"/>
        <v>0.23199999999999998</v>
      </c>
      <c r="E37" s="7">
        <f t="shared" si="2"/>
        <v>2.2601879296000003</v>
      </c>
    </row>
    <row r="38" spans="1:5" x14ac:dyDescent="0.25">
      <c r="A38" s="9" t="s">
        <v>20</v>
      </c>
      <c r="B38" s="2">
        <v>0.28500000000000003</v>
      </c>
      <c r="C38" s="5">
        <v>7.8E-2</v>
      </c>
      <c r="D38" s="1">
        <f t="shared" si="1"/>
        <v>0.20700000000000002</v>
      </c>
      <c r="E38" s="7">
        <f t="shared" si="2"/>
        <v>2.0005516646000006</v>
      </c>
    </row>
    <row r="39" spans="1:5" x14ac:dyDescent="0.25">
      <c r="A39" s="9" t="s">
        <v>21</v>
      </c>
      <c r="B39" s="2">
        <v>0.66700000000000004</v>
      </c>
      <c r="C39" s="5">
        <v>7.8E-2</v>
      </c>
      <c r="D39" s="1">
        <f t="shared" si="1"/>
        <v>0.58900000000000008</v>
      </c>
      <c r="E39" s="7">
        <f t="shared" si="2"/>
        <v>6.0667194934000008</v>
      </c>
    </row>
    <row r="40" spans="1:5" x14ac:dyDescent="0.25">
      <c r="A40" s="9" t="s">
        <v>22</v>
      </c>
      <c r="B40" s="2">
        <v>0.42399999999999999</v>
      </c>
      <c r="C40" s="5">
        <v>7.8E-2</v>
      </c>
      <c r="D40" s="1">
        <f t="shared" si="1"/>
        <v>0.34599999999999997</v>
      </c>
      <c r="E40" s="7">
        <f t="shared" si="2"/>
        <v>3.4556239864</v>
      </c>
    </row>
    <row r="41" spans="1:5" x14ac:dyDescent="0.25">
      <c r="A41" s="9" t="s">
        <v>23</v>
      </c>
      <c r="B41" s="2">
        <v>0.35699999999999998</v>
      </c>
      <c r="C41" s="5">
        <v>7.8E-2</v>
      </c>
      <c r="D41" s="1">
        <f t="shared" si="1"/>
        <v>0.27899999999999997</v>
      </c>
      <c r="E41" s="7">
        <f t="shared" si="2"/>
        <v>2.7507588614</v>
      </c>
    </row>
    <row r="42" spans="1:5" x14ac:dyDescent="0.25">
      <c r="A42" s="9" t="s">
        <v>24</v>
      </c>
      <c r="B42" s="2">
        <v>0.53800000000000003</v>
      </c>
      <c r="C42" s="5">
        <v>7.8E-2</v>
      </c>
      <c r="D42" s="1">
        <f t="shared" si="1"/>
        <v>0.46</v>
      </c>
      <c r="E42" s="7">
        <f t="shared" si="2"/>
        <v>4.66991464</v>
      </c>
    </row>
    <row r="43" spans="1:5" x14ac:dyDescent="0.25">
      <c r="A43" s="9" t="s">
        <v>25</v>
      </c>
      <c r="B43" s="2">
        <v>0.16700000000000001</v>
      </c>
      <c r="C43" s="5">
        <v>7.8E-2</v>
      </c>
      <c r="D43" s="1">
        <f t="shared" si="1"/>
        <v>8.900000000000001E-2</v>
      </c>
      <c r="E43" s="7">
        <f t="shared" si="2"/>
        <v>0.7873088934000001</v>
      </c>
    </row>
    <row r="44" spans="1:5" x14ac:dyDescent="0.25">
      <c r="A44" s="9" t="s">
        <v>26</v>
      </c>
      <c r="B44" s="2">
        <v>0.25600000000000001</v>
      </c>
      <c r="C44" s="5">
        <v>7.8E-2</v>
      </c>
      <c r="D44" s="1">
        <f t="shared" si="1"/>
        <v>0.17799999999999999</v>
      </c>
      <c r="E44" s="7">
        <f t="shared" si="2"/>
        <v>1.7005095735999998</v>
      </c>
    </row>
    <row r="45" spans="1:5" x14ac:dyDescent="0.25">
      <c r="A45" s="9" t="s">
        <v>27</v>
      </c>
      <c r="B45" s="2">
        <v>0.30099999999999999</v>
      </c>
      <c r="C45" s="5">
        <v>7.8E-2</v>
      </c>
      <c r="D45" s="1">
        <f t="shared" si="1"/>
        <v>0.22299999999999998</v>
      </c>
      <c r="E45" s="7">
        <f t="shared" si="2"/>
        <v>2.1666144165999999</v>
      </c>
    </row>
    <row r="46" spans="1:5" x14ac:dyDescent="0.25">
      <c r="A46" s="9" t="s">
        <v>28</v>
      </c>
      <c r="B46" s="2">
        <v>0.24199999999999999</v>
      </c>
      <c r="C46" s="5">
        <v>7.8E-2</v>
      </c>
      <c r="D46" s="1">
        <f t="shared" si="1"/>
        <v>0.16399999999999998</v>
      </c>
      <c r="E46" s="7">
        <f t="shared" si="2"/>
        <v>1.5560983583999999</v>
      </c>
    </row>
    <row r="47" spans="1:5" x14ac:dyDescent="0.25">
      <c r="A47" s="9" t="s">
        <v>29</v>
      </c>
      <c r="B47" s="2">
        <v>0.254</v>
      </c>
      <c r="C47" s="5">
        <v>7.8E-2</v>
      </c>
      <c r="D47" s="1">
        <f t="shared" si="1"/>
        <v>0.17599999999999999</v>
      </c>
      <c r="E47" s="7">
        <f t="shared" si="2"/>
        <v>1.6798619904000001</v>
      </c>
    </row>
    <row r="48" spans="1:5" x14ac:dyDescent="0.25">
      <c r="A48" s="9" t="s">
        <v>30</v>
      </c>
      <c r="B48" s="2">
        <v>0.255</v>
      </c>
      <c r="C48" s="5">
        <v>7.8E-2</v>
      </c>
      <c r="D48" s="1">
        <f t="shared" si="1"/>
        <v>0.17699999999999999</v>
      </c>
      <c r="E48" s="7">
        <f t="shared" si="2"/>
        <v>1.6901850565999998</v>
      </c>
    </row>
    <row r="49" spans="1:5" x14ac:dyDescent="0.25">
      <c r="A49" s="9" t="s">
        <v>31</v>
      </c>
      <c r="B49" s="2">
        <v>0.28700000000000003</v>
      </c>
      <c r="C49" s="5">
        <v>7.8E-2</v>
      </c>
      <c r="D49" s="1">
        <f t="shared" si="1"/>
        <v>0.20900000000000002</v>
      </c>
      <c r="E49" s="7">
        <f t="shared" si="2"/>
        <v>2.0212891974000002</v>
      </c>
    </row>
    <row r="50" spans="1:5" x14ac:dyDescent="0.25">
      <c r="A50" s="9" t="s">
        <v>32</v>
      </c>
      <c r="B50" s="2">
        <v>0.27400000000000002</v>
      </c>
      <c r="C50" s="5">
        <v>7.8E-2</v>
      </c>
      <c r="D50" s="1">
        <f t="shared" si="1"/>
        <v>0.19600000000000001</v>
      </c>
      <c r="E50" s="7">
        <f t="shared" si="2"/>
        <v>1.8865989664</v>
      </c>
    </row>
    <row r="51" spans="1:5" x14ac:dyDescent="0.25">
      <c r="A51" s="9" t="s">
        <v>33</v>
      </c>
      <c r="B51" s="2">
        <v>0.61</v>
      </c>
      <c r="C51" s="5">
        <v>7.8E-2</v>
      </c>
      <c r="D51" s="1">
        <f t="shared" si="1"/>
        <v>0.53200000000000003</v>
      </c>
      <c r="E51" s="7">
        <f t="shared" si="2"/>
        <v>5.4465496096000008</v>
      </c>
    </row>
    <row r="52" spans="1:5" x14ac:dyDescent="0.25">
      <c r="A52" s="9" t="s">
        <v>34</v>
      </c>
      <c r="B52" s="2">
        <v>0.42399999999999999</v>
      </c>
      <c r="C52" s="5">
        <v>7.8E-2</v>
      </c>
      <c r="D52" s="1">
        <f t="shared" si="1"/>
        <v>0.34599999999999997</v>
      </c>
      <c r="E52" s="7">
        <f t="shared" si="2"/>
        <v>3.4556239864</v>
      </c>
    </row>
    <row r="53" spans="1:5" x14ac:dyDescent="0.25">
      <c r="A53" s="9" t="s">
        <v>35</v>
      </c>
      <c r="B53" s="2">
        <v>0.64900000000000002</v>
      </c>
      <c r="C53" s="5">
        <v>7.8E-2</v>
      </c>
      <c r="D53" s="1">
        <f t="shared" si="1"/>
        <v>0.57100000000000006</v>
      </c>
      <c r="E53" s="7">
        <f t="shared" si="2"/>
        <v>5.8703671414000009</v>
      </c>
    </row>
    <row r="54" spans="1:5" x14ac:dyDescent="0.25">
      <c r="A54" s="9" t="s">
        <v>36</v>
      </c>
      <c r="B54" s="2">
        <v>0.40600000000000003</v>
      </c>
      <c r="C54" s="5">
        <v>7.8E-2</v>
      </c>
      <c r="D54" s="1">
        <f t="shared" si="1"/>
        <v>0.32800000000000001</v>
      </c>
      <c r="E54" s="7">
        <f t="shared" si="2"/>
        <v>3.2656174336000006</v>
      </c>
    </row>
    <row r="55" spans="1:5" x14ac:dyDescent="0.25">
      <c r="A55" s="9" t="s">
        <v>37</v>
      </c>
      <c r="B55" s="2">
        <v>0.45</v>
      </c>
      <c r="C55" s="5">
        <v>7.8E-2</v>
      </c>
      <c r="D55" s="1">
        <f t="shared" si="1"/>
        <v>0.372</v>
      </c>
      <c r="E55" s="7">
        <f t="shared" si="2"/>
        <v>3.7309077536000004</v>
      </c>
    </row>
    <row r="56" spans="1:5" x14ac:dyDescent="0.25">
      <c r="A56" s="9" t="s">
        <v>38</v>
      </c>
      <c r="B56" s="2">
        <v>0.47500000000000003</v>
      </c>
      <c r="C56" s="5">
        <v>7.8E-2</v>
      </c>
      <c r="D56" s="1">
        <f t="shared" si="1"/>
        <v>0.39700000000000002</v>
      </c>
      <c r="E56" s="7">
        <f t="shared" si="2"/>
        <v>3.9965285686000005</v>
      </c>
    </row>
    <row r="57" spans="1:5" x14ac:dyDescent="0.25">
      <c r="A57" s="9" t="s">
        <v>39</v>
      </c>
      <c r="B57" s="2">
        <v>0.85899999999999999</v>
      </c>
      <c r="C57" s="5">
        <v>7.8E-2</v>
      </c>
      <c r="D57" s="1">
        <f t="shared" si="1"/>
        <v>0.78100000000000003</v>
      </c>
      <c r="E57" s="7">
        <f t="shared" si="2"/>
        <v>8.1903927094000011</v>
      </c>
    </row>
    <row r="58" spans="1:5" x14ac:dyDescent="0.25">
      <c r="A58" s="9" t="s">
        <v>40</v>
      </c>
      <c r="B58" s="2">
        <v>0.44</v>
      </c>
      <c r="C58" s="5">
        <v>7.8E-2</v>
      </c>
      <c r="D58" s="1">
        <f t="shared" si="1"/>
        <v>0.36199999999999999</v>
      </c>
      <c r="E58" s="7">
        <f t="shared" si="2"/>
        <v>3.6249133176000004</v>
      </c>
    </row>
    <row r="59" spans="1:5" x14ac:dyDescent="0.25">
      <c r="A59" s="9" t="s">
        <v>41</v>
      </c>
      <c r="B59" s="2">
        <v>0.32900000000000001</v>
      </c>
      <c r="C59" s="5">
        <v>7.8E-2</v>
      </c>
      <c r="D59" s="1">
        <f t="shared" si="1"/>
        <v>0.251</v>
      </c>
      <c r="E59" s="7">
        <f t="shared" si="2"/>
        <v>2.4581179253999998</v>
      </c>
    </row>
    <row r="60" spans="1:5" x14ac:dyDescent="0.25">
      <c r="A60" s="9" t="s">
        <v>42</v>
      </c>
      <c r="B60" s="2">
        <v>0.36299999999999999</v>
      </c>
      <c r="C60" s="5">
        <v>7.8E-2</v>
      </c>
      <c r="D60" s="1">
        <f t="shared" si="1"/>
        <v>0.28499999999999998</v>
      </c>
      <c r="E60" s="7">
        <f t="shared" si="2"/>
        <v>2.8136156149999998</v>
      </c>
    </row>
    <row r="61" spans="1:5" x14ac:dyDescent="0.25">
      <c r="A61" s="9" t="s">
        <v>43</v>
      </c>
      <c r="B61" s="2">
        <v>0.54300000000000004</v>
      </c>
      <c r="C61" s="5">
        <v>7.8E-2</v>
      </c>
      <c r="D61" s="1">
        <f t="shared" si="1"/>
        <v>0.46500000000000002</v>
      </c>
      <c r="E61" s="7">
        <f t="shared" si="2"/>
        <v>4.7236046150000002</v>
      </c>
    </row>
    <row r="62" spans="1:5" x14ac:dyDescent="0.25">
      <c r="A62" s="9" t="s">
        <v>44</v>
      </c>
      <c r="B62" s="2">
        <v>0.39</v>
      </c>
      <c r="C62" s="5">
        <v>7.8E-2</v>
      </c>
      <c r="D62" s="1">
        <f t="shared" si="1"/>
        <v>0.312</v>
      </c>
      <c r="E62" s="7">
        <f t="shared" si="2"/>
        <v>3.0971173376000003</v>
      </c>
    </row>
    <row r="63" spans="1:5" x14ac:dyDescent="0.25">
      <c r="A63" s="9" t="s">
        <v>45</v>
      </c>
      <c r="B63" s="2">
        <v>0.50800000000000001</v>
      </c>
      <c r="C63" s="5">
        <v>7.8E-2</v>
      </c>
      <c r="D63" s="1">
        <f t="shared" si="1"/>
        <v>0.43</v>
      </c>
      <c r="E63" s="7">
        <f t="shared" si="2"/>
        <v>4.34853646</v>
      </c>
    </row>
    <row r="64" spans="1:5" x14ac:dyDescent="0.25">
      <c r="A64" s="9" t="s">
        <v>46</v>
      </c>
      <c r="B64" s="2">
        <v>0.33500000000000002</v>
      </c>
      <c r="C64" s="5">
        <v>7.8E-2</v>
      </c>
      <c r="D64" s="1">
        <f t="shared" si="1"/>
        <v>0.25700000000000001</v>
      </c>
      <c r="E64" s="7">
        <f t="shared" si="2"/>
        <v>2.5207309446000004</v>
      </c>
    </row>
    <row r="65" spans="1:5" x14ac:dyDescent="0.25">
      <c r="A65" s="9" t="s">
        <v>47</v>
      </c>
      <c r="B65" s="2">
        <v>0.81400000000000006</v>
      </c>
      <c r="C65" s="5">
        <v>7.8E-2</v>
      </c>
      <c r="D65" s="1">
        <f t="shared" si="1"/>
        <v>0.7360000000000001</v>
      </c>
      <c r="E65" s="7">
        <f t="shared" si="2"/>
        <v>7.6878582784000011</v>
      </c>
    </row>
    <row r="66" spans="1:5" x14ac:dyDescent="0.25">
      <c r="A66" s="9" t="s">
        <v>48</v>
      </c>
      <c r="B66" s="2">
        <v>0.36799999999999999</v>
      </c>
      <c r="C66" s="5">
        <v>7.8E-2</v>
      </c>
      <c r="D66" s="1">
        <f t="shared" si="1"/>
        <v>0.28999999999999998</v>
      </c>
      <c r="E66" s="7">
        <f t="shared" si="2"/>
        <v>2.8660361399999998</v>
      </c>
    </row>
    <row r="67" spans="1:5" x14ac:dyDescent="0.25">
      <c r="A67" s="9" t="s">
        <v>49</v>
      </c>
      <c r="B67" s="2">
        <v>0.371</v>
      </c>
      <c r="C67" s="5">
        <v>7.8E-2</v>
      </c>
      <c r="D67" s="1">
        <f t="shared" si="1"/>
        <v>0.29299999999999998</v>
      </c>
      <c r="E67" s="7">
        <f t="shared" si="2"/>
        <v>2.8975058645999998</v>
      </c>
    </row>
    <row r="68" spans="1:5" x14ac:dyDescent="0.25">
      <c r="A68" s="9" t="s">
        <v>50</v>
      </c>
      <c r="B68" s="2">
        <v>0.219</v>
      </c>
      <c r="C68" s="5">
        <v>7.8E-2</v>
      </c>
      <c r="D68" s="1">
        <f t="shared" si="1"/>
        <v>0.14100000000000001</v>
      </c>
      <c r="E68" s="7">
        <f t="shared" si="2"/>
        <v>1.3194686774000002</v>
      </c>
    </row>
    <row r="69" spans="1:5" x14ac:dyDescent="0.25">
      <c r="A69" s="9" t="s">
        <v>51</v>
      </c>
      <c r="B69" s="2">
        <v>0.45500000000000002</v>
      </c>
      <c r="C69" s="5">
        <v>7.8E-2</v>
      </c>
      <c r="D69" s="1">
        <f t="shared" si="1"/>
        <v>0.377</v>
      </c>
      <c r="E69" s="7">
        <f t="shared" si="2"/>
        <v>3.7839593766000004</v>
      </c>
    </row>
    <row r="70" spans="1:5" x14ac:dyDescent="0.25">
      <c r="A70" s="9" t="s">
        <v>52</v>
      </c>
      <c r="B70" s="2">
        <v>0.375</v>
      </c>
      <c r="C70" s="5">
        <v>7.8E-2</v>
      </c>
      <c r="D70" s="1">
        <f t="shared" si="1"/>
        <v>0.29699999999999999</v>
      </c>
      <c r="E70" s="7">
        <f t="shared" si="2"/>
        <v>2.9394858086000002</v>
      </c>
    </row>
    <row r="71" spans="1:5" x14ac:dyDescent="0.25">
      <c r="A71" s="9" t="s">
        <v>53</v>
      </c>
      <c r="B71" s="2">
        <v>0.89300000000000002</v>
      </c>
      <c r="C71" s="5">
        <v>7.8E-2</v>
      </c>
      <c r="D71" s="1">
        <f t="shared" si="1"/>
        <v>0.81500000000000006</v>
      </c>
      <c r="E71" s="7">
        <f t="shared" si="2"/>
        <v>8.5720338150000011</v>
      </c>
    </row>
    <row r="72" spans="1:5" x14ac:dyDescent="0.25">
      <c r="A72" s="9" t="s">
        <v>54</v>
      </c>
      <c r="B72" s="2">
        <v>0.248</v>
      </c>
      <c r="C72" s="5">
        <v>7.8E-2</v>
      </c>
      <c r="D72" s="1">
        <f t="shared" si="1"/>
        <v>0.16999999999999998</v>
      </c>
      <c r="E72" s="7">
        <f t="shared" si="2"/>
        <v>1.61795406</v>
      </c>
    </row>
    <row r="73" spans="1:5" x14ac:dyDescent="0.25">
      <c r="A73" s="9" t="s">
        <v>55</v>
      </c>
      <c r="B73" s="2">
        <v>0.23</v>
      </c>
      <c r="C73" s="5">
        <v>7.8E-2</v>
      </c>
      <c r="D73" s="1">
        <f t="shared" si="1"/>
        <v>0.15200000000000002</v>
      </c>
      <c r="E73" s="7">
        <f t="shared" si="2"/>
        <v>1.4325436416000001</v>
      </c>
    </row>
    <row r="74" spans="1:5" x14ac:dyDescent="0.25">
      <c r="A74" s="9" t="s">
        <v>56</v>
      </c>
      <c r="B74" s="2">
        <v>0.47700000000000004</v>
      </c>
      <c r="C74" s="5">
        <v>7.8E-2</v>
      </c>
      <c r="D74" s="1">
        <f t="shared" si="1"/>
        <v>0.39900000000000002</v>
      </c>
      <c r="E74" s="7">
        <f t="shared" si="2"/>
        <v>4.0178174054000007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tabSelected="1" workbookViewId="0">
      <selection activeCell="A3" sqref="A3"/>
    </sheetView>
  </sheetViews>
  <sheetFormatPr defaultRowHeight="15" x14ac:dyDescent="0.25"/>
  <cols>
    <col min="1" max="1" width="35.28515625" customWidth="1"/>
    <col min="2" max="2" width="13.7109375" customWidth="1"/>
    <col min="3" max="3" width="19.7109375" customWidth="1"/>
    <col min="4" max="4" width="16" customWidth="1"/>
    <col min="5" max="5" width="19" customWidth="1"/>
    <col min="6" max="6" width="17.85546875" customWidth="1"/>
    <col min="7" max="7" width="68.140625" customWidth="1"/>
  </cols>
  <sheetData>
    <row r="1" spans="1:7" ht="16.5" thickTop="1" thickBot="1" x14ac:dyDescent="0.3">
      <c r="A1" s="11" t="s">
        <v>59</v>
      </c>
      <c r="B1" s="11" t="s">
        <v>60</v>
      </c>
      <c r="C1" s="11" t="s">
        <v>61</v>
      </c>
      <c r="D1" s="11" t="s">
        <v>62</v>
      </c>
      <c r="E1" s="11" t="s">
        <v>63</v>
      </c>
      <c r="F1" s="11" t="s">
        <v>64</v>
      </c>
      <c r="G1" s="11" t="s">
        <v>65</v>
      </c>
    </row>
    <row r="2" spans="1:7" ht="16.5" thickTop="1" thickBot="1" x14ac:dyDescent="0.3">
      <c r="A2" s="12" t="s">
        <v>73</v>
      </c>
      <c r="B2" s="13" t="s">
        <v>70</v>
      </c>
      <c r="C2" s="14" t="s">
        <v>69</v>
      </c>
      <c r="D2" s="14" t="s">
        <v>68</v>
      </c>
      <c r="E2" s="14" t="s">
        <v>71</v>
      </c>
      <c r="F2" s="14" t="s">
        <v>66</v>
      </c>
      <c r="G2" s="14" t="s">
        <v>67</v>
      </c>
    </row>
    <row r="3" spans="1:7" ht="16.5" thickTop="1" thickBot="1" x14ac:dyDescent="0.3">
      <c r="A3" s="12" t="s">
        <v>74</v>
      </c>
      <c r="B3" s="13" t="s">
        <v>70</v>
      </c>
      <c r="C3" s="14" t="s">
        <v>69</v>
      </c>
      <c r="D3" s="14" t="s">
        <v>68</v>
      </c>
      <c r="E3" s="14" t="s">
        <v>72</v>
      </c>
      <c r="F3" s="14" t="s">
        <v>66</v>
      </c>
      <c r="G3" s="14" t="s">
        <v>67</v>
      </c>
    </row>
    <row r="4" spans="1:7" ht="15.75" thickTop="1" x14ac:dyDescent="0.25">
      <c r="A4" s="15" t="s">
        <v>88</v>
      </c>
      <c r="B4" s="15"/>
      <c r="C4" s="15"/>
      <c r="D4" s="15"/>
      <c r="E4" s="15"/>
      <c r="F4" s="15"/>
      <c r="G4" s="16"/>
    </row>
    <row r="61" spans="1:3" x14ac:dyDescent="0.25">
      <c r="A61" s="8" t="s">
        <v>76</v>
      </c>
      <c r="B61" s="8"/>
      <c r="C61" s="8"/>
    </row>
    <row r="62" spans="1:3" x14ac:dyDescent="0.25">
      <c r="A62" t="s">
        <v>77</v>
      </c>
    </row>
    <row r="63" spans="1:3" x14ac:dyDescent="0.25">
      <c r="A63" t="s">
        <v>75</v>
      </c>
    </row>
    <row r="64" spans="1:3" x14ac:dyDescent="0.25">
      <c r="A64" t="s">
        <v>78</v>
      </c>
    </row>
    <row r="65" spans="1:3" x14ac:dyDescent="0.25">
      <c r="A65" t="s">
        <v>79</v>
      </c>
    </row>
    <row r="66" spans="1:3" x14ac:dyDescent="0.25">
      <c r="A66" t="s">
        <v>80</v>
      </c>
    </row>
    <row r="67" spans="1:3" x14ac:dyDescent="0.25">
      <c r="A67" t="s">
        <v>81</v>
      </c>
    </row>
    <row r="69" spans="1:3" x14ac:dyDescent="0.25">
      <c r="A69" s="8" t="s">
        <v>82</v>
      </c>
      <c r="B69" s="8"/>
      <c r="C69" s="8"/>
    </row>
    <row r="70" spans="1:3" x14ac:dyDescent="0.25">
      <c r="A70" t="s">
        <v>83</v>
      </c>
    </row>
    <row r="71" spans="1:3" x14ac:dyDescent="0.25">
      <c r="A71" t="s">
        <v>75</v>
      </c>
    </row>
    <row r="72" spans="1:3" x14ac:dyDescent="0.25">
      <c r="A72" t="s">
        <v>84</v>
      </c>
    </row>
    <row r="73" spans="1:3" x14ac:dyDescent="0.25">
      <c r="A73" t="s">
        <v>85</v>
      </c>
    </row>
    <row r="74" spans="1:3" x14ac:dyDescent="0.25">
      <c r="A74" t="s">
        <v>86</v>
      </c>
    </row>
    <row r="75" spans="1:3" x14ac:dyDescent="0.25">
      <c r="A75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S100B</vt:lpstr>
      <vt:lpstr>NSE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2023-03-24T12:33:04Z</dcterms:created>
  <dcterms:modified xsi:type="dcterms:W3CDTF">2023-03-24T14:32:09Z</dcterms:modified>
</cp:coreProperties>
</file>