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Google Drive\2022\Hizmet alımları\webe yüklenenler\Gökhan Bozkurt  Burdur\2022.12.26\"/>
    </mc:Choice>
  </mc:AlternateContent>
  <xr:revisionPtr revIDLastSave="0" documentId="13_ncr:1_{3A60BD22-3588-4D2A-807E-97CFBDCE38AC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rolactin" sheetId="1" r:id="rId1"/>
    <sheet name="Melatonin" sheetId="2" r:id="rId2"/>
    <sheet name="Materyal-meto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2" l="1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E121" i="2" s="1"/>
  <c r="D122" i="2"/>
  <c r="E122" i="2" s="1"/>
  <c r="D123" i="2"/>
  <c r="E123" i="2" s="1"/>
  <c r="D34" i="2"/>
  <c r="E34" i="2" s="1"/>
  <c r="E22" i="2"/>
  <c r="C23" i="2"/>
  <c r="E23" i="2" s="1"/>
  <c r="C22" i="2"/>
  <c r="C21" i="2"/>
  <c r="E21" i="2" s="1"/>
  <c r="C20" i="2"/>
  <c r="E20" i="2" s="1"/>
  <c r="C19" i="2"/>
  <c r="E19" i="2" s="1"/>
  <c r="C18" i="2"/>
  <c r="E18" i="2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34" i="1"/>
  <c r="E34" i="1" s="1"/>
  <c r="E19" i="1"/>
  <c r="C22" i="1"/>
  <c r="E22" i="1" s="1"/>
  <c r="C21" i="1"/>
  <c r="E21" i="1" s="1"/>
  <c r="C20" i="1"/>
  <c r="E20" i="1" s="1"/>
  <c r="C19" i="1"/>
  <c r="C18" i="1"/>
  <c r="E18" i="1" s="1"/>
  <c r="C17" i="1"/>
  <c r="E17" i="1" s="1"/>
</calcChain>
</file>

<file path=xl/sharedStrings.xml><?xml version="1.0" encoding="utf-8"?>
<sst xmlns="http://schemas.openxmlformats.org/spreadsheetml/2006/main" count="244" uniqueCount="131">
  <si>
    <t xml:space="preserve"> </t>
  </si>
  <si>
    <t>abs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</si>
  <si>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</si>
  <si>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</si>
  <si>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</si>
  <si>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</si>
  <si>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</si>
  <si>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</si>
  <si>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</si>
  <si>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</si>
  <si>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blank</t>
  </si>
  <si>
    <t>concentration (ng/ml)</t>
  </si>
  <si>
    <t>Numune</t>
  </si>
  <si>
    <t>absorbans</t>
  </si>
  <si>
    <t>result(ng/ml)</t>
  </si>
  <si>
    <t>concentration (ng/L)</t>
  </si>
  <si>
    <t>result(ng/L)</t>
  </si>
  <si>
    <t>KİT ADI</t>
  </si>
  <si>
    <t>TÜR</t>
  </si>
  <si>
    <t>MARKA</t>
  </si>
  <si>
    <t>Numune Türü</t>
  </si>
  <si>
    <t>CAT. NO</t>
  </si>
  <si>
    <t>Yöntem</t>
  </si>
  <si>
    <t>Kullanılan Cihaz</t>
  </si>
  <si>
    <t>BT-lab</t>
  </si>
  <si>
    <t>ELİSA</t>
  </si>
  <si>
    <t>Mıcroplate reader: BIO-TEK EL X 800-Aotu strıp washer:BIO TEK EL X 50</t>
  </si>
  <si>
    <t>Melatonin</t>
  </si>
  <si>
    <t>Prolactin</t>
  </si>
  <si>
    <t>Serum</t>
  </si>
  <si>
    <t>E0108Sh</t>
  </si>
  <si>
    <t>E0022Sh</t>
  </si>
  <si>
    <t>Sheep</t>
  </si>
  <si>
    <t>K+1</t>
  </si>
  <si>
    <t>K+2</t>
  </si>
  <si>
    <t>K+3</t>
  </si>
  <si>
    <t>K+4</t>
  </si>
  <si>
    <t>K+9</t>
  </si>
  <si>
    <t>K+10</t>
  </si>
  <si>
    <t>K+11</t>
  </si>
  <si>
    <t>K+14</t>
  </si>
  <si>
    <t>K+15</t>
  </si>
  <si>
    <t>K-12</t>
  </si>
  <si>
    <t>K-1</t>
  </si>
  <si>
    <t>K-2</t>
  </si>
  <si>
    <t>K-4</t>
  </si>
  <si>
    <t>K-9</t>
  </si>
  <si>
    <t>K-10</t>
  </si>
  <si>
    <t>K-11</t>
  </si>
  <si>
    <t>K-14</t>
  </si>
  <si>
    <t>K-15</t>
  </si>
  <si>
    <t>H-3</t>
  </si>
  <si>
    <t>H-5</t>
  </si>
  <si>
    <t>H-6</t>
  </si>
  <si>
    <t>H-7</t>
  </si>
  <si>
    <t>H-8</t>
  </si>
  <si>
    <t>H-10</t>
  </si>
  <si>
    <t>H-11</t>
  </si>
  <si>
    <t>H-12</t>
  </si>
  <si>
    <t>H-14</t>
  </si>
  <si>
    <t>S-1</t>
  </si>
  <si>
    <t>S-2</t>
  </si>
  <si>
    <t>S-3</t>
  </si>
  <si>
    <t>S-4</t>
  </si>
  <si>
    <t>S-5</t>
  </si>
  <si>
    <t>S-6</t>
  </si>
  <si>
    <t>S-7</t>
  </si>
  <si>
    <t>S-8</t>
  </si>
  <si>
    <t>S-14</t>
  </si>
  <si>
    <t>M-1</t>
  </si>
  <si>
    <t>M-2</t>
  </si>
  <si>
    <t>M-4</t>
  </si>
  <si>
    <t>M-6</t>
  </si>
  <si>
    <t>M-7</t>
  </si>
  <si>
    <t>M-8</t>
  </si>
  <si>
    <t>M-13</t>
  </si>
  <si>
    <t>M-14</t>
  </si>
  <si>
    <t>M-16</t>
  </si>
  <si>
    <t>P-4</t>
  </si>
  <si>
    <t>P-5</t>
  </si>
  <si>
    <t>P-6</t>
  </si>
  <si>
    <t>P-7</t>
  </si>
  <si>
    <t>P-8</t>
  </si>
  <si>
    <t>P-9</t>
  </si>
  <si>
    <t>P-12</t>
  </si>
  <si>
    <t>P-13</t>
  </si>
  <si>
    <t>P-14</t>
  </si>
  <si>
    <t>P+4</t>
  </si>
  <si>
    <t>P+5</t>
  </si>
  <si>
    <t>P+6</t>
  </si>
  <si>
    <t>P+7</t>
  </si>
  <si>
    <t>P+8</t>
  </si>
  <si>
    <t>P+9</t>
  </si>
  <si>
    <t>P+12</t>
  </si>
  <si>
    <t>P+13</t>
  </si>
  <si>
    <t>P+14</t>
  </si>
  <si>
    <t>10+1</t>
  </si>
  <si>
    <t>10+2</t>
  </si>
  <si>
    <t>10+4</t>
  </si>
  <si>
    <t>10+6</t>
  </si>
  <si>
    <t>10+8</t>
  </si>
  <si>
    <t>10+7</t>
  </si>
  <si>
    <t>10+13</t>
  </si>
  <si>
    <t>10+14</t>
  </si>
  <si>
    <t>10+16</t>
  </si>
  <si>
    <t>20+1</t>
  </si>
  <si>
    <t>20+2</t>
  </si>
  <si>
    <t>20+3</t>
  </si>
  <si>
    <t>20+4</t>
  </si>
  <si>
    <t>20+5</t>
  </si>
  <si>
    <t>20+6</t>
  </si>
  <si>
    <t>20+7</t>
  </si>
  <si>
    <t>20+8</t>
  </si>
  <si>
    <t>20+14</t>
  </si>
  <si>
    <t>40+5</t>
  </si>
  <si>
    <t>40+6</t>
  </si>
  <si>
    <t>40+7</t>
  </si>
  <si>
    <t>40+8</t>
  </si>
  <si>
    <t>40+10</t>
  </si>
  <si>
    <t>40+11</t>
  </si>
  <si>
    <t>40+12</t>
  </si>
  <si>
    <t>40+14</t>
  </si>
  <si>
    <t xml:space="preserve"> The reaction is terminated by addition of acidic stop solution and absorbance is measured at 450 nm. </t>
  </si>
  <si>
    <t>Prolactin Assay Principle</t>
  </si>
  <si>
    <t>This kit is an Enzyme-Linked Immunosorbent Assay (ELISA). The plate has been pre-coated with Sheep PRL antibody.  Sheep PRL present in the sample is added and binds to antibodies coated on the wells.</t>
  </si>
  <si>
    <t>And then biotinylated Sheep PRL Antibody is added and binds to  Sheep PRL in the sample. Then Streptavidin-HRP is added and binds to the Biotinylated  Sheep PRL antibody.</t>
  </si>
  <si>
    <t>After incubation unbound Streptavidin-HRP is washed away during a washing step. Substrate solution is then added and color develops in proportion to the amount of Sheep PRL.</t>
  </si>
  <si>
    <t>Melatonin Assay Principle</t>
  </si>
  <si>
    <t>This kit is an Enzyme-Linked Immunosorbent Assay (ELISA). The plate has been pre-coated with Sheep MT antibody.  Sheep MT present in the sample is added and binds to antibodies coated on the wells.</t>
  </si>
  <si>
    <t>And then biotinylated Sheep MT Antibody is added and binds to  Sheep MT in the sample. Then Streptavidin-HRP is added and binds to the Biotinylated  Sheep MT antibody.</t>
  </si>
  <si>
    <t>After incubation unbound Streptavidin-HRP is washed away during a washing step. Substrate solution is then added and color develops in proportion to the amount of Sheep MT.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</si>
</sst>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000000"/>
      <name val="Calibri"/>
      <family val="2"/>
      <charset val="16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0" fontId="2" fillId="0" borderId="0" xfId="0" applyFont="1"/>
    <xf numFmtId="0" fontId="2" fillId="6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6384230096237968"/>
                  <c:y val="0.147731481481481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Prolactin!$C$17:$C$22</c:f>
              <c:numCache>
                <c:formatCode>General</c:formatCode>
                <c:ptCount val="6"/>
                <c:pt idx="0">
                  <c:v>1.843</c:v>
                </c:pt>
                <c:pt idx="1">
                  <c:v>1.0840000000000001</c:v>
                </c:pt>
                <c:pt idx="2">
                  <c:v>0.56800000000000006</c:v>
                </c:pt>
                <c:pt idx="3">
                  <c:v>0.32300000000000001</c:v>
                </c:pt>
                <c:pt idx="4">
                  <c:v>0.18</c:v>
                </c:pt>
                <c:pt idx="5">
                  <c:v>0</c:v>
                </c:pt>
              </c:numCache>
            </c:numRef>
          </c:xVal>
          <c:yVal>
            <c:numRef>
              <c:f>Prolactin!$D$17:$D$22</c:f>
              <c:numCache>
                <c:formatCode>General</c:formatCode>
                <c:ptCount val="6"/>
                <c:pt idx="0">
                  <c:v>640</c:v>
                </c:pt>
                <c:pt idx="1">
                  <c:v>320</c:v>
                </c:pt>
                <c:pt idx="2">
                  <c:v>160</c:v>
                </c:pt>
                <c:pt idx="3">
                  <c:v>80</c:v>
                </c:pt>
                <c:pt idx="4">
                  <c:v>40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6A-4D71-81FD-FC77B3E0E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702000"/>
        <c:axId val="331699376"/>
      </c:scatterChart>
      <c:valAx>
        <c:axId val="33170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31699376"/>
        <c:crosses val="autoZero"/>
        <c:crossBetween val="midCat"/>
      </c:valAx>
      <c:valAx>
        <c:axId val="33169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3170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7274978127734032"/>
                  <c:y val="0.11995370370370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Melatonin!$C$18:$C$23</c:f>
              <c:numCache>
                <c:formatCode>General</c:formatCode>
                <c:ptCount val="6"/>
                <c:pt idx="0">
                  <c:v>2.3059999999999996</c:v>
                </c:pt>
                <c:pt idx="1">
                  <c:v>1.3780000000000001</c:v>
                </c:pt>
                <c:pt idx="2">
                  <c:v>0.80300000000000005</c:v>
                </c:pt>
                <c:pt idx="3">
                  <c:v>0.43700000000000006</c:v>
                </c:pt>
                <c:pt idx="4">
                  <c:v>0.22000000000000003</c:v>
                </c:pt>
                <c:pt idx="5">
                  <c:v>0</c:v>
                </c:pt>
              </c:numCache>
            </c:numRef>
          </c:xVal>
          <c:yVal>
            <c:numRef>
              <c:f>Melatonin!$D$18:$D$23</c:f>
              <c:numCache>
                <c:formatCode>General</c:formatCode>
                <c:ptCount val="6"/>
                <c:pt idx="0">
                  <c:v>400</c:v>
                </c:pt>
                <c:pt idx="1">
                  <c:v>200</c:v>
                </c:pt>
                <c:pt idx="2">
                  <c:v>100</c:v>
                </c:pt>
                <c:pt idx="3">
                  <c:v>50</c:v>
                </c:pt>
                <c:pt idx="4">
                  <c:v>25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77-4597-BDD0-A97B1B80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293592"/>
        <c:axId val="472295560"/>
      </c:scatterChart>
      <c:valAx>
        <c:axId val="472293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72295560"/>
        <c:crosses val="autoZero"/>
        <c:crossBetween val="midCat"/>
      </c:valAx>
      <c:valAx>
        <c:axId val="47229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72293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327660</xdr:colOff>
      <xdr:row>12</xdr:row>
      <xdr:rowOff>34290</xdr:rowOff>
    </xdr:from>
    <xdr:to>
      <xdr:col>14</xdr:col>
      <xdr:colOff>22860</xdr:colOff>
      <xdr:row>27</xdr:row>
      <xdr:rowOff>34290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160020</xdr:colOff>
      <xdr:row>12</xdr:row>
      <xdr:rowOff>26670</xdr:rowOff>
    </xdr:from>
    <xdr:to>
      <xdr:col>13</xdr:col>
      <xdr:colOff>464820</xdr:colOff>
      <xdr:row>27</xdr:row>
      <xdr:rowOff>26670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6</xdr:col>
      <xdr:colOff>739140</xdr:colOff>
      <xdr:row>45</xdr:row>
      <xdr:rowOff>47347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4860"/>
          <a:ext cx="10058400" cy="7545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23"/>
  <sheetViews>
    <sheetView workbookViewId="0">
      <selection activeCell="D29" sqref="D29"/>
    </sheetView>
  </sheetViews>
  <sheetFormatPr defaultRowHeight="15" x14ac:dyDescent="0.25"/>
  <cols>
    <col min="1" max="1" width="19.140625" customWidth="1"/>
    <col min="2" max="2" width="13.5703125" customWidth="1"/>
    <col min="3" max="3" width="10.7109375" customWidth="1"/>
    <col min="4" max="4" width="10.5703125" customWidth="1"/>
    <col min="5" max="5" width="17" customWidth="1"/>
  </cols>
  <sheetData>
    <row r="2" spans="1:12" x14ac:dyDescent="0.25">
      <c r="A2" s="3">
        <v>1.9059999999999999</v>
      </c>
      <c r="B2" s="2">
        <v>0.33300000000000002</v>
      </c>
      <c r="C2" s="2">
        <v>0.32</v>
      </c>
      <c r="D2" s="2">
        <v>0.309</v>
      </c>
      <c r="E2" s="2">
        <v>0.28300000000000003</v>
      </c>
      <c r="F2" s="2">
        <v>0.34500000000000003</v>
      </c>
      <c r="G2" s="2">
        <v>0.34900000000000003</v>
      </c>
      <c r="H2" s="2">
        <v>0.49299999999999999</v>
      </c>
      <c r="I2" s="2">
        <v>0.50800000000000001</v>
      </c>
      <c r="J2" s="2">
        <v>0.378</v>
      </c>
      <c r="K2" s="2">
        <v>0.41200000000000003</v>
      </c>
      <c r="L2" s="2">
        <v>0.33600000000000002</v>
      </c>
    </row>
    <row r="3" spans="1:12" x14ac:dyDescent="0.25">
      <c r="A3" s="3">
        <v>1.147</v>
      </c>
      <c r="B3" s="2">
        <v>0.40100000000000002</v>
      </c>
      <c r="C3" s="2">
        <v>0.34800000000000003</v>
      </c>
      <c r="D3" s="2">
        <v>0.29699999999999999</v>
      </c>
      <c r="E3" s="2">
        <v>0.32200000000000001</v>
      </c>
      <c r="F3" s="2">
        <v>0.34100000000000003</v>
      </c>
      <c r="G3" s="2">
        <v>0.32700000000000001</v>
      </c>
      <c r="H3" s="2">
        <v>0.378</v>
      </c>
      <c r="I3" s="2">
        <v>0.46500000000000002</v>
      </c>
      <c r="J3" s="2">
        <v>0.31900000000000001</v>
      </c>
      <c r="K3" s="2">
        <v>0.37</v>
      </c>
      <c r="L3" s="2">
        <v>0.371</v>
      </c>
    </row>
    <row r="4" spans="1:12" x14ac:dyDescent="0.25">
      <c r="A4" s="3">
        <v>0.63100000000000001</v>
      </c>
      <c r="B4" s="2">
        <v>0.74299999999999999</v>
      </c>
      <c r="C4" s="2">
        <v>0.372</v>
      </c>
      <c r="D4" s="2">
        <v>0.33600000000000002</v>
      </c>
      <c r="E4" s="2">
        <v>0.34100000000000003</v>
      </c>
      <c r="F4" s="2">
        <v>0.34</v>
      </c>
      <c r="G4" s="2">
        <v>0.32500000000000001</v>
      </c>
      <c r="H4" s="2">
        <v>0.29299999999999998</v>
      </c>
      <c r="I4" s="2">
        <v>0.40400000000000003</v>
      </c>
      <c r="J4" s="2">
        <v>0.40300000000000002</v>
      </c>
      <c r="K4" s="2">
        <v>0.33800000000000002</v>
      </c>
      <c r="L4" s="2">
        <v>0.38</v>
      </c>
    </row>
    <row r="5" spans="1:12" x14ac:dyDescent="0.25">
      <c r="A5" s="3">
        <v>0.38600000000000001</v>
      </c>
      <c r="B5" s="2">
        <v>0.49199999999999999</v>
      </c>
      <c r="C5" s="2">
        <v>0.36099999999999999</v>
      </c>
      <c r="D5" s="2">
        <v>0.46900000000000003</v>
      </c>
      <c r="E5" s="2">
        <v>0.39200000000000002</v>
      </c>
      <c r="F5" s="2">
        <v>0.41400000000000003</v>
      </c>
      <c r="G5" s="2">
        <v>0.41899999999999998</v>
      </c>
      <c r="H5" s="2">
        <v>0.51200000000000001</v>
      </c>
      <c r="I5" s="2">
        <v>0.28200000000000003</v>
      </c>
      <c r="J5" s="2">
        <v>0.378</v>
      </c>
      <c r="K5" s="2">
        <v>0.70699999999999996</v>
      </c>
      <c r="L5" s="2">
        <v>0.39100000000000001</v>
      </c>
    </row>
    <row r="6" spans="1:12" x14ac:dyDescent="0.25">
      <c r="A6" s="3">
        <v>0.24299999999999999</v>
      </c>
      <c r="B6" s="2">
        <v>0.38</v>
      </c>
      <c r="C6" s="2">
        <v>0.39300000000000002</v>
      </c>
      <c r="D6" s="2">
        <v>0.33900000000000002</v>
      </c>
      <c r="E6" s="2">
        <v>0.38900000000000001</v>
      </c>
      <c r="F6" s="2">
        <v>0.375</v>
      </c>
      <c r="G6" s="2">
        <v>0.40100000000000002</v>
      </c>
      <c r="H6" s="2">
        <v>0.43</v>
      </c>
      <c r="I6" s="2">
        <v>0.53</v>
      </c>
      <c r="J6" s="2">
        <v>0.40600000000000003</v>
      </c>
      <c r="K6" s="2">
        <v>0.38500000000000001</v>
      </c>
      <c r="L6" s="2">
        <v>0.35100000000000003</v>
      </c>
    </row>
    <row r="7" spans="1:12" x14ac:dyDescent="0.25">
      <c r="A7" s="5">
        <v>6.3E-2</v>
      </c>
      <c r="B7" s="2">
        <v>0.40500000000000003</v>
      </c>
      <c r="C7" s="2">
        <v>0.40600000000000003</v>
      </c>
      <c r="D7" s="2">
        <v>0.58199999999999996</v>
      </c>
      <c r="E7" s="2">
        <v>0.35100000000000003</v>
      </c>
      <c r="F7" s="2">
        <v>0.41600000000000004</v>
      </c>
      <c r="G7" s="2">
        <v>0.36399999999999999</v>
      </c>
      <c r="H7" s="2">
        <v>0.438</v>
      </c>
      <c r="I7" s="2">
        <v>0.32700000000000001</v>
      </c>
      <c r="J7" s="2">
        <v>0.40400000000000003</v>
      </c>
      <c r="K7" s="2">
        <v>0.371</v>
      </c>
      <c r="L7" s="2">
        <v>0.36399999999999999</v>
      </c>
    </row>
    <row r="8" spans="1:12" x14ac:dyDescent="0.25">
      <c r="A8" s="2">
        <v>0.67400000000000004</v>
      </c>
      <c r="B8" s="2">
        <v>0.38600000000000001</v>
      </c>
      <c r="C8" s="2">
        <v>0.40300000000000002</v>
      </c>
      <c r="D8" s="2">
        <v>0.374</v>
      </c>
      <c r="E8" s="2">
        <v>0.753</v>
      </c>
      <c r="F8" s="2">
        <v>0.35299999999999998</v>
      </c>
      <c r="G8" s="2">
        <v>0.38100000000000001</v>
      </c>
      <c r="H8" s="2">
        <v>0.42099999999999999</v>
      </c>
      <c r="I8" s="2">
        <v>0.35100000000000003</v>
      </c>
      <c r="J8" s="2">
        <v>0.34200000000000003</v>
      </c>
      <c r="K8" s="2">
        <v>0.39700000000000002</v>
      </c>
      <c r="L8" s="2">
        <v>0.31</v>
      </c>
    </row>
    <row r="9" spans="1:12" x14ac:dyDescent="0.25">
      <c r="A9" s="2">
        <v>0.45600000000000002</v>
      </c>
      <c r="B9" s="2">
        <v>0.23300000000000001</v>
      </c>
      <c r="C9" s="2">
        <v>0.36299999999999999</v>
      </c>
      <c r="D9" s="2">
        <v>0.27900000000000003</v>
      </c>
      <c r="E9" s="2">
        <v>0.28200000000000003</v>
      </c>
      <c r="F9" s="2">
        <v>0.3</v>
      </c>
      <c r="G9" s="2">
        <v>0.35899999999999999</v>
      </c>
      <c r="H9" s="2">
        <v>0.33200000000000002</v>
      </c>
      <c r="I9" s="2">
        <v>0.245</v>
      </c>
      <c r="J9" s="2">
        <v>0.27900000000000003</v>
      </c>
      <c r="K9" s="2">
        <v>0.23600000000000002</v>
      </c>
      <c r="L9" s="2">
        <v>0.24299999999999999</v>
      </c>
    </row>
    <row r="12" spans="1:12" x14ac:dyDescent="0.25">
      <c r="A12" t="s">
        <v>0</v>
      </c>
    </row>
    <row r="16" spans="1:12" x14ac:dyDescent="0.25">
      <c r="B16" s="6" t="s">
        <v>1</v>
      </c>
      <c r="C16" s="6" t="s">
        <v>2</v>
      </c>
      <c r="D16" s="6" t="s">
        <v>3</v>
      </c>
      <c r="E16" s="6" t="s">
        <v>4</v>
      </c>
    </row>
    <row r="17" spans="1:11" x14ac:dyDescent="0.25">
      <c r="A17" t="s">
        <v>5</v>
      </c>
      <c r="B17" s="3">
        <v>1.9059999999999999</v>
      </c>
      <c r="C17" s="1">
        <f>B17-B22</f>
        <v>1.843</v>
      </c>
      <c r="D17" s="1">
        <v>640</v>
      </c>
      <c r="E17" s="7">
        <f>(61.376*C17*C17)+(233.94*C17)-(0.6809)</f>
        <v>638.94324902400001</v>
      </c>
    </row>
    <row r="18" spans="1:11" x14ac:dyDescent="0.25">
      <c r="A18" t="s">
        <v>6</v>
      </c>
      <c r="B18" s="3">
        <v>1.147</v>
      </c>
      <c r="C18" s="1">
        <f>B18-B22</f>
        <v>1.0840000000000001</v>
      </c>
      <c r="D18" s="1">
        <v>320</v>
      </c>
      <c r="E18" s="7">
        <f t="shared" ref="E18:E22" si="0">(61.376*C18*C18)+(233.94*C18)-(0.6809)</f>
        <v>325.03029705599999</v>
      </c>
    </row>
    <row r="19" spans="1:11" x14ac:dyDescent="0.25">
      <c r="A19" t="s">
        <v>7</v>
      </c>
      <c r="B19" s="3">
        <v>0.63100000000000001</v>
      </c>
      <c r="C19" s="1">
        <f>B19-B22</f>
        <v>0.56800000000000006</v>
      </c>
      <c r="D19" s="1">
        <v>160</v>
      </c>
      <c r="E19" s="7">
        <f t="shared" si="0"/>
        <v>151.99839062400002</v>
      </c>
    </row>
    <row r="20" spans="1:11" x14ac:dyDescent="0.25">
      <c r="A20" t="s">
        <v>8</v>
      </c>
      <c r="B20" s="3">
        <v>0.38600000000000001</v>
      </c>
      <c r="C20" s="1">
        <f>B20-B22</f>
        <v>0.32300000000000001</v>
      </c>
      <c r="D20" s="1">
        <v>80</v>
      </c>
      <c r="E20" s="7">
        <f t="shared" si="0"/>
        <v>81.285016704</v>
      </c>
    </row>
    <row r="21" spans="1:11" x14ac:dyDescent="0.25">
      <c r="A21" t="s">
        <v>9</v>
      </c>
      <c r="B21" s="3">
        <v>0.24299999999999999</v>
      </c>
      <c r="C21" s="1">
        <f>B21-B22</f>
        <v>0.18</v>
      </c>
      <c r="D21" s="1">
        <v>40</v>
      </c>
      <c r="E21" s="7">
        <f t="shared" si="0"/>
        <v>43.416882399999999</v>
      </c>
    </row>
    <row r="22" spans="1:11" x14ac:dyDescent="0.25">
      <c r="A22" t="s">
        <v>10</v>
      </c>
      <c r="B22" s="5">
        <v>6.3E-2</v>
      </c>
      <c r="C22" s="1">
        <f>B22-B22</f>
        <v>0</v>
      </c>
      <c r="D22" s="1">
        <v>0</v>
      </c>
      <c r="E22" s="7">
        <f t="shared" si="0"/>
        <v>-0.68089999999999995</v>
      </c>
    </row>
    <row r="28" spans="1:11" x14ac:dyDescent="0.25">
      <c r="J28" s="8" t="s">
        <v>11</v>
      </c>
      <c r="K28" s="8"/>
    </row>
    <row r="33" spans="1:5" x14ac:dyDescent="0.25">
      <c r="A33" s="9" t="s">
        <v>12</v>
      </c>
      <c r="B33" s="2" t="s">
        <v>13</v>
      </c>
      <c r="C33" s="4" t="s">
        <v>10</v>
      </c>
      <c r="D33" s="1" t="s">
        <v>2</v>
      </c>
      <c r="E33" s="10" t="s">
        <v>14</v>
      </c>
    </row>
    <row r="34" spans="1:5" x14ac:dyDescent="0.25">
      <c r="A34" s="9" t="s">
        <v>33</v>
      </c>
      <c r="B34" s="2">
        <v>0.67400000000000004</v>
      </c>
      <c r="C34" s="5">
        <v>6.3E-2</v>
      </c>
      <c r="D34" s="1">
        <f t="shared" ref="D34:D65" si="1">(B34-C34)</f>
        <v>0.61099999999999999</v>
      </c>
      <c r="E34" s="7">
        <f t="shared" ref="E34:E65" si="2">(61.376*D34*D34)+(233.94*D34)-(0.6809)</f>
        <v>165.169389696</v>
      </c>
    </row>
    <row r="35" spans="1:5" x14ac:dyDescent="0.25">
      <c r="A35" s="9" t="s">
        <v>34</v>
      </c>
      <c r="B35" s="2">
        <v>0.45600000000000002</v>
      </c>
      <c r="C35" s="5">
        <v>6.3E-2</v>
      </c>
      <c r="D35" s="1">
        <f t="shared" si="1"/>
        <v>0.39300000000000002</v>
      </c>
      <c r="E35" s="7">
        <f t="shared" si="2"/>
        <v>100.73698182400001</v>
      </c>
    </row>
    <row r="36" spans="1:5" x14ac:dyDescent="0.25">
      <c r="A36" s="9" t="s">
        <v>36</v>
      </c>
      <c r="B36" s="2">
        <v>0.33300000000000002</v>
      </c>
      <c r="C36" s="5">
        <v>6.3E-2</v>
      </c>
      <c r="D36" s="1">
        <f t="shared" si="1"/>
        <v>0.27</v>
      </c>
      <c r="E36" s="7">
        <f t="shared" si="2"/>
        <v>66.957210400000008</v>
      </c>
    </row>
    <row r="37" spans="1:5" x14ac:dyDescent="0.25">
      <c r="A37" s="9" t="s">
        <v>37</v>
      </c>
      <c r="B37" s="2">
        <v>0.40100000000000002</v>
      </c>
      <c r="C37" s="5">
        <v>6.3E-2</v>
      </c>
      <c r="D37" s="1">
        <f t="shared" si="1"/>
        <v>0.33800000000000002</v>
      </c>
      <c r="E37" s="7">
        <f t="shared" si="2"/>
        <v>85.402659744000005</v>
      </c>
    </row>
    <row r="38" spans="1:5" x14ac:dyDescent="0.25">
      <c r="A38" s="9" t="s">
        <v>38</v>
      </c>
      <c r="B38" s="2">
        <v>0.74299999999999999</v>
      </c>
      <c r="C38" s="5">
        <v>6.3E-2</v>
      </c>
      <c r="D38" s="1">
        <f t="shared" si="1"/>
        <v>0.67999999999999994</v>
      </c>
      <c r="E38" s="7">
        <f t="shared" si="2"/>
        <v>186.77856239999997</v>
      </c>
    </row>
    <row r="39" spans="1:5" x14ac:dyDescent="0.25">
      <c r="A39" s="9" t="s">
        <v>39</v>
      </c>
      <c r="B39" s="2">
        <v>0.49199999999999999</v>
      </c>
      <c r="C39" s="5">
        <v>6.3E-2</v>
      </c>
      <c r="D39" s="1">
        <f t="shared" si="1"/>
        <v>0.42899999999999999</v>
      </c>
      <c r="E39" s="7">
        <f t="shared" si="2"/>
        <v>110.97506041600001</v>
      </c>
    </row>
    <row r="40" spans="1:5" x14ac:dyDescent="0.25">
      <c r="A40" s="9" t="s">
        <v>40</v>
      </c>
      <c r="B40" s="2">
        <v>0.38</v>
      </c>
      <c r="C40" s="5">
        <v>6.3E-2</v>
      </c>
      <c r="D40" s="1">
        <f t="shared" si="1"/>
        <v>0.317</v>
      </c>
      <c r="E40" s="7">
        <f t="shared" si="2"/>
        <v>79.645692864000011</v>
      </c>
    </row>
    <row r="41" spans="1:5" x14ac:dyDescent="0.25">
      <c r="A41" s="9" t="s">
        <v>41</v>
      </c>
      <c r="B41" s="2">
        <v>0.40500000000000003</v>
      </c>
      <c r="C41" s="5">
        <v>6.3E-2</v>
      </c>
      <c r="D41" s="1">
        <f t="shared" si="1"/>
        <v>0.34200000000000003</v>
      </c>
      <c r="E41" s="7">
        <f t="shared" si="2"/>
        <v>86.505362464000001</v>
      </c>
    </row>
    <row r="42" spans="1:5" x14ac:dyDescent="0.25">
      <c r="A42" s="9" t="s">
        <v>42</v>
      </c>
      <c r="B42" s="2">
        <v>0.38600000000000001</v>
      </c>
      <c r="C42" s="5">
        <v>6.3E-2</v>
      </c>
      <c r="D42" s="1">
        <f t="shared" si="1"/>
        <v>0.32300000000000001</v>
      </c>
      <c r="E42" s="7">
        <f t="shared" si="2"/>
        <v>81.285016704</v>
      </c>
    </row>
    <row r="43" spans="1:5" x14ac:dyDescent="0.25">
      <c r="A43" s="9" t="s">
        <v>43</v>
      </c>
      <c r="B43" s="2">
        <v>0.23300000000000001</v>
      </c>
      <c r="C43" s="5">
        <v>6.3E-2</v>
      </c>
      <c r="D43" s="1">
        <f t="shared" si="1"/>
        <v>0.17</v>
      </c>
      <c r="E43" s="7">
        <f t="shared" si="2"/>
        <v>40.862666400000002</v>
      </c>
    </row>
    <row r="44" spans="1:5" x14ac:dyDescent="0.25">
      <c r="A44" s="9" t="s">
        <v>44</v>
      </c>
      <c r="B44" s="2">
        <v>0.32</v>
      </c>
      <c r="C44" s="5">
        <v>6.3E-2</v>
      </c>
      <c r="D44" s="1">
        <f t="shared" si="1"/>
        <v>0.25700000000000001</v>
      </c>
      <c r="E44" s="7">
        <f t="shared" si="2"/>
        <v>63.495503423999999</v>
      </c>
    </row>
    <row r="45" spans="1:5" x14ac:dyDescent="0.25">
      <c r="A45" s="9" t="s">
        <v>45</v>
      </c>
      <c r="B45" s="2">
        <v>0.34800000000000003</v>
      </c>
      <c r="C45" s="5">
        <v>6.3E-2</v>
      </c>
      <c r="D45" s="1">
        <f t="shared" si="1"/>
        <v>0.28500000000000003</v>
      </c>
      <c r="E45" s="7">
        <f t="shared" si="2"/>
        <v>70.977265600000024</v>
      </c>
    </row>
    <row r="46" spans="1:5" x14ac:dyDescent="0.25">
      <c r="A46" s="9" t="s">
        <v>46</v>
      </c>
      <c r="B46" s="2">
        <v>0.372</v>
      </c>
      <c r="C46" s="5">
        <v>6.3E-2</v>
      </c>
      <c r="D46" s="1">
        <f t="shared" si="1"/>
        <v>0.309</v>
      </c>
      <c r="E46" s="7">
        <f t="shared" si="2"/>
        <v>77.466801856000004</v>
      </c>
    </row>
    <row r="47" spans="1:5" x14ac:dyDescent="0.25">
      <c r="A47" s="9" t="s">
        <v>47</v>
      </c>
      <c r="B47" s="2">
        <v>0.36099999999999999</v>
      </c>
      <c r="C47" s="5">
        <v>6.3E-2</v>
      </c>
      <c r="D47" s="1">
        <f t="shared" si="1"/>
        <v>0.29799999999999999</v>
      </c>
      <c r="E47" s="7">
        <f t="shared" si="2"/>
        <v>74.483654303999998</v>
      </c>
    </row>
    <row r="48" spans="1:5" x14ac:dyDescent="0.25">
      <c r="A48" s="9" t="s">
        <v>48</v>
      </c>
      <c r="B48" s="2">
        <v>0.39300000000000002</v>
      </c>
      <c r="C48" s="5">
        <v>6.3E-2</v>
      </c>
      <c r="D48" s="1">
        <f t="shared" si="1"/>
        <v>0.33</v>
      </c>
      <c r="E48" s="7">
        <f t="shared" si="2"/>
        <v>83.203146400000023</v>
      </c>
    </row>
    <row r="49" spans="1:5" x14ac:dyDescent="0.25">
      <c r="A49" s="9" t="s">
        <v>42</v>
      </c>
      <c r="B49" s="2">
        <v>0.40600000000000003</v>
      </c>
      <c r="C49" s="5">
        <v>6.3E-2</v>
      </c>
      <c r="D49" s="1">
        <f t="shared" si="1"/>
        <v>0.34300000000000003</v>
      </c>
      <c r="E49" s="7">
        <f t="shared" si="2"/>
        <v>86.781345024000018</v>
      </c>
    </row>
    <row r="50" spans="1:5" x14ac:dyDescent="0.25">
      <c r="A50" s="9" t="s">
        <v>49</v>
      </c>
      <c r="B50" s="2">
        <v>0.40300000000000002</v>
      </c>
      <c r="C50" s="5">
        <v>6.3E-2</v>
      </c>
      <c r="D50" s="1">
        <f t="shared" si="1"/>
        <v>0.34</v>
      </c>
      <c r="E50" s="7">
        <f t="shared" si="2"/>
        <v>85.953765600000011</v>
      </c>
    </row>
    <row r="51" spans="1:5" x14ac:dyDescent="0.25">
      <c r="A51" s="9" t="s">
        <v>50</v>
      </c>
      <c r="B51" s="2">
        <v>0.36299999999999999</v>
      </c>
      <c r="C51" s="5">
        <v>6.3E-2</v>
      </c>
      <c r="D51" s="1">
        <f t="shared" si="1"/>
        <v>0.3</v>
      </c>
      <c r="E51" s="7">
        <f t="shared" si="2"/>
        <v>75.024940000000001</v>
      </c>
    </row>
    <row r="52" spans="1:5" x14ac:dyDescent="0.25">
      <c r="A52" s="9" t="s">
        <v>51</v>
      </c>
      <c r="B52" s="2">
        <v>0.309</v>
      </c>
      <c r="C52" s="5">
        <v>6.3E-2</v>
      </c>
      <c r="D52" s="1">
        <f t="shared" si="1"/>
        <v>0.246</v>
      </c>
      <c r="E52" s="7">
        <f t="shared" si="2"/>
        <v>60.582570015999998</v>
      </c>
    </row>
    <row r="53" spans="1:5" x14ac:dyDescent="0.25">
      <c r="A53" s="9" t="s">
        <v>52</v>
      </c>
      <c r="B53" s="2">
        <v>0.29699999999999999</v>
      </c>
      <c r="C53" s="5">
        <v>6.3E-2</v>
      </c>
      <c r="D53" s="1">
        <f t="shared" si="1"/>
        <v>0.23399999999999999</v>
      </c>
      <c r="E53" s="7">
        <f t="shared" si="2"/>
        <v>57.421764255999996</v>
      </c>
    </row>
    <row r="54" spans="1:5" x14ac:dyDescent="0.25">
      <c r="A54" s="9" t="s">
        <v>53</v>
      </c>
      <c r="B54" s="2">
        <v>0.33600000000000002</v>
      </c>
      <c r="C54" s="5">
        <v>6.3E-2</v>
      </c>
      <c r="D54" s="1">
        <f t="shared" si="1"/>
        <v>0.27300000000000002</v>
      </c>
      <c r="E54" s="7">
        <f t="shared" si="2"/>
        <v>67.759011904000019</v>
      </c>
    </row>
    <row r="55" spans="1:5" x14ac:dyDescent="0.25">
      <c r="A55" s="9" t="s">
        <v>54</v>
      </c>
      <c r="B55" s="2">
        <v>0.46900000000000003</v>
      </c>
      <c r="C55" s="5">
        <v>6.3E-2</v>
      </c>
      <c r="D55" s="1">
        <f t="shared" si="1"/>
        <v>0.40600000000000003</v>
      </c>
      <c r="E55" s="7">
        <f t="shared" si="2"/>
        <v>104.41571433600001</v>
      </c>
    </row>
    <row r="56" spans="1:5" x14ac:dyDescent="0.25">
      <c r="A56" s="9" t="s">
        <v>55</v>
      </c>
      <c r="B56" s="2">
        <v>0.33900000000000002</v>
      </c>
      <c r="C56" s="5">
        <v>6.3E-2</v>
      </c>
      <c r="D56" s="1">
        <f t="shared" si="1"/>
        <v>0.27600000000000002</v>
      </c>
      <c r="E56" s="7">
        <f t="shared" si="2"/>
        <v>68.561918176000006</v>
      </c>
    </row>
    <row r="57" spans="1:5" x14ac:dyDescent="0.25">
      <c r="A57" s="9" t="s">
        <v>56</v>
      </c>
      <c r="B57" s="2">
        <v>0.58199999999999996</v>
      </c>
      <c r="C57" s="5">
        <v>6.3E-2</v>
      </c>
      <c r="D57" s="1">
        <f t="shared" si="1"/>
        <v>0.51899999999999991</v>
      </c>
      <c r="E57" s="7">
        <f t="shared" si="2"/>
        <v>137.26626073599996</v>
      </c>
    </row>
    <row r="58" spans="1:5" x14ac:dyDescent="0.25">
      <c r="A58" s="9" t="s">
        <v>57</v>
      </c>
      <c r="B58" s="2">
        <v>0.374</v>
      </c>
      <c r="C58" s="5">
        <v>6.3E-2</v>
      </c>
      <c r="D58" s="1">
        <f t="shared" si="1"/>
        <v>0.311</v>
      </c>
      <c r="E58" s="7">
        <f t="shared" si="2"/>
        <v>78.010788096000013</v>
      </c>
    </row>
    <row r="59" spans="1:5" x14ac:dyDescent="0.25">
      <c r="A59" s="9" t="s">
        <v>58</v>
      </c>
      <c r="B59" s="2">
        <v>0.27900000000000003</v>
      </c>
      <c r="C59" s="5">
        <v>6.3E-2</v>
      </c>
      <c r="D59" s="1">
        <f t="shared" si="1"/>
        <v>0.21600000000000003</v>
      </c>
      <c r="E59" s="7">
        <f t="shared" si="2"/>
        <v>52.713698656000005</v>
      </c>
    </row>
    <row r="60" spans="1:5" x14ac:dyDescent="0.25">
      <c r="A60" s="9" t="s">
        <v>59</v>
      </c>
      <c r="B60" s="2">
        <v>0.28300000000000003</v>
      </c>
      <c r="C60" s="5">
        <v>6.3E-2</v>
      </c>
      <c r="D60" s="1">
        <f t="shared" si="1"/>
        <v>0.22000000000000003</v>
      </c>
      <c r="E60" s="7">
        <f t="shared" si="2"/>
        <v>53.756498400000005</v>
      </c>
    </row>
    <row r="61" spans="1:5" x14ac:dyDescent="0.25">
      <c r="A61" s="9" t="s">
        <v>60</v>
      </c>
      <c r="B61" s="2">
        <v>0.32200000000000001</v>
      </c>
      <c r="C61" s="5">
        <v>6.3E-2</v>
      </c>
      <c r="D61" s="1">
        <f t="shared" si="1"/>
        <v>0.25900000000000001</v>
      </c>
      <c r="E61" s="7">
        <f t="shared" si="2"/>
        <v>64.026723455999999</v>
      </c>
    </row>
    <row r="62" spans="1:5" x14ac:dyDescent="0.25">
      <c r="A62" s="9" t="s">
        <v>61</v>
      </c>
      <c r="B62" s="2">
        <v>0.34100000000000003</v>
      </c>
      <c r="C62" s="5">
        <v>6.3E-2</v>
      </c>
      <c r="D62" s="1">
        <f t="shared" si="1"/>
        <v>0.27800000000000002</v>
      </c>
      <c r="E62" s="7">
        <f t="shared" si="2"/>
        <v>69.09780278400001</v>
      </c>
    </row>
    <row r="63" spans="1:5" x14ac:dyDescent="0.25">
      <c r="A63" s="9" t="s">
        <v>62</v>
      </c>
      <c r="B63" s="2">
        <v>0.39200000000000002</v>
      </c>
      <c r="C63" s="5">
        <v>6.3E-2</v>
      </c>
      <c r="D63" s="1">
        <f t="shared" si="1"/>
        <v>0.32900000000000001</v>
      </c>
      <c r="E63" s="7">
        <f t="shared" si="2"/>
        <v>82.928759616000008</v>
      </c>
    </row>
    <row r="64" spans="1:5" x14ac:dyDescent="0.25">
      <c r="A64" s="9" t="s">
        <v>63</v>
      </c>
      <c r="B64" s="2">
        <v>0.38900000000000001</v>
      </c>
      <c r="C64" s="5">
        <v>6.3E-2</v>
      </c>
      <c r="D64" s="1">
        <f t="shared" si="1"/>
        <v>0.32600000000000001</v>
      </c>
      <c r="E64" s="7">
        <f t="shared" si="2"/>
        <v>82.106335776000009</v>
      </c>
    </row>
    <row r="65" spans="1:5" x14ac:dyDescent="0.25">
      <c r="A65" s="9" t="s">
        <v>64</v>
      </c>
      <c r="B65" s="2">
        <v>0.35100000000000003</v>
      </c>
      <c r="C65" s="5">
        <v>6.3E-2</v>
      </c>
      <c r="D65" s="1">
        <f t="shared" si="1"/>
        <v>0.28800000000000003</v>
      </c>
      <c r="E65" s="7">
        <f t="shared" si="2"/>
        <v>71.784590944000016</v>
      </c>
    </row>
    <row r="66" spans="1:5" x14ac:dyDescent="0.25">
      <c r="A66" s="9" t="s">
        <v>65</v>
      </c>
      <c r="B66" s="2">
        <v>0.753</v>
      </c>
      <c r="C66" s="5">
        <v>6.3E-2</v>
      </c>
      <c r="D66" s="1">
        <f t="shared" ref="D66:D97" si="3">(B66-C66)</f>
        <v>0.69</v>
      </c>
      <c r="E66" s="7">
        <f t="shared" ref="E66:E97" si="4">(61.376*D66*D66)+(233.94*D66)-(0.6809)</f>
        <v>189.95881359999998</v>
      </c>
    </row>
    <row r="67" spans="1:5" x14ac:dyDescent="0.25">
      <c r="A67" s="9" t="s">
        <v>66</v>
      </c>
      <c r="B67" s="2">
        <v>0.28200000000000003</v>
      </c>
      <c r="C67" s="5">
        <v>6.3E-2</v>
      </c>
      <c r="D67" s="1">
        <f t="shared" si="3"/>
        <v>0.21900000000000003</v>
      </c>
      <c r="E67" s="7">
        <f t="shared" si="4"/>
        <v>53.49561433600001</v>
      </c>
    </row>
    <row r="68" spans="1:5" x14ac:dyDescent="0.25">
      <c r="A68" s="9" t="s">
        <v>67</v>
      </c>
      <c r="B68" s="2">
        <v>0.34500000000000003</v>
      </c>
      <c r="C68" s="5">
        <v>6.3E-2</v>
      </c>
      <c r="D68" s="1">
        <f t="shared" si="3"/>
        <v>0.28200000000000003</v>
      </c>
      <c r="E68" s="7">
        <f t="shared" si="4"/>
        <v>70.171045024000009</v>
      </c>
    </row>
    <row r="69" spans="1:5" x14ac:dyDescent="0.25">
      <c r="A69" s="9" t="s">
        <v>68</v>
      </c>
      <c r="B69" s="2">
        <v>0.34100000000000003</v>
      </c>
      <c r="C69" s="5">
        <v>6.3E-2</v>
      </c>
      <c r="D69" s="1">
        <f t="shared" si="3"/>
        <v>0.27800000000000002</v>
      </c>
      <c r="E69" s="7">
        <f t="shared" si="4"/>
        <v>69.09780278400001</v>
      </c>
    </row>
    <row r="70" spans="1:5" x14ac:dyDescent="0.25">
      <c r="A70" s="9" t="s">
        <v>69</v>
      </c>
      <c r="B70" s="2">
        <v>0.34</v>
      </c>
      <c r="C70" s="5">
        <v>6.3E-2</v>
      </c>
      <c r="D70" s="1">
        <f t="shared" si="3"/>
        <v>0.27700000000000002</v>
      </c>
      <c r="E70" s="7">
        <f t="shared" si="4"/>
        <v>68.829799104000017</v>
      </c>
    </row>
    <row r="71" spans="1:5" x14ac:dyDescent="0.25">
      <c r="A71" s="9" t="s">
        <v>70</v>
      </c>
      <c r="B71" s="2">
        <v>0.41400000000000003</v>
      </c>
      <c r="C71" s="5">
        <v>6.3E-2</v>
      </c>
      <c r="D71" s="1">
        <f t="shared" si="3"/>
        <v>0.35100000000000003</v>
      </c>
      <c r="E71" s="7">
        <f t="shared" si="4"/>
        <v>88.993624576000016</v>
      </c>
    </row>
    <row r="72" spans="1:5" x14ac:dyDescent="0.25">
      <c r="A72" s="9" t="s">
        <v>71</v>
      </c>
      <c r="B72" s="2">
        <v>0.375</v>
      </c>
      <c r="C72" s="5">
        <v>6.3E-2</v>
      </c>
      <c r="D72" s="1">
        <f t="shared" si="3"/>
        <v>0.312</v>
      </c>
      <c r="E72" s="7">
        <f t="shared" si="4"/>
        <v>78.282965344000004</v>
      </c>
    </row>
    <row r="73" spans="1:5" x14ac:dyDescent="0.25">
      <c r="A73" s="9" t="s">
        <v>72</v>
      </c>
      <c r="B73" s="2">
        <v>0.41600000000000004</v>
      </c>
      <c r="C73" s="5">
        <v>6.3E-2</v>
      </c>
      <c r="D73" s="1">
        <f t="shared" si="3"/>
        <v>0.35300000000000004</v>
      </c>
      <c r="E73" s="7">
        <f t="shared" si="4"/>
        <v>89.547921984000013</v>
      </c>
    </row>
    <row r="74" spans="1:5" x14ac:dyDescent="0.25">
      <c r="A74" s="9" t="s">
        <v>73</v>
      </c>
      <c r="B74" s="2">
        <v>0.35299999999999998</v>
      </c>
      <c r="C74" s="5">
        <v>6.3E-2</v>
      </c>
      <c r="D74" s="1">
        <f t="shared" si="3"/>
        <v>0.28999999999999998</v>
      </c>
      <c r="E74" s="7">
        <f t="shared" si="4"/>
        <v>72.323421599999989</v>
      </c>
    </row>
    <row r="75" spans="1:5" x14ac:dyDescent="0.25">
      <c r="A75" s="9" t="s">
        <v>74</v>
      </c>
      <c r="B75" s="2">
        <v>0.3</v>
      </c>
      <c r="C75" s="5">
        <v>6.3E-2</v>
      </c>
      <c r="D75" s="1">
        <f t="shared" si="3"/>
        <v>0.23699999999999999</v>
      </c>
      <c r="E75" s="7">
        <f t="shared" si="4"/>
        <v>58.210308543999993</v>
      </c>
    </row>
    <row r="76" spans="1:5" x14ac:dyDescent="0.25">
      <c r="A76" s="9" t="s">
        <v>75</v>
      </c>
      <c r="B76" s="2">
        <v>0.34900000000000003</v>
      </c>
      <c r="C76" s="5">
        <v>6.3E-2</v>
      </c>
      <c r="D76" s="1">
        <f t="shared" si="3"/>
        <v>0.28600000000000003</v>
      </c>
      <c r="E76" s="7">
        <f t="shared" si="4"/>
        <v>71.246251296000011</v>
      </c>
    </row>
    <row r="77" spans="1:5" x14ac:dyDescent="0.25">
      <c r="A77" s="9" t="s">
        <v>76</v>
      </c>
      <c r="B77" s="2">
        <v>0.32700000000000001</v>
      </c>
      <c r="C77" s="5">
        <v>6.3E-2</v>
      </c>
      <c r="D77" s="1">
        <f t="shared" si="3"/>
        <v>0.26400000000000001</v>
      </c>
      <c r="E77" s="7">
        <f t="shared" si="4"/>
        <v>65.356921696000001</v>
      </c>
    </row>
    <row r="78" spans="1:5" x14ac:dyDescent="0.25">
      <c r="A78" s="9" t="s">
        <v>77</v>
      </c>
      <c r="B78" s="2">
        <v>0.32500000000000001</v>
      </c>
      <c r="C78" s="5">
        <v>6.3E-2</v>
      </c>
      <c r="D78" s="1">
        <f t="shared" si="3"/>
        <v>0.26200000000000001</v>
      </c>
      <c r="E78" s="7">
        <f t="shared" si="4"/>
        <v>64.824474144000007</v>
      </c>
    </row>
    <row r="79" spans="1:5" x14ac:dyDescent="0.25">
      <c r="A79" s="9" t="s">
        <v>78</v>
      </c>
      <c r="B79" s="2">
        <v>0.41899999999999998</v>
      </c>
      <c r="C79" s="5">
        <v>6.3E-2</v>
      </c>
      <c r="D79" s="1">
        <f t="shared" si="3"/>
        <v>0.35599999999999998</v>
      </c>
      <c r="E79" s="7">
        <f t="shared" si="4"/>
        <v>90.380288736000011</v>
      </c>
    </row>
    <row r="80" spans="1:5" x14ac:dyDescent="0.25">
      <c r="A80" s="9" t="s">
        <v>79</v>
      </c>
      <c r="B80" s="2">
        <v>0.40100000000000002</v>
      </c>
      <c r="C80" s="5">
        <v>6.3E-2</v>
      </c>
      <c r="D80" s="1">
        <f t="shared" si="3"/>
        <v>0.33800000000000002</v>
      </c>
      <c r="E80" s="7">
        <f t="shared" si="4"/>
        <v>85.402659744000005</v>
      </c>
    </row>
    <row r="81" spans="1:5" x14ac:dyDescent="0.25">
      <c r="A81" s="9" t="s">
        <v>80</v>
      </c>
      <c r="B81" s="2">
        <v>0.36399999999999999</v>
      </c>
      <c r="C81" s="5">
        <v>6.3E-2</v>
      </c>
      <c r="D81" s="1">
        <f t="shared" si="3"/>
        <v>0.30099999999999999</v>
      </c>
      <c r="E81" s="7">
        <f t="shared" si="4"/>
        <v>75.295766975999996</v>
      </c>
    </row>
    <row r="82" spans="1:5" x14ac:dyDescent="0.25">
      <c r="A82" s="9" t="s">
        <v>81</v>
      </c>
      <c r="B82" s="2">
        <v>0.38100000000000001</v>
      </c>
      <c r="C82" s="5">
        <v>6.3E-2</v>
      </c>
      <c r="D82" s="1">
        <f t="shared" si="3"/>
        <v>0.318</v>
      </c>
      <c r="E82" s="7">
        <f t="shared" si="4"/>
        <v>79.918606624000006</v>
      </c>
    </row>
    <row r="83" spans="1:5" x14ac:dyDescent="0.25">
      <c r="A83" s="9" t="s">
        <v>82</v>
      </c>
      <c r="B83" s="2">
        <v>0.35899999999999999</v>
      </c>
      <c r="C83" s="5">
        <v>6.3E-2</v>
      </c>
      <c r="D83" s="1">
        <f t="shared" si="3"/>
        <v>0.29599999999999999</v>
      </c>
      <c r="E83" s="7">
        <f t="shared" si="4"/>
        <v>73.942859616000007</v>
      </c>
    </row>
    <row r="84" spans="1:5" x14ac:dyDescent="0.25">
      <c r="A84" s="9" t="s">
        <v>83</v>
      </c>
      <c r="B84" s="2">
        <v>0.49299999999999999</v>
      </c>
      <c r="C84" s="5">
        <v>6.3E-2</v>
      </c>
      <c r="D84" s="1">
        <f t="shared" si="3"/>
        <v>0.43</v>
      </c>
      <c r="E84" s="7">
        <f t="shared" si="4"/>
        <v>111.26172240000001</v>
      </c>
    </row>
    <row r="85" spans="1:5" x14ac:dyDescent="0.25">
      <c r="A85" s="9" t="s">
        <v>84</v>
      </c>
      <c r="B85" s="2">
        <v>0.378</v>
      </c>
      <c r="C85" s="5">
        <v>6.3E-2</v>
      </c>
      <c r="D85" s="1">
        <f t="shared" si="3"/>
        <v>0.315</v>
      </c>
      <c r="E85" s="7">
        <f t="shared" si="4"/>
        <v>79.10023360000001</v>
      </c>
    </row>
    <row r="86" spans="1:5" x14ac:dyDescent="0.25">
      <c r="A86" s="9" t="s">
        <v>85</v>
      </c>
      <c r="B86" s="2">
        <v>0.29299999999999998</v>
      </c>
      <c r="C86" s="5">
        <v>6.3E-2</v>
      </c>
      <c r="D86" s="1">
        <f t="shared" si="3"/>
        <v>0.22999999999999998</v>
      </c>
      <c r="E86" s="7">
        <f t="shared" si="4"/>
        <v>56.372090399999998</v>
      </c>
    </row>
    <row r="87" spans="1:5" x14ac:dyDescent="0.25">
      <c r="A87" s="9" t="s">
        <v>86</v>
      </c>
      <c r="B87" s="2">
        <v>0.51200000000000001</v>
      </c>
      <c r="C87" s="5">
        <v>6.3E-2</v>
      </c>
      <c r="D87" s="1">
        <f t="shared" si="3"/>
        <v>0.44900000000000001</v>
      </c>
      <c r="E87" s="7">
        <f t="shared" si="4"/>
        <v>116.73162297600001</v>
      </c>
    </row>
    <row r="88" spans="1:5" x14ac:dyDescent="0.25">
      <c r="A88" s="9" t="s">
        <v>87</v>
      </c>
      <c r="B88" s="2">
        <v>0.43</v>
      </c>
      <c r="C88" s="5">
        <v>6.3E-2</v>
      </c>
      <c r="D88" s="1">
        <f t="shared" si="3"/>
        <v>0.36699999999999999</v>
      </c>
      <c r="E88" s="7">
        <f t="shared" si="4"/>
        <v>93.441752064000013</v>
      </c>
    </row>
    <row r="89" spans="1:5" x14ac:dyDescent="0.25">
      <c r="A89" s="9" t="s">
        <v>88</v>
      </c>
      <c r="B89" s="2">
        <v>0.438</v>
      </c>
      <c r="C89" s="5">
        <v>6.3E-2</v>
      </c>
      <c r="D89" s="1">
        <f t="shared" si="3"/>
        <v>0.375</v>
      </c>
      <c r="E89" s="7">
        <f t="shared" si="4"/>
        <v>95.677599999999998</v>
      </c>
    </row>
    <row r="90" spans="1:5" x14ac:dyDescent="0.25">
      <c r="A90" s="9" t="s">
        <v>89</v>
      </c>
      <c r="B90" s="2">
        <v>0.42099999999999999</v>
      </c>
      <c r="C90" s="5">
        <v>6.3E-2</v>
      </c>
      <c r="D90" s="1">
        <f t="shared" si="3"/>
        <v>0.35799999999999998</v>
      </c>
      <c r="E90" s="7">
        <f t="shared" si="4"/>
        <v>90.935813663999994</v>
      </c>
    </row>
    <row r="91" spans="1:5" x14ac:dyDescent="0.25">
      <c r="A91" s="9" t="s">
        <v>90</v>
      </c>
      <c r="B91" s="2">
        <v>0.33200000000000002</v>
      </c>
      <c r="C91" s="5">
        <v>6.3E-2</v>
      </c>
      <c r="D91" s="1">
        <f t="shared" si="3"/>
        <v>0.26900000000000002</v>
      </c>
      <c r="E91" s="7">
        <f t="shared" si="4"/>
        <v>66.69018873600001</v>
      </c>
    </row>
    <row r="92" spans="1:5" x14ac:dyDescent="0.25">
      <c r="A92" s="9" t="s">
        <v>91</v>
      </c>
      <c r="B92" s="2">
        <v>0.50800000000000001</v>
      </c>
      <c r="C92" s="5">
        <v>6.3E-2</v>
      </c>
      <c r="D92" s="1">
        <f t="shared" si="3"/>
        <v>0.44500000000000001</v>
      </c>
      <c r="E92" s="7">
        <f t="shared" si="4"/>
        <v>115.57638240000001</v>
      </c>
    </row>
    <row r="93" spans="1:5" x14ac:dyDescent="0.25">
      <c r="A93" s="9" t="s">
        <v>92</v>
      </c>
      <c r="B93" s="2">
        <v>0.46500000000000002</v>
      </c>
      <c r="C93" s="5">
        <v>6.3E-2</v>
      </c>
      <c r="D93" s="1">
        <f t="shared" si="3"/>
        <v>0.40200000000000002</v>
      </c>
      <c r="E93" s="7">
        <f t="shared" si="4"/>
        <v>103.28158710400001</v>
      </c>
    </row>
    <row r="94" spans="1:5" x14ac:dyDescent="0.25">
      <c r="A94" s="9" t="s">
        <v>93</v>
      </c>
      <c r="B94" s="2">
        <v>0.40400000000000003</v>
      </c>
      <c r="C94" s="5">
        <v>6.3E-2</v>
      </c>
      <c r="D94" s="1">
        <f t="shared" si="3"/>
        <v>0.34100000000000003</v>
      </c>
      <c r="E94" s="7">
        <f t="shared" si="4"/>
        <v>86.229502656000022</v>
      </c>
    </row>
    <row r="95" spans="1:5" x14ac:dyDescent="0.25">
      <c r="A95" s="9" t="s">
        <v>94</v>
      </c>
      <c r="B95" s="2">
        <v>0.28200000000000003</v>
      </c>
      <c r="C95" s="5">
        <v>6.3E-2</v>
      </c>
      <c r="D95" s="1">
        <f t="shared" si="3"/>
        <v>0.21900000000000003</v>
      </c>
      <c r="E95" s="7">
        <f t="shared" si="4"/>
        <v>53.49561433600001</v>
      </c>
    </row>
    <row r="96" spans="1:5" x14ac:dyDescent="0.25">
      <c r="A96" s="9" t="s">
        <v>95</v>
      </c>
      <c r="B96" s="2">
        <v>0.53</v>
      </c>
      <c r="C96" s="5">
        <v>6.3E-2</v>
      </c>
      <c r="D96" s="1">
        <f t="shared" si="3"/>
        <v>0.46700000000000003</v>
      </c>
      <c r="E96" s="7">
        <f t="shared" si="4"/>
        <v>121.95451046400001</v>
      </c>
    </row>
    <row r="97" spans="1:5" x14ac:dyDescent="0.25">
      <c r="A97" s="9" t="s">
        <v>96</v>
      </c>
      <c r="B97" s="2">
        <v>0.32700000000000001</v>
      </c>
      <c r="C97" s="5">
        <v>6.3E-2</v>
      </c>
      <c r="D97" s="1">
        <f t="shared" si="3"/>
        <v>0.26400000000000001</v>
      </c>
      <c r="E97" s="7">
        <f t="shared" si="4"/>
        <v>65.356921696000001</v>
      </c>
    </row>
    <row r="98" spans="1:5" x14ac:dyDescent="0.25">
      <c r="A98" s="9" t="s">
        <v>97</v>
      </c>
      <c r="B98" s="2">
        <v>0.35100000000000003</v>
      </c>
      <c r="C98" s="5">
        <v>6.3E-2</v>
      </c>
      <c r="D98" s="1">
        <f t="shared" ref="D98:D129" si="5">(B98-C98)</f>
        <v>0.28800000000000003</v>
      </c>
      <c r="E98" s="7">
        <f t="shared" ref="E98:E129" si="6">(61.376*D98*D98)+(233.94*D98)-(0.6809)</f>
        <v>71.784590944000016</v>
      </c>
    </row>
    <row r="99" spans="1:5" x14ac:dyDescent="0.25">
      <c r="A99" s="9" t="s">
        <v>98</v>
      </c>
      <c r="B99" s="2">
        <v>0.245</v>
      </c>
      <c r="C99" s="5">
        <v>6.3E-2</v>
      </c>
      <c r="D99" s="1">
        <f t="shared" si="5"/>
        <v>0.182</v>
      </c>
      <c r="E99" s="7">
        <f t="shared" si="6"/>
        <v>43.929198623999994</v>
      </c>
    </row>
    <row r="100" spans="1:5" x14ac:dyDescent="0.25">
      <c r="A100" s="9" t="s">
        <v>99</v>
      </c>
      <c r="B100" s="2">
        <v>0.378</v>
      </c>
      <c r="C100" s="5">
        <v>6.3E-2</v>
      </c>
      <c r="D100" s="1">
        <f t="shared" si="5"/>
        <v>0.315</v>
      </c>
      <c r="E100" s="7">
        <f t="shared" si="6"/>
        <v>79.10023360000001</v>
      </c>
    </row>
    <row r="101" spans="1:5" x14ac:dyDescent="0.25">
      <c r="A101" s="9" t="s">
        <v>101</v>
      </c>
      <c r="B101" s="2">
        <v>0.31900000000000001</v>
      </c>
      <c r="C101" s="5">
        <v>6.3E-2</v>
      </c>
      <c r="D101" s="1">
        <f t="shared" si="5"/>
        <v>0.25600000000000001</v>
      </c>
      <c r="E101" s="7">
        <f t="shared" si="6"/>
        <v>63.230077536000003</v>
      </c>
    </row>
    <row r="102" spans="1:5" x14ac:dyDescent="0.25">
      <c r="A102" s="9" t="s">
        <v>100</v>
      </c>
      <c r="B102" s="2">
        <v>0.40300000000000002</v>
      </c>
      <c r="C102" s="5">
        <v>6.3E-2</v>
      </c>
      <c r="D102" s="1">
        <f t="shared" si="5"/>
        <v>0.34</v>
      </c>
      <c r="E102" s="7">
        <f t="shared" si="6"/>
        <v>85.953765600000011</v>
      </c>
    </row>
    <row r="103" spans="1:5" x14ac:dyDescent="0.25">
      <c r="A103" s="9" t="s">
        <v>102</v>
      </c>
      <c r="B103" s="2">
        <v>0.378</v>
      </c>
      <c r="C103" s="5">
        <v>6.3E-2</v>
      </c>
      <c r="D103" s="1">
        <f t="shared" si="5"/>
        <v>0.315</v>
      </c>
      <c r="E103" s="7">
        <f t="shared" si="6"/>
        <v>79.10023360000001</v>
      </c>
    </row>
    <row r="104" spans="1:5" x14ac:dyDescent="0.25">
      <c r="A104" s="9" t="s">
        <v>103</v>
      </c>
      <c r="B104" s="2">
        <v>0.40600000000000003</v>
      </c>
      <c r="C104" s="5">
        <v>6.3E-2</v>
      </c>
      <c r="D104" s="1">
        <f t="shared" si="5"/>
        <v>0.34300000000000003</v>
      </c>
      <c r="E104" s="7">
        <f t="shared" si="6"/>
        <v>86.781345024000018</v>
      </c>
    </row>
    <row r="105" spans="1:5" x14ac:dyDescent="0.25">
      <c r="A105" s="9" t="s">
        <v>104</v>
      </c>
      <c r="B105" s="2">
        <v>0.40400000000000003</v>
      </c>
      <c r="C105" s="5">
        <v>6.3E-2</v>
      </c>
      <c r="D105" s="1">
        <f t="shared" si="5"/>
        <v>0.34100000000000003</v>
      </c>
      <c r="E105" s="7">
        <f t="shared" si="6"/>
        <v>86.229502656000022</v>
      </c>
    </row>
    <row r="106" spans="1:5" x14ac:dyDescent="0.25">
      <c r="A106" s="9" t="s">
        <v>105</v>
      </c>
      <c r="B106" s="2">
        <v>0.34200000000000003</v>
      </c>
      <c r="C106" s="5">
        <v>6.3E-2</v>
      </c>
      <c r="D106" s="1">
        <f t="shared" si="5"/>
        <v>0.27900000000000003</v>
      </c>
      <c r="E106" s="7">
        <f t="shared" si="6"/>
        <v>69.365929216000012</v>
      </c>
    </row>
    <row r="107" spans="1:5" x14ac:dyDescent="0.25">
      <c r="A107" s="9" t="s">
        <v>106</v>
      </c>
      <c r="B107" s="2">
        <v>0.27900000000000003</v>
      </c>
      <c r="C107" s="5">
        <v>6.3E-2</v>
      </c>
      <c r="D107" s="1">
        <f t="shared" si="5"/>
        <v>0.21600000000000003</v>
      </c>
      <c r="E107" s="7">
        <f t="shared" si="6"/>
        <v>52.713698656000005</v>
      </c>
    </row>
    <row r="108" spans="1:5" x14ac:dyDescent="0.25">
      <c r="A108" s="9" t="s">
        <v>107</v>
      </c>
      <c r="B108" s="2">
        <v>0.41200000000000003</v>
      </c>
      <c r="C108" s="5">
        <v>6.3E-2</v>
      </c>
      <c r="D108" s="1">
        <f t="shared" si="5"/>
        <v>0.34900000000000003</v>
      </c>
      <c r="E108" s="7">
        <f t="shared" si="6"/>
        <v>88.439818176000003</v>
      </c>
    </row>
    <row r="109" spans="1:5" x14ac:dyDescent="0.25">
      <c r="A109" s="9" t="s">
        <v>108</v>
      </c>
      <c r="B109" s="2">
        <v>0.37</v>
      </c>
      <c r="C109" s="5">
        <v>6.3E-2</v>
      </c>
      <c r="D109" s="1">
        <f t="shared" si="5"/>
        <v>0.307</v>
      </c>
      <c r="E109" s="7">
        <f t="shared" si="6"/>
        <v>76.923306624000006</v>
      </c>
    </row>
    <row r="110" spans="1:5" x14ac:dyDescent="0.25">
      <c r="A110" s="9" t="s">
        <v>109</v>
      </c>
      <c r="B110" s="2">
        <v>0.33800000000000002</v>
      </c>
      <c r="C110" s="5">
        <v>6.3E-2</v>
      </c>
      <c r="D110" s="1">
        <f t="shared" si="5"/>
        <v>0.27500000000000002</v>
      </c>
      <c r="E110" s="7">
        <f t="shared" si="6"/>
        <v>68.294160000000005</v>
      </c>
    </row>
    <row r="111" spans="1:5" x14ac:dyDescent="0.25">
      <c r="A111" s="9" t="s">
        <v>110</v>
      </c>
      <c r="B111" s="2">
        <v>0.70699999999999996</v>
      </c>
      <c r="C111" s="5">
        <v>6.3E-2</v>
      </c>
      <c r="D111" s="1">
        <f t="shared" si="5"/>
        <v>0.64399999999999991</v>
      </c>
      <c r="E111" s="7">
        <f t="shared" si="6"/>
        <v>175.43129673599998</v>
      </c>
    </row>
    <row r="112" spans="1:5" x14ac:dyDescent="0.25">
      <c r="A112" s="9" t="s">
        <v>111</v>
      </c>
      <c r="B112" s="2">
        <v>0.38500000000000001</v>
      </c>
      <c r="C112" s="5">
        <v>6.3E-2</v>
      </c>
      <c r="D112" s="1">
        <f t="shared" si="5"/>
        <v>0.32200000000000001</v>
      </c>
      <c r="E112" s="7">
        <f t="shared" si="6"/>
        <v>81.011489184000013</v>
      </c>
    </row>
    <row r="113" spans="1:5" x14ac:dyDescent="0.25">
      <c r="A113" s="9" t="s">
        <v>112</v>
      </c>
      <c r="B113" s="2">
        <v>0.371</v>
      </c>
      <c r="C113" s="5">
        <v>6.3E-2</v>
      </c>
      <c r="D113" s="1">
        <f t="shared" si="5"/>
        <v>0.308</v>
      </c>
      <c r="E113" s="7">
        <f t="shared" si="6"/>
        <v>77.194992864</v>
      </c>
    </row>
    <row r="114" spans="1:5" x14ac:dyDescent="0.25">
      <c r="A114" s="9" t="s">
        <v>113</v>
      </c>
      <c r="B114" s="2">
        <v>0.39700000000000002</v>
      </c>
      <c r="C114" s="5">
        <v>6.3E-2</v>
      </c>
      <c r="D114" s="1">
        <f t="shared" si="5"/>
        <v>0.33400000000000002</v>
      </c>
      <c r="E114" s="7">
        <f t="shared" si="6"/>
        <v>84.301921055999998</v>
      </c>
    </row>
    <row r="115" spans="1:5" x14ac:dyDescent="0.25">
      <c r="A115" s="9" t="s">
        <v>35</v>
      </c>
      <c r="B115" s="2">
        <v>0.23600000000000002</v>
      </c>
      <c r="C115" s="5">
        <v>6.3E-2</v>
      </c>
      <c r="D115" s="1">
        <f t="shared" si="5"/>
        <v>0.17300000000000001</v>
      </c>
      <c r="E115" s="7">
        <f t="shared" si="6"/>
        <v>41.627642303999998</v>
      </c>
    </row>
    <row r="116" spans="1:5" x14ac:dyDescent="0.25">
      <c r="A116" s="9" t="s">
        <v>114</v>
      </c>
      <c r="B116" s="2">
        <v>0.33600000000000002</v>
      </c>
      <c r="C116" s="5">
        <v>6.3E-2</v>
      </c>
      <c r="D116" s="1">
        <f t="shared" si="5"/>
        <v>0.27300000000000002</v>
      </c>
      <c r="E116" s="7">
        <f t="shared" si="6"/>
        <v>67.759011904000019</v>
      </c>
    </row>
    <row r="117" spans="1:5" x14ac:dyDescent="0.25">
      <c r="A117" s="9" t="s">
        <v>115</v>
      </c>
      <c r="B117" s="2">
        <v>0.371</v>
      </c>
      <c r="C117" s="5">
        <v>6.3E-2</v>
      </c>
      <c r="D117" s="1">
        <f t="shared" si="5"/>
        <v>0.308</v>
      </c>
      <c r="E117" s="7">
        <f t="shared" si="6"/>
        <v>77.194992864</v>
      </c>
    </row>
    <row r="118" spans="1:5" x14ac:dyDescent="0.25">
      <c r="A118" s="9" t="s">
        <v>116</v>
      </c>
      <c r="B118" s="2">
        <v>0.38</v>
      </c>
      <c r="C118" s="5">
        <v>6.3E-2</v>
      </c>
      <c r="D118" s="1">
        <f t="shared" si="5"/>
        <v>0.317</v>
      </c>
      <c r="E118" s="7">
        <f t="shared" si="6"/>
        <v>79.645692864000011</v>
      </c>
    </row>
    <row r="119" spans="1:5" x14ac:dyDescent="0.25">
      <c r="A119" s="9" t="s">
        <v>117</v>
      </c>
      <c r="B119" s="2">
        <v>0.39100000000000001</v>
      </c>
      <c r="C119" s="5">
        <v>6.3E-2</v>
      </c>
      <c r="D119" s="1">
        <f t="shared" si="5"/>
        <v>0.32800000000000001</v>
      </c>
      <c r="E119" s="7">
        <f t="shared" si="6"/>
        <v>82.654495584000003</v>
      </c>
    </row>
    <row r="120" spans="1:5" x14ac:dyDescent="0.25">
      <c r="A120" s="9" t="s">
        <v>118</v>
      </c>
      <c r="B120" s="2">
        <v>0.35100000000000003</v>
      </c>
      <c r="C120" s="5">
        <v>6.3E-2</v>
      </c>
      <c r="D120" s="1">
        <f t="shared" si="5"/>
        <v>0.28800000000000003</v>
      </c>
      <c r="E120" s="7">
        <f t="shared" si="6"/>
        <v>71.784590944000016</v>
      </c>
    </row>
    <row r="121" spans="1:5" x14ac:dyDescent="0.25">
      <c r="A121" s="9" t="s">
        <v>119</v>
      </c>
      <c r="B121" s="2">
        <v>0.36399999999999999</v>
      </c>
      <c r="C121" s="5">
        <v>6.3E-2</v>
      </c>
      <c r="D121" s="1">
        <f t="shared" si="5"/>
        <v>0.30099999999999999</v>
      </c>
      <c r="E121" s="7">
        <f t="shared" si="6"/>
        <v>75.295766975999996</v>
      </c>
    </row>
    <row r="122" spans="1:5" x14ac:dyDescent="0.25">
      <c r="A122" s="9" t="s">
        <v>120</v>
      </c>
      <c r="B122" s="2">
        <v>0.31</v>
      </c>
      <c r="C122" s="5">
        <v>6.3E-2</v>
      </c>
      <c r="D122" s="1">
        <f t="shared" si="5"/>
        <v>0.247</v>
      </c>
      <c r="E122" s="7">
        <f t="shared" si="6"/>
        <v>60.846768384000001</v>
      </c>
    </row>
    <row r="123" spans="1:5" x14ac:dyDescent="0.25">
      <c r="A123" s="9" t="s">
        <v>121</v>
      </c>
      <c r="B123" s="2">
        <v>0.24299999999999999</v>
      </c>
      <c r="C123" s="5">
        <v>6.3E-2</v>
      </c>
      <c r="D123" s="1">
        <f t="shared" si="5"/>
        <v>0.18</v>
      </c>
      <c r="E123" s="7">
        <f t="shared" si="6"/>
        <v>43.416882399999999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123"/>
  <sheetViews>
    <sheetView workbookViewId="0">
      <selection activeCell="P9" sqref="P9"/>
    </sheetView>
  </sheetViews>
  <sheetFormatPr defaultRowHeight="15" x14ac:dyDescent="0.25"/>
  <cols>
    <col min="1" max="1" width="20.28515625" customWidth="1"/>
    <col min="2" max="2" width="13.5703125" customWidth="1"/>
    <col min="3" max="3" width="13.140625" customWidth="1"/>
    <col min="4" max="4" width="13.42578125" customWidth="1"/>
    <col min="5" max="5" width="18.85546875" customWidth="1"/>
  </cols>
  <sheetData>
    <row r="2" spans="1:12" x14ac:dyDescent="0.25">
      <c r="A2" s="3">
        <v>2.4249999999999998</v>
      </c>
      <c r="B2" s="2">
        <v>0.30599999999999999</v>
      </c>
      <c r="C2" s="2">
        <v>0.32</v>
      </c>
      <c r="D2" s="2">
        <v>0.39100000000000001</v>
      </c>
      <c r="E2" s="2">
        <v>0.33900000000000002</v>
      </c>
      <c r="F2" s="2">
        <v>0.32900000000000001</v>
      </c>
      <c r="G2" s="2">
        <v>0.35799999999999998</v>
      </c>
      <c r="H2" s="2">
        <v>0.56900000000000006</v>
      </c>
      <c r="I2" s="2">
        <v>0.46700000000000003</v>
      </c>
      <c r="J2" s="2">
        <v>0.28700000000000003</v>
      </c>
      <c r="K2" s="2">
        <v>0.36199999999999999</v>
      </c>
      <c r="L2" s="2">
        <v>0.312</v>
      </c>
    </row>
    <row r="3" spans="1:12" x14ac:dyDescent="0.25">
      <c r="A3" s="3">
        <v>1.4970000000000001</v>
      </c>
      <c r="B3" s="2">
        <v>0.42299999999999999</v>
      </c>
      <c r="C3" s="2">
        <v>0.36299999999999999</v>
      </c>
      <c r="D3" s="2">
        <v>0.24099999999999999</v>
      </c>
      <c r="E3" s="2">
        <v>0.316</v>
      </c>
      <c r="F3" s="2">
        <v>0.36699999999999999</v>
      </c>
      <c r="G3" s="2">
        <v>0.28500000000000003</v>
      </c>
      <c r="H3" s="2">
        <v>0.44900000000000001</v>
      </c>
      <c r="I3" s="2">
        <v>0.61499999999999999</v>
      </c>
      <c r="J3" s="2">
        <v>0.28700000000000003</v>
      </c>
      <c r="K3" s="2">
        <v>0.39700000000000002</v>
      </c>
      <c r="L3" s="2">
        <v>0.35499999999999998</v>
      </c>
    </row>
    <row r="4" spans="1:12" x14ac:dyDescent="0.25">
      <c r="A4" s="3">
        <v>0.92200000000000004</v>
      </c>
      <c r="B4" s="2">
        <v>1.073</v>
      </c>
      <c r="C4" s="2">
        <v>0.39900000000000002</v>
      </c>
      <c r="D4" s="2">
        <v>0.253</v>
      </c>
      <c r="E4" s="2">
        <v>0.377</v>
      </c>
      <c r="F4" s="2">
        <v>0.26100000000000001</v>
      </c>
      <c r="G4" s="2">
        <v>0.307</v>
      </c>
      <c r="H4" s="2">
        <v>0.28400000000000003</v>
      </c>
      <c r="I4" s="2">
        <v>0.45200000000000001</v>
      </c>
      <c r="J4" s="2">
        <v>0.36399999999999999</v>
      </c>
      <c r="K4" s="2">
        <v>0.28100000000000003</v>
      </c>
      <c r="L4" s="2">
        <v>0.28899999999999998</v>
      </c>
    </row>
    <row r="5" spans="1:12" x14ac:dyDescent="0.25">
      <c r="A5" s="3">
        <v>0.55600000000000005</v>
      </c>
      <c r="B5" s="2">
        <v>0.312</v>
      </c>
      <c r="C5" s="2">
        <v>0.28700000000000003</v>
      </c>
      <c r="D5" s="2">
        <v>0.49</v>
      </c>
      <c r="E5" s="2">
        <v>0.35899999999999999</v>
      </c>
      <c r="F5" s="2">
        <v>0.34300000000000003</v>
      </c>
      <c r="G5" s="2">
        <v>0.40100000000000002</v>
      </c>
      <c r="H5" s="2">
        <v>0.45700000000000002</v>
      </c>
      <c r="I5" s="2">
        <v>0.27600000000000002</v>
      </c>
      <c r="J5" s="2">
        <v>0.373</v>
      </c>
      <c r="K5" s="2">
        <v>0.81500000000000006</v>
      </c>
      <c r="L5" s="2">
        <v>0.307</v>
      </c>
    </row>
    <row r="6" spans="1:12" x14ac:dyDescent="0.25">
      <c r="A6" s="3">
        <v>0.33900000000000002</v>
      </c>
      <c r="B6" s="2">
        <v>0.34</v>
      </c>
      <c r="C6" s="2">
        <v>0.36199999999999999</v>
      </c>
      <c r="D6" s="2">
        <v>0.307</v>
      </c>
      <c r="E6" s="2">
        <v>0.38900000000000001</v>
      </c>
      <c r="F6" s="2">
        <v>0.54500000000000004</v>
      </c>
      <c r="G6" s="2">
        <v>0.36299999999999999</v>
      </c>
      <c r="H6" s="2">
        <v>0.48799999999999999</v>
      </c>
      <c r="I6" s="2">
        <v>0.46300000000000002</v>
      </c>
      <c r="J6" s="2">
        <v>0.32200000000000001</v>
      </c>
      <c r="K6" s="2">
        <v>0.29299999999999998</v>
      </c>
      <c r="L6" s="2">
        <v>0.379</v>
      </c>
    </row>
    <row r="7" spans="1:12" x14ac:dyDescent="0.25">
      <c r="A7" s="5">
        <v>0.11900000000000001</v>
      </c>
      <c r="B7" s="2">
        <v>0.36799999999999999</v>
      </c>
      <c r="C7" s="2">
        <v>0.35699999999999998</v>
      </c>
      <c r="D7" s="2">
        <v>0.72099999999999997</v>
      </c>
      <c r="E7" s="2">
        <v>0.317</v>
      </c>
      <c r="F7" s="2">
        <v>0.34600000000000003</v>
      </c>
      <c r="G7" s="2">
        <v>0.30099999999999999</v>
      </c>
      <c r="H7" s="2">
        <v>0.36399999999999999</v>
      </c>
      <c r="I7" s="2">
        <v>0.28899999999999998</v>
      </c>
      <c r="J7" s="2">
        <v>0.28200000000000003</v>
      </c>
      <c r="K7" s="2">
        <v>0.309</v>
      </c>
      <c r="L7" s="2">
        <v>0.34900000000000003</v>
      </c>
    </row>
    <row r="8" spans="1:12" x14ac:dyDescent="0.25">
      <c r="A8" s="2">
        <v>0.80300000000000005</v>
      </c>
      <c r="B8" s="2">
        <v>0.40900000000000003</v>
      </c>
      <c r="C8" s="2">
        <v>0.45700000000000002</v>
      </c>
      <c r="D8" s="2">
        <v>0.44500000000000001</v>
      </c>
      <c r="E8" s="2">
        <v>1.1280000000000001</v>
      </c>
      <c r="F8" s="2">
        <v>0.45300000000000001</v>
      </c>
      <c r="G8" s="2">
        <v>0.39</v>
      </c>
      <c r="H8" s="2">
        <v>0.47300000000000003</v>
      </c>
      <c r="I8" s="2">
        <v>0.45200000000000001</v>
      </c>
      <c r="J8" s="2">
        <v>0.38400000000000001</v>
      </c>
      <c r="K8" s="2">
        <v>0.71499999999999997</v>
      </c>
      <c r="L8" s="2">
        <v>0.53800000000000003</v>
      </c>
    </row>
    <row r="9" spans="1:12" x14ac:dyDescent="0.25">
      <c r="A9" s="2">
        <v>0.70100000000000007</v>
      </c>
      <c r="B9" s="2">
        <v>0.378</v>
      </c>
      <c r="C9" s="2">
        <v>0.38200000000000001</v>
      </c>
      <c r="D9" s="2">
        <v>0.308</v>
      </c>
      <c r="E9" s="2">
        <v>0.25700000000000001</v>
      </c>
      <c r="F9" s="2">
        <v>0.36299999999999999</v>
      </c>
      <c r="G9" s="2">
        <v>0.43</v>
      </c>
      <c r="H9" s="2">
        <v>0.315</v>
      </c>
      <c r="I9" s="2">
        <v>0.30499999999999999</v>
      </c>
      <c r="J9" s="2">
        <v>0.245</v>
      </c>
      <c r="K9" s="2">
        <v>0.29599999999999999</v>
      </c>
      <c r="L9" s="2">
        <v>0.39500000000000002</v>
      </c>
    </row>
    <row r="17" spans="1:11" x14ac:dyDescent="0.25">
      <c r="B17" s="6" t="s">
        <v>1</v>
      </c>
      <c r="C17" s="6" t="s">
        <v>2</v>
      </c>
      <c r="D17" s="6" t="s">
        <v>3</v>
      </c>
      <c r="E17" s="6" t="s">
        <v>4</v>
      </c>
    </row>
    <row r="18" spans="1:11" x14ac:dyDescent="0.25">
      <c r="A18" t="s">
        <v>5</v>
      </c>
      <c r="B18" s="3">
        <v>2.4249999999999998</v>
      </c>
      <c r="C18" s="1">
        <f>B18-B23</f>
        <v>2.3059999999999996</v>
      </c>
      <c r="D18" s="1">
        <v>400</v>
      </c>
      <c r="E18" s="7">
        <f>(31.595*C18*C18)+(100.58*C18)+(0.2773)</f>
        <v>400.22548941999992</v>
      </c>
    </row>
    <row r="19" spans="1:11" x14ac:dyDescent="0.25">
      <c r="A19" t="s">
        <v>6</v>
      </c>
      <c r="B19" s="3">
        <v>1.4970000000000001</v>
      </c>
      <c r="C19" s="1">
        <f>B19-B23</f>
        <v>1.3780000000000001</v>
      </c>
      <c r="D19" s="1">
        <v>200</v>
      </c>
      <c r="E19" s="7">
        <f t="shared" ref="E19:E23" si="0">(31.595*C19*C19)+(100.58*C19)+(0.2773)</f>
        <v>198.87177998000001</v>
      </c>
    </row>
    <row r="20" spans="1:11" x14ac:dyDescent="0.25">
      <c r="A20" t="s">
        <v>7</v>
      </c>
      <c r="B20" s="3">
        <v>0.92200000000000004</v>
      </c>
      <c r="C20" s="1">
        <f>B20-B23</f>
        <v>0.80300000000000005</v>
      </c>
      <c r="D20" s="1">
        <v>100</v>
      </c>
      <c r="E20" s="7">
        <f t="shared" si="0"/>
        <v>101.41578035500001</v>
      </c>
    </row>
    <row r="21" spans="1:11" x14ac:dyDescent="0.25">
      <c r="A21" t="s">
        <v>8</v>
      </c>
      <c r="B21" s="3">
        <v>0.55600000000000005</v>
      </c>
      <c r="C21" s="1">
        <f>B21-B23</f>
        <v>0.43700000000000006</v>
      </c>
      <c r="D21" s="1">
        <v>50</v>
      </c>
      <c r="E21" s="7">
        <f t="shared" si="0"/>
        <v>50.264425555000003</v>
      </c>
    </row>
    <row r="22" spans="1:11" x14ac:dyDescent="0.25">
      <c r="A22" t="s">
        <v>9</v>
      </c>
      <c r="B22" s="3">
        <v>0.33900000000000002</v>
      </c>
      <c r="C22" s="1">
        <f>B22-B23</f>
        <v>0.22000000000000003</v>
      </c>
      <c r="D22" s="1">
        <v>25</v>
      </c>
      <c r="E22" s="7">
        <f t="shared" si="0"/>
        <v>23.934098000000002</v>
      </c>
    </row>
    <row r="23" spans="1:11" x14ac:dyDescent="0.25">
      <c r="A23" t="s">
        <v>10</v>
      </c>
      <c r="B23" s="5">
        <v>0.11900000000000001</v>
      </c>
      <c r="C23" s="1">
        <f>B23-B23</f>
        <v>0</v>
      </c>
      <c r="D23" s="1">
        <v>0</v>
      </c>
      <c r="E23" s="7">
        <f t="shared" si="0"/>
        <v>0.27729999999999999</v>
      </c>
    </row>
    <row r="28" spans="1:11" x14ac:dyDescent="0.25">
      <c r="H28" s="8"/>
      <c r="J28" s="8" t="s">
        <v>15</v>
      </c>
      <c r="K28" s="8"/>
    </row>
    <row r="33" spans="1:5" x14ac:dyDescent="0.25">
      <c r="A33" s="9" t="s">
        <v>12</v>
      </c>
      <c r="B33" s="2" t="s">
        <v>13</v>
      </c>
      <c r="C33" s="4" t="s">
        <v>10</v>
      </c>
      <c r="D33" s="1" t="s">
        <v>2</v>
      </c>
      <c r="E33" s="10" t="s">
        <v>16</v>
      </c>
    </row>
    <row r="34" spans="1:5" x14ac:dyDescent="0.25">
      <c r="A34" s="9" t="s">
        <v>33</v>
      </c>
      <c r="B34" s="2">
        <v>0.80300000000000005</v>
      </c>
      <c r="C34" s="5">
        <v>0.11900000000000001</v>
      </c>
      <c r="D34" s="1">
        <f t="shared" ref="D34:D65" si="1">(B34-C34)</f>
        <v>0.68400000000000005</v>
      </c>
      <c r="E34" s="7">
        <f t="shared" ref="E34:E65" si="2">(31.595*D34*D34)+(100.58*D34)+(0.2773)</f>
        <v>83.855930319999999</v>
      </c>
    </row>
    <row r="35" spans="1:5" x14ac:dyDescent="0.25">
      <c r="A35" s="9" t="s">
        <v>34</v>
      </c>
      <c r="B35" s="2">
        <v>0.70100000000000007</v>
      </c>
      <c r="C35" s="5">
        <v>0.11900000000000001</v>
      </c>
      <c r="D35" s="1">
        <f t="shared" si="1"/>
        <v>0.58200000000000007</v>
      </c>
      <c r="E35" s="7">
        <f t="shared" si="2"/>
        <v>69.51684478</v>
      </c>
    </row>
    <row r="36" spans="1:5" x14ac:dyDescent="0.25">
      <c r="A36" s="9" t="s">
        <v>36</v>
      </c>
      <c r="B36" s="2">
        <v>0.30599999999999999</v>
      </c>
      <c r="C36" s="5">
        <v>0.11900000000000001</v>
      </c>
      <c r="D36" s="1">
        <f t="shared" si="1"/>
        <v>0.187</v>
      </c>
      <c r="E36" s="7">
        <f t="shared" si="2"/>
        <v>20.190605555000001</v>
      </c>
    </row>
    <row r="37" spans="1:5" x14ac:dyDescent="0.25">
      <c r="A37" s="9" t="s">
        <v>37</v>
      </c>
      <c r="B37" s="2">
        <v>0.42299999999999999</v>
      </c>
      <c r="C37" s="5">
        <v>0.11900000000000001</v>
      </c>
      <c r="D37" s="1">
        <f t="shared" si="1"/>
        <v>0.30399999999999999</v>
      </c>
      <c r="E37" s="7">
        <f t="shared" si="2"/>
        <v>33.773503519999998</v>
      </c>
    </row>
    <row r="38" spans="1:5" x14ac:dyDescent="0.25">
      <c r="A38" s="9" t="s">
        <v>38</v>
      </c>
      <c r="B38" s="2">
        <v>1.073</v>
      </c>
      <c r="C38" s="5">
        <v>0.11900000000000001</v>
      </c>
      <c r="D38" s="1">
        <f t="shared" si="1"/>
        <v>0.95399999999999996</v>
      </c>
      <c r="E38" s="7">
        <f t="shared" si="2"/>
        <v>124.98573501999999</v>
      </c>
    </row>
    <row r="39" spans="1:5" x14ac:dyDescent="0.25">
      <c r="A39" s="9" t="s">
        <v>39</v>
      </c>
      <c r="B39" s="2">
        <v>0.312</v>
      </c>
      <c r="C39" s="5">
        <v>0.11900000000000001</v>
      </c>
      <c r="D39" s="1">
        <f t="shared" si="1"/>
        <v>0.193</v>
      </c>
      <c r="E39" s="7">
        <f t="shared" si="2"/>
        <v>20.866122155000003</v>
      </c>
    </row>
    <row r="40" spans="1:5" x14ac:dyDescent="0.25">
      <c r="A40" s="9" t="s">
        <v>40</v>
      </c>
      <c r="B40" s="2">
        <v>0.34</v>
      </c>
      <c r="C40" s="5">
        <v>0.11900000000000001</v>
      </c>
      <c r="D40" s="1">
        <f t="shared" si="1"/>
        <v>0.22100000000000003</v>
      </c>
      <c r="E40" s="7">
        <f t="shared" si="2"/>
        <v>24.048611395000002</v>
      </c>
    </row>
    <row r="41" spans="1:5" x14ac:dyDescent="0.25">
      <c r="A41" s="9" t="s">
        <v>41</v>
      </c>
      <c r="B41" s="2">
        <v>0.36799999999999999</v>
      </c>
      <c r="C41" s="5">
        <v>0.11900000000000001</v>
      </c>
      <c r="D41" s="1">
        <f t="shared" si="1"/>
        <v>0.249</v>
      </c>
      <c r="E41" s="7">
        <f t="shared" si="2"/>
        <v>27.280641594999999</v>
      </c>
    </row>
    <row r="42" spans="1:5" x14ac:dyDescent="0.25">
      <c r="A42" s="9" t="s">
        <v>42</v>
      </c>
      <c r="B42" s="2">
        <v>0.40900000000000003</v>
      </c>
      <c r="C42" s="5">
        <v>0.11900000000000001</v>
      </c>
      <c r="D42" s="1">
        <f t="shared" si="1"/>
        <v>0.29000000000000004</v>
      </c>
      <c r="E42" s="7">
        <f t="shared" si="2"/>
        <v>32.102639500000002</v>
      </c>
    </row>
    <row r="43" spans="1:5" x14ac:dyDescent="0.25">
      <c r="A43" s="9" t="s">
        <v>43</v>
      </c>
      <c r="B43" s="2">
        <v>0.378</v>
      </c>
      <c r="C43" s="5">
        <v>0.11900000000000001</v>
      </c>
      <c r="D43" s="1">
        <f t="shared" si="1"/>
        <v>0.25900000000000001</v>
      </c>
      <c r="E43" s="7">
        <f t="shared" si="2"/>
        <v>28.446944195</v>
      </c>
    </row>
    <row r="44" spans="1:5" x14ac:dyDescent="0.25">
      <c r="A44" s="9" t="s">
        <v>44</v>
      </c>
      <c r="B44" s="2">
        <v>0.32</v>
      </c>
      <c r="C44" s="5">
        <v>0.11900000000000001</v>
      </c>
      <c r="D44" s="1">
        <f t="shared" si="1"/>
        <v>0.20100000000000001</v>
      </c>
      <c r="E44" s="7">
        <f t="shared" si="2"/>
        <v>21.770349595000003</v>
      </c>
    </row>
    <row r="45" spans="1:5" x14ac:dyDescent="0.25">
      <c r="A45" s="9" t="s">
        <v>45</v>
      </c>
      <c r="B45" s="2">
        <v>0.36299999999999999</v>
      </c>
      <c r="C45" s="5">
        <v>0.11900000000000001</v>
      </c>
      <c r="D45" s="1">
        <f t="shared" si="1"/>
        <v>0.24399999999999999</v>
      </c>
      <c r="E45" s="7">
        <f t="shared" si="2"/>
        <v>26.699859919999998</v>
      </c>
    </row>
    <row r="46" spans="1:5" x14ac:dyDescent="0.25">
      <c r="A46" s="9" t="s">
        <v>46</v>
      </c>
      <c r="B46" s="2">
        <v>0.39900000000000002</v>
      </c>
      <c r="C46" s="5">
        <v>0.11900000000000001</v>
      </c>
      <c r="D46" s="1">
        <f t="shared" si="1"/>
        <v>0.28000000000000003</v>
      </c>
      <c r="E46" s="7">
        <f t="shared" si="2"/>
        <v>30.916748000000002</v>
      </c>
    </row>
    <row r="47" spans="1:5" x14ac:dyDescent="0.25">
      <c r="A47" s="9" t="s">
        <v>47</v>
      </c>
      <c r="B47" s="2">
        <v>0.28700000000000003</v>
      </c>
      <c r="C47" s="5">
        <v>0.11900000000000001</v>
      </c>
      <c r="D47" s="1">
        <f t="shared" si="1"/>
        <v>0.16800000000000004</v>
      </c>
      <c r="E47" s="7">
        <f t="shared" si="2"/>
        <v>18.066477280000004</v>
      </c>
    </row>
    <row r="48" spans="1:5" x14ac:dyDescent="0.25">
      <c r="A48" s="9" t="s">
        <v>48</v>
      </c>
      <c r="B48" s="2">
        <v>0.36199999999999999</v>
      </c>
      <c r="C48" s="5">
        <v>0.11900000000000001</v>
      </c>
      <c r="D48" s="1">
        <f t="shared" si="1"/>
        <v>0.24299999999999999</v>
      </c>
      <c r="E48" s="7">
        <f t="shared" si="2"/>
        <v>26.583893154999998</v>
      </c>
    </row>
    <row r="49" spans="1:5" x14ac:dyDescent="0.25">
      <c r="A49" s="9" t="s">
        <v>42</v>
      </c>
      <c r="B49" s="2">
        <v>0.35699999999999998</v>
      </c>
      <c r="C49" s="5">
        <v>0.11900000000000001</v>
      </c>
      <c r="D49" s="1">
        <f t="shared" si="1"/>
        <v>0.23799999999999999</v>
      </c>
      <c r="E49" s="7">
        <f t="shared" si="2"/>
        <v>26.005007179999996</v>
      </c>
    </row>
    <row r="50" spans="1:5" x14ac:dyDescent="0.25">
      <c r="A50" s="9" t="s">
        <v>49</v>
      </c>
      <c r="B50" s="2">
        <v>0.45700000000000002</v>
      </c>
      <c r="C50" s="5">
        <v>0.11900000000000001</v>
      </c>
      <c r="D50" s="1">
        <f t="shared" si="1"/>
        <v>0.33800000000000002</v>
      </c>
      <c r="E50" s="7">
        <f t="shared" si="2"/>
        <v>37.882879179999996</v>
      </c>
    </row>
    <row r="51" spans="1:5" x14ac:dyDescent="0.25">
      <c r="A51" s="9" t="s">
        <v>50</v>
      </c>
      <c r="B51" s="2">
        <v>0.38200000000000001</v>
      </c>
      <c r="C51" s="5">
        <v>0.11900000000000001</v>
      </c>
      <c r="D51" s="1">
        <f t="shared" si="1"/>
        <v>0.26300000000000001</v>
      </c>
      <c r="E51" s="7">
        <f t="shared" si="2"/>
        <v>28.915234555000001</v>
      </c>
    </row>
    <row r="52" spans="1:5" x14ac:dyDescent="0.25">
      <c r="A52" s="9" t="s">
        <v>51</v>
      </c>
      <c r="B52" s="2">
        <v>0.39100000000000001</v>
      </c>
      <c r="C52" s="5">
        <v>0.11900000000000001</v>
      </c>
      <c r="D52" s="1">
        <f t="shared" si="1"/>
        <v>0.27200000000000002</v>
      </c>
      <c r="E52" s="7">
        <f t="shared" si="2"/>
        <v>29.972584480000002</v>
      </c>
    </row>
    <row r="53" spans="1:5" x14ac:dyDescent="0.25">
      <c r="A53" s="9" t="s">
        <v>52</v>
      </c>
      <c r="B53" s="2">
        <v>0.24099999999999999</v>
      </c>
      <c r="C53" s="5">
        <v>0.11900000000000001</v>
      </c>
      <c r="D53" s="1">
        <f t="shared" si="1"/>
        <v>0.12199999999999998</v>
      </c>
      <c r="E53" s="7">
        <f t="shared" si="2"/>
        <v>13.018319979999998</v>
      </c>
    </row>
    <row r="54" spans="1:5" x14ac:dyDescent="0.25">
      <c r="A54" s="9" t="s">
        <v>53</v>
      </c>
      <c r="B54" s="2">
        <v>0.253</v>
      </c>
      <c r="C54" s="5">
        <v>0.11900000000000001</v>
      </c>
      <c r="D54" s="1">
        <f t="shared" si="1"/>
        <v>0.13400000000000001</v>
      </c>
      <c r="E54" s="7">
        <f t="shared" si="2"/>
        <v>14.32233982</v>
      </c>
    </row>
    <row r="55" spans="1:5" x14ac:dyDescent="0.25">
      <c r="A55" s="9" t="s">
        <v>54</v>
      </c>
      <c r="B55" s="2">
        <v>0.49</v>
      </c>
      <c r="C55" s="5">
        <v>0.11900000000000001</v>
      </c>
      <c r="D55" s="1">
        <f t="shared" si="1"/>
        <v>0.371</v>
      </c>
      <c r="E55" s="7">
        <f t="shared" si="2"/>
        <v>41.941247394999998</v>
      </c>
    </row>
    <row r="56" spans="1:5" x14ac:dyDescent="0.25">
      <c r="A56" s="9" t="s">
        <v>55</v>
      </c>
      <c r="B56" s="2">
        <v>0.307</v>
      </c>
      <c r="C56" s="5">
        <v>0.11900000000000001</v>
      </c>
      <c r="D56" s="1">
        <f t="shared" si="1"/>
        <v>0.188</v>
      </c>
      <c r="E56" s="7">
        <f t="shared" si="2"/>
        <v>20.303033680000002</v>
      </c>
    </row>
    <row r="57" spans="1:5" x14ac:dyDescent="0.25">
      <c r="A57" s="9" t="s">
        <v>56</v>
      </c>
      <c r="B57" s="2">
        <v>0.72099999999999997</v>
      </c>
      <c r="C57" s="5">
        <v>0.11900000000000001</v>
      </c>
      <c r="D57" s="1">
        <f t="shared" si="1"/>
        <v>0.60199999999999998</v>
      </c>
      <c r="E57" s="7">
        <f t="shared" si="2"/>
        <v>72.276614379999984</v>
      </c>
    </row>
    <row r="58" spans="1:5" x14ac:dyDescent="0.25">
      <c r="A58" s="9" t="s">
        <v>57</v>
      </c>
      <c r="B58" s="2">
        <v>0.44500000000000001</v>
      </c>
      <c r="C58" s="5">
        <v>0.11900000000000001</v>
      </c>
      <c r="D58" s="1">
        <f t="shared" si="1"/>
        <v>0.32600000000000001</v>
      </c>
      <c r="E58" s="7">
        <f t="shared" si="2"/>
        <v>36.424170219999993</v>
      </c>
    </row>
    <row r="59" spans="1:5" x14ac:dyDescent="0.25">
      <c r="A59" s="9" t="s">
        <v>58</v>
      </c>
      <c r="B59" s="2">
        <v>0.308</v>
      </c>
      <c r="C59" s="5">
        <v>0.11900000000000001</v>
      </c>
      <c r="D59" s="1">
        <f t="shared" si="1"/>
        <v>0.189</v>
      </c>
      <c r="E59" s="7">
        <f t="shared" si="2"/>
        <v>20.415524994999998</v>
      </c>
    </row>
    <row r="60" spans="1:5" x14ac:dyDescent="0.25">
      <c r="A60" s="9" t="s">
        <v>59</v>
      </c>
      <c r="B60" s="2">
        <v>0.33900000000000002</v>
      </c>
      <c r="C60" s="5">
        <v>0.11900000000000001</v>
      </c>
      <c r="D60" s="1">
        <f t="shared" si="1"/>
        <v>0.22000000000000003</v>
      </c>
      <c r="E60" s="7">
        <f t="shared" si="2"/>
        <v>23.934098000000002</v>
      </c>
    </row>
    <row r="61" spans="1:5" x14ac:dyDescent="0.25">
      <c r="A61" s="9" t="s">
        <v>60</v>
      </c>
      <c r="B61" s="2">
        <v>0.316</v>
      </c>
      <c r="C61" s="5">
        <v>0.11900000000000001</v>
      </c>
      <c r="D61" s="1">
        <f t="shared" si="1"/>
        <v>0.19700000000000001</v>
      </c>
      <c r="E61" s="7">
        <f t="shared" si="2"/>
        <v>21.317730355000002</v>
      </c>
    </row>
    <row r="62" spans="1:5" x14ac:dyDescent="0.25">
      <c r="A62" s="9" t="s">
        <v>61</v>
      </c>
      <c r="B62" s="2">
        <v>0.377</v>
      </c>
      <c r="C62" s="5">
        <v>0.11900000000000001</v>
      </c>
      <c r="D62" s="1">
        <f t="shared" si="1"/>
        <v>0.25800000000000001</v>
      </c>
      <c r="E62" s="7">
        <f t="shared" si="2"/>
        <v>28.330029579999998</v>
      </c>
    </row>
    <row r="63" spans="1:5" x14ac:dyDescent="0.25">
      <c r="A63" s="9" t="s">
        <v>62</v>
      </c>
      <c r="B63" s="2">
        <v>0.35899999999999999</v>
      </c>
      <c r="C63" s="5">
        <v>0.11900000000000001</v>
      </c>
      <c r="D63" s="1">
        <f t="shared" si="1"/>
        <v>0.24</v>
      </c>
      <c r="E63" s="7">
        <f t="shared" si="2"/>
        <v>26.236371999999999</v>
      </c>
    </row>
    <row r="64" spans="1:5" x14ac:dyDescent="0.25">
      <c r="A64" s="9" t="s">
        <v>63</v>
      </c>
      <c r="B64" s="2">
        <v>0.38900000000000001</v>
      </c>
      <c r="C64" s="5">
        <v>0.11900000000000001</v>
      </c>
      <c r="D64" s="1">
        <f t="shared" si="1"/>
        <v>0.27</v>
      </c>
      <c r="E64" s="7">
        <f t="shared" si="2"/>
        <v>29.737175500000003</v>
      </c>
    </row>
    <row r="65" spans="1:5" x14ac:dyDescent="0.25">
      <c r="A65" s="9" t="s">
        <v>64</v>
      </c>
      <c r="B65" s="2">
        <v>0.317</v>
      </c>
      <c r="C65" s="5">
        <v>0.11900000000000001</v>
      </c>
      <c r="D65" s="1">
        <f t="shared" si="1"/>
        <v>0.19800000000000001</v>
      </c>
      <c r="E65" s="7">
        <f t="shared" si="2"/>
        <v>21.430790380000001</v>
      </c>
    </row>
    <row r="66" spans="1:5" x14ac:dyDescent="0.25">
      <c r="A66" s="9" t="s">
        <v>65</v>
      </c>
      <c r="B66" s="2">
        <v>1.1280000000000001</v>
      </c>
      <c r="C66" s="5">
        <v>0.11900000000000001</v>
      </c>
      <c r="D66" s="1">
        <f t="shared" ref="D66:D97" si="3">(B66-C66)</f>
        <v>1.0090000000000001</v>
      </c>
      <c r="E66" s="7">
        <f t="shared" ref="E66:E97" si="4">(31.595*D66*D66)+(100.58*D66)+(0.2773)</f>
        <v>133.92878919500001</v>
      </c>
    </row>
    <row r="67" spans="1:5" x14ac:dyDescent="0.25">
      <c r="A67" s="9" t="s">
        <v>66</v>
      </c>
      <c r="B67" s="2">
        <v>0.25700000000000001</v>
      </c>
      <c r="C67" s="5">
        <v>0.11900000000000001</v>
      </c>
      <c r="D67" s="1">
        <f t="shared" si="3"/>
        <v>0.13800000000000001</v>
      </c>
      <c r="E67" s="7">
        <f t="shared" si="4"/>
        <v>14.759035180000001</v>
      </c>
    </row>
    <row r="68" spans="1:5" x14ac:dyDescent="0.25">
      <c r="A68" s="9" t="s">
        <v>67</v>
      </c>
      <c r="B68" s="2">
        <v>0.32900000000000001</v>
      </c>
      <c r="C68" s="5">
        <v>0.11900000000000001</v>
      </c>
      <c r="D68" s="1">
        <f t="shared" si="3"/>
        <v>0.21000000000000002</v>
      </c>
      <c r="E68" s="7">
        <f t="shared" si="4"/>
        <v>22.7924395</v>
      </c>
    </row>
    <row r="69" spans="1:5" x14ac:dyDescent="0.25">
      <c r="A69" s="9" t="s">
        <v>68</v>
      </c>
      <c r="B69" s="2">
        <v>0.36699999999999999</v>
      </c>
      <c r="C69" s="5">
        <v>0.11900000000000001</v>
      </c>
      <c r="D69" s="1">
        <f t="shared" si="3"/>
        <v>0.248</v>
      </c>
      <c r="E69" s="7">
        <f t="shared" si="4"/>
        <v>27.164358879999998</v>
      </c>
    </row>
    <row r="70" spans="1:5" x14ac:dyDescent="0.25">
      <c r="A70" s="9" t="s">
        <v>69</v>
      </c>
      <c r="B70" s="2">
        <v>0.26100000000000001</v>
      </c>
      <c r="C70" s="5">
        <v>0.11900000000000001</v>
      </c>
      <c r="D70" s="1">
        <f t="shared" si="3"/>
        <v>0.14200000000000002</v>
      </c>
      <c r="E70" s="7">
        <f t="shared" si="4"/>
        <v>15.196741580000001</v>
      </c>
    </row>
    <row r="71" spans="1:5" x14ac:dyDescent="0.25">
      <c r="A71" s="9" t="s">
        <v>70</v>
      </c>
      <c r="B71" s="2">
        <v>0.34300000000000003</v>
      </c>
      <c r="C71" s="5">
        <v>0.11900000000000001</v>
      </c>
      <c r="D71" s="1">
        <f t="shared" si="3"/>
        <v>0.22400000000000003</v>
      </c>
      <c r="E71" s="7">
        <f t="shared" si="4"/>
        <v>24.392530720000003</v>
      </c>
    </row>
    <row r="72" spans="1:5" x14ac:dyDescent="0.25">
      <c r="A72" s="9" t="s">
        <v>71</v>
      </c>
      <c r="B72" s="2">
        <v>0.54500000000000004</v>
      </c>
      <c r="C72" s="5">
        <v>0.11900000000000001</v>
      </c>
      <c r="D72" s="1">
        <f t="shared" si="3"/>
        <v>0.42600000000000005</v>
      </c>
      <c r="E72" s="7">
        <f t="shared" si="4"/>
        <v>48.858114220000004</v>
      </c>
    </row>
    <row r="73" spans="1:5" x14ac:dyDescent="0.25">
      <c r="A73" s="9" t="s">
        <v>72</v>
      </c>
      <c r="B73" s="2">
        <v>0.34600000000000003</v>
      </c>
      <c r="C73" s="5">
        <v>0.11900000000000001</v>
      </c>
      <c r="D73" s="1">
        <f t="shared" si="3"/>
        <v>0.22700000000000004</v>
      </c>
      <c r="E73" s="7">
        <f t="shared" si="4"/>
        <v>24.737018755000005</v>
      </c>
    </row>
    <row r="74" spans="1:5" x14ac:dyDescent="0.25">
      <c r="A74" s="9" t="s">
        <v>73</v>
      </c>
      <c r="B74" s="2">
        <v>0.45300000000000001</v>
      </c>
      <c r="C74" s="5">
        <v>0.11900000000000001</v>
      </c>
      <c r="D74" s="1">
        <f t="shared" si="3"/>
        <v>0.33400000000000002</v>
      </c>
      <c r="E74" s="7">
        <f t="shared" si="4"/>
        <v>37.395631820000006</v>
      </c>
    </row>
    <row r="75" spans="1:5" x14ac:dyDescent="0.25">
      <c r="A75" s="9" t="s">
        <v>74</v>
      </c>
      <c r="B75" s="2">
        <v>0.36299999999999999</v>
      </c>
      <c r="C75" s="5">
        <v>0.11900000000000001</v>
      </c>
      <c r="D75" s="1">
        <f t="shared" si="3"/>
        <v>0.24399999999999999</v>
      </c>
      <c r="E75" s="7">
        <f t="shared" si="4"/>
        <v>26.699859919999998</v>
      </c>
    </row>
    <row r="76" spans="1:5" x14ac:dyDescent="0.25">
      <c r="A76" s="9" t="s">
        <v>75</v>
      </c>
      <c r="B76" s="2">
        <v>0.35799999999999998</v>
      </c>
      <c r="C76" s="5">
        <v>0.11900000000000001</v>
      </c>
      <c r="D76" s="1">
        <f t="shared" si="3"/>
        <v>0.23899999999999999</v>
      </c>
      <c r="E76" s="7">
        <f t="shared" si="4"/>
        <v>26.120657994999998</v>
      </c>
    </row>
    <row r="77" spans="1:5" x14ac:dyDescent="0.25">
      <c r="A77" s="9" t="s">
        <v>76</v>
      </c>
      <c r="B77" s="2">
        <v>0.28500000000000003</v>
      </c>
      <c r="C77" s="5">
        <v>0.11900000000000001</v>
      </c>
      <c r="D77" s="1">
        <f t="shared" si="3"/>
        <v>0.16600000000000004</v>
      </c>
      <c r="E77" s="7">
        <f t="shared" si="4"/>
        <v>17.844211820000005</v>
      </c>
    </row>
    <row r="78" spans="1:5" x14ac:dyDescent="0.25">
      <c r="A78" s="9" t="s">
        <v>77</v>
      </c>
      <c r="B78" s="2">
        <v>0.307</v>
      </c>
      <c r="C78" s="5">
        <v>0.11900000000000001</v>
      </c>
      <c r="D78" s="1">
        <f t="shared" si="3"/>
        <v>0.188</v>
      </c>
      <c r="E78" s="7">
        <f t="shared" si="4"/>
        <v>20.303033680000002</v>
      </c>
    </row>
    <row r="79" spans="1:5" x14ac:dyDescent="0.25">
      <c r="A79" s="9" t="s">
        <v>78</v>
      </c>
      <c r="B79" s="2">
        <v>0.40100000000000002</v>
      </c>
      <c r="C79" s="5">
        <v>0.11900000000000001</v>
      </c>
      <c r="D79" s="1">
        <f t="shared" si="3"/>
        <v>0.28200000000000003</v>
      </c>
      <c r="E79" s="7">
        <f t="shared" si="4"/>
        <v>31.153420780000005</v>
      </c>
    </row>
    <row r="80" spans="1:5" x14ac:dyDescent="0.25">
      <c r="A80" s="9" t="s">
        <v>79</v>
      </c>
      <c r="B80" s="2">
        <v>0.36299999999999999</v>
      </c>
      <c r="C80" s="5">
        <v>0.11900000000000001</v>
      </c>
      <c r="D80" s="1">
        <f t="shared" si="3"/>
        <v>0.24399999999999999</v>
      </c>
      <c r="E80" s="7">
        <f t="shared" si="4"/>
        <v>26.699859919999998</v>
      </c>
    </row>
    <row r="81" spans="1:5" x14ac:dyDescent="0.25">
      <c r="A81" s="9" t="s">
        <v>80</v>
      </c>
      <c r="B81" s="2">
        <v>0.30099999999999999</v>
      </c>
      <c r="C81" s="5">
        <v>0.11900000000000001</v>
      </c>
      <c r="D81" s="1">
        <f t="shared" si="3"/>
        <v>0.182</v>
      </c>
      <c r="E81" s="7">
        <f t="shared" si="4"/>
        <v>19.629412779999999</v>
      </c>
    </row>
    <row r="82" spans="1:5" x14ac:dyDescent="0.25">
      <c r="A82" s="9" t="s">
        <v>81</v>
      </c>
      <c r="B82" s="2">
        <v>0.39</v>
      </c>
      <c r="C82" s="5">
        <v>0.11900000000000001</v>
      </c>
      <c r="D82" s="1">
        <f t="shared" si="3"/>
        <v>0.27100000000000002</v>
      </c>
      <c r="E82" s="7">
        <f t="shared" si="4"/>
        <v>29.854848395000001</v>
      </c>
    </row>
    <row r="83" spans="1:5" x14ac:dyDescent="0.25">
      <c r="A83" s="9" t="s">
        <v>82</v>
      </c>
      <c r="B83" s="2">
        <v>0.43</v>
      </c>
      <c r="C83" s="5">
        <v>0.11900000000000001</v>
      </c>
      <c r="D83" s="1">
        <f t="shared" si="3"/>
        <v>0.311</v>
      </c>
      <c r="E83" s="7">
        <f t="shared" si="4"/>
        <v>34.613579994999995</v>
      </c>
    </row>
    <row r="84" spans="1:5" x14ac:dyDescent="0.25">
      <c r="A84" s="9" t="s">
        <v>83</v>
      </c>
      <c r="B84" s="2">
        <v>0.56900000000000006</v>
      </c>
      <c r="C84" s="5">
        <v>0.11900000000000001</v>
      </c>
      <c r="D84" s="1">
        <f t="shared" si="3"/>
        <v>0.45000000000000007</v>
      </c>
      <c r="E84" s="7">
        <f t="shared" si="4"/>
        <v>51.936287499999999</v>
      </c>
    </row>
    <row r="85" spans="1:5" x14ac:dyDescent="0.25">
      <c r="A85" s="9" t="s">
        <v>84</v>
      </c>
      <c r="B85" s="2">
        <v>0.44900000000000001</v>
      </c>
      <c r="C85" s="5">
        <v>0.11900000000000001</v>
      </c>
      <c r="D85" s="1">
        <f t="shared" si="3"/>
        <v>0.33</v>
      </c>
      <c r="E85" s="7">
        <f t="shared" si="4"/>
        <v>36.909395499999995</v>
      </c>
    </row>
    <row r="86" spans="1:5" x14ac:dyDescent="0.25">
      <c r="A86" s="9" t="s">
        <v>85</v>
      </c>
      <c r="B86" s="2">
        <v>0.28400000000000003</v>
      </c>
      <c r="C86" s="5">
        <v>0.11900000000000001</v>
      </c>
      <c r="D86" s="1">
        <f t="shared" si="3"/>
        <v>0.16500000000000004</v>
      </c>
      <c r="E86" s="7">
        <f t="shared" si="4"/>
        <v>17.733173875000006</v>
      </c>
    </row>
    <row r="87" spans="1:5" x14ac:dyDescent="0.25">
      <c r="A87" s="9" t="s">
        <v>86</v>
      </c>
      <c r="B87" s="2">
        <v>0.45700000000000002</v>
      </c>
      <c r="C87" s="5">
        <v>0.11900000000000001</v>
      </c>
      <c r="D87" s="1">
        <f t="shared" si="3"/>
        <v>0.33800000000000002</v>
      </c>
      <c r="E87" s="7">
        <f t="shared" si="4"/>
        <v>37.882879179999996</v>
      </c>
    </row>
    <row r="88" spans="1:5" x14ac:dyDescent="0.25">
      <c r="A88" s="9" t="s">
        <v>87</v>
      </c>
      <c r="B88" s="2">
        <v>0.48799999999999999</v>
      </c>
      <c r="C88" s="5">
        <v>0.11900000000000001</v>
      </c>
      <c r="D88" s="1">
        <f t="shared" si="3"/>
        <v>0.36899999999999999</v>
      </c>
      <c r="E88" s="7">
        <f t="shared" si="4"/>
        <v>41.69332679499999</v>
      </c>
    </row>
    <row r="89" spans="1:5" x14ac:dyDescent="0.25">
      <c r="A89" s="9" t="s">
        <v>88</v>
      </c>
      <c r="B89" s="2">
        <v>0.36399999999999999</v>
      </c>
      <c r="C89" s="5">
        <v>0.11900000000000001</v>
      </c>
      <c r="D89" s="1">
        <f t="shared" si="3"/>
        <v>0.245</v>
      </c>
      <c r="E89" s="7">
        <f t="shared" si="4"/>
        <v>26.815889875</v>
      </c>
    </row>
    <row r="90" spans="1:5" x14ac:dyDescent="0.25">
      <c r="A90" s="9" t="s">
        <v>89</v>
      </c>
      <c r="B90" s="2">
        <v>0.47300000000000003</v>
      </c>
      <c r="C90" s="5">
        <v>0.11900000000000001</v>
      </c>
      <c r="D90" s="1">
        <f t="shared" si="3"/>
        <v>0.35400000000000004</v>
      </c>
      <c r="E90" s="7">
        <f t="shared" si="4"/>
        <v>39.841979020000004</v>
      </c>
    </row>
    <row r="91" spans="1:5" x14ac:dyDescent="0.25">
      <c r="A91" s="9" t="s">
        <v>90</v>
      </c>
      <c r="B91" s="2">
        <v>0.315</v>
      </c>
      <c r="C91" s="5">
        <v>0.11900000000000001</v>
      </c>
      <c r="D91" s="1">
        <f t="shared" si="3"/>
        <v>0.19600000000000001</v>
      </c>
      <c r="E91" s="7">
        <f t="shared" si="4"/>
        <v>21.204733520000001</v>
      </c>
    </row>
    <row r="92" spans="1:5" x14ac:dyDescent="0.25">
      <c r="A92" s="9" t="s">
        <v>91</v>
      </c>
      <c r="B92" s="2">
        <v>0.46700000000000003</v>
      </c>
      <c r="C92" s="5">
        <v>0.11900000000000001</v>
      </c>
      <c r="D92" s="1">
        <f t="shared" si="3"/>
        <v>0.34800000000000003</v>
      </c>
      <c r="E92" s="7">
        <f t="shared" si="4"/>
        <v>39.105420879999997</v>
      </c>
    </row>
    <row r="93" spans="1:5" x14ac:dyDescent="0.25">
      <c r="A93" s="9" t="s">
        <v>92</v>
      </c>
      <c r="B93" s="2">
        <v>0.61499999999999999</v>
      </c>
      <c r="C93" s="5">
        <v>0.11900000000000001</v>
      </c>
      <c r="D93" s="1">
        <f t="shared" si="3"/>
        <v>0.496</v>
      </c>
      <c r="E93" s="7">
        <f t="shared" si="4"/>
        <v>57.937855519999992</v>
      </c>
    </row>
    <row r="94" spans="1:5" x14ac:dyDescent="0.25">
      <c r="A94" s="9" t="s">
        <v>93</v>
      </c>
      <c r="B94" s="2">
        <v>0.45200000000000001</v>
      </c>
      <c r="C94" s="5">
        <v>0.11900000000000001</v>
      </c>
      <c r="D94" s="1">
        <f t="shared" si="3"/>
        <v>0.33300000000000002</v>
      </c>
      <c r="E94" s="7">
        <f t="shared" si="4"/>
        <v>37.273977954999999</v>
      </c>
    </row>
    <row r="95" spans="1:5" x14ac:dyDescent="0.25">
      <c r="A95" s="9" t="s">
        <v>94</v>
      </c>
      <c r="B95" s="2">
        <v>0.27600000000000002</v>
      </c>
      <c r="C95" s="5">
        <v>0.11900000000000001</v>
      </c>
      <c r="D95" s="1">
        <f t="shared" si="3"/>
        <v>0.15700000000000003</v>
      </c>
      <c r="E95" s="7">
        <f t="shared" si="4"/>
        <v>16.847145155000003</v>
      </c>
    </row>
    <row r="96" spans="1:5" x14ac:dyDescent="0.25">
      <c r="A96" s="9" t="s">
        <v>95</v>
      </c>
      <c r="B96" s="2">
        <v>0.46300000000000002</v>
      </c>
      <c r="C96" s="5">
        <v>0.11900000000000001</v>
      </c>
      <c r="D96" s="1">
        <f t="shared" si="3"/>
        <v>0.34400000000000003</v>
      </c>
      <c r="E96" s="7">
        <f t="shared" si="4"/>
        <v>38.615645920000006</v>
      </c>
    </row>
    <row r="97" spans="1:5" x14ac:dyDescent="0.25">
      <c r="A97" s="9" t="s">
        <v>96</v>
      </c>
      <c r="B97" s="2">
        <v>0.28899999999999998</v>
      </c>
      <c r="C97" s="5">
        <v>0.11900000000000001</v>
      </c>
      <c r="D97" s="1">
        <f t="shared" si="3"/>
        <v>0.16999999999999998</v>
      </c>
      <c r="E97" s="7">
        <f t="shared" si="4"/>
        <v>18.288995499999999</v>
      </c>
    </row>
    <row r="98" spans="1:5" x14ac:dyDescent="0.25">
      <c r="A98" s="9" t="s">
        <v>97</v>
      </c>
      <c r="B98" s="2">
        <v>0.45200000000000001</v>
      </c>
      <c r="C98" s="5">
        <v>0.11900000000000001</v>
      </c>
      <c r="D98" s="1">
        <f t="shared" ref="D98:D129" si="5">(B98-C98)</f>
        <v>0.33300000000000002</v>
      </c>
      <c r="E98" s="7">
        <f t="shared" ref="E98:E129" si="6">(31.595*D98*D98)+(100.58*D98)+(0.2773)</f>
        <v>37.273977954999999</v>
      </c>
    </row>
    <row r="99" spans="1:5" x14ac:dyDescent="0.25">
      <c r="A99" s="9" t="s">
        <v>98</v>
      </c>
      <c r="B99" s="2">
        <v>0.30499999999999999</v>
      </c>
      <c r="C99" s="5">
        <v>0.11900000000000001</v>
      </c>
      <c r="D99" s="1">
        <f t="shared" si="5"/>
        <v>0.186</v>
      </c>
      <c r="E99" s="7">
        <f t="shared" si="6"/>
        <v>20.078240619999999</v>
      </c>
    </row>
    <row r="100" spans="1:5" x14ac:dyDescent="0.25">
      <c r="A100" s="9" t="s">
        <v>99</v>
      </c>
      <c r="B100" s="2">
        <v>0.28700000000000003</v>
      </c>
      <c r="C100" s="5">
        <v>0.11900000000000001</v>
      </c>
      <c r="D100" s="1">
        <f t="shared" si="5"/>
        <v>0.16800000000000004</v>
      </c>
      <c r="E100" s="7">
        <f t="shared" si="6"/>
        <v>18.066477280000004</v>
      </c>
    </row>
    <row r="101" spans="1:5" x14ac:dyDescent="0.25">
      <c r="A101" s="9" t="s">
        <v>101</v>
      </c>
      <c r="B101" s="2">
        <v>0.28700000000000003</v>
      </c>
      <c r="C101" s="5">
        <v>0.11900000000000001</v>
      </c>
      <c r="D101" s="1">
        <f t="shared" si="5"/>
        <v>0.16800000000000004</v>
      </c>
      <c r="E101" s="7">
        <f t="shared" si="6"/>
        <v>18.066477280000004</v>
      </c>
    </row>
    <row r="102" spans="1:5" x14ac:dyDescent="0.25">
      <c r="A102" s="9" t="s">
        <v>100</v>
      </c>
      <c r="B102" s="2">
        <v>0.36399999999999999</v>
      </c>
      <c r="C102" s="5">
        <v>0.11900000000000001</v>
      </c>
      <c r="D102" s="1">
        <f t="shared" si="5"/>
        <v>0.245</v>
      </c>
      <c r="E102" s="7">
        <f t="shared" si="6"/>
        <v>26.815889875</v>
      </c>
    </row>
    <row r="103" spans="1:5" x14ac:dyDescent="0.25">
      <c r="A103" s="9" t="s">
        <v>102</v>
      </c>
      <c r="B103" s="2">
        <v>0.373</v>
      </c>
      <c r="C103" s="5">
        <v>0.11900000000000001</v>
      </c>
      <c r="D103" s="1">
        <f t="shared" si="5"/>
        <v>0.254</v>
      </c>
      <c r="E103" s="7">
        <f t="shared" si="6"/>
        <v>27.863003020000001</v>
      </c>
    </row>
    <row r="104" spans="1:5" x14ac:dyDescent="0.25">
      <c r="A104" s="9" t="s">
        <v>103</v>
      </c>
      <c r="B104" s="2">
        <v>0.32200000000000001</v>
      </c>
      <c r="C104" s="5">
        <v>0.11900000000000001</v>
      </c>
      <c r="D104" s="1">
        <f t="shared" si="5"/>
        <v>0.20300000000000001</v>
      </c>
      <c r="E104" s="7">
        <f t="shared" si="6"/>
        <v>21.997038355000001</v>
      </c>
    </row>
    <row r="105" spans="1:5" x14ac:dyDescent="0.25">
      <c r="A105" s="9" t="s">
        <v>104</v>
      </c>
      <c r="B105" s="2">
        <v>0.28200000000000003</v>
      </c>
      <c r="C105" s="5">
        <v>0.11900000000000001</v>
      </c>
      <c r="D105" s="1">
        <f t="shared" si="5"/>
        <v>0.16300000000000003</v>
      </c>
      <c r="E105" s="7">
        <f t="shared" si="6"/>
        <v>17.511287555000003</v>
      </c>
    </row>
    <row r="106" spans="1:5" x14ac:dyDescent="0.25">
      <c r="A106" s="9" t="s">
        <v>105</v>
      </c>
      <c r="B106" s="2">
        <v>0.38400000000000001</v>
      </c>
      <c r="C106" s="5">
        <v>0.11900000000000001</v>
      </c>
      <c r="D106" s="1">
        <f t="shared" si="5"/>
        <v>0.26500000000000001</v>
      </c>
      <c r="E106" s="7">
        <f t="shared" si="6"/>
        <v>29.149758875</v>
      </c>
    </row>
    <row r="107" spans="1:5" x14ac:dyDescent="0.25">
      <c r="A107" s="9" t="s">
        <v>106</v>
      </c>
      <c r="B107" s="2">
        <v>0.245</v>
      </c>
      <c r="C107" s="5">
        <v>0.11900000000000001</v>
      </c>
      <c r="D107" s="1">
        <f t="shared" si="5"/>
        <v>0.126</v>
      </c>
      <c r="E107" s="7">
        <f t="shared" si="6"/>
        <v>13.451982220000001</v>
      </c>
    </row>
    <row r="108" spans="1:5" x14ac:dyDescent="0.25">
      <c r="A108" s="9" t="s">
        <v>107</v>
      </c>
      <c r="B108" s="2">
        <v>0.36199999999999999</v>
      </c>
      <c r="C108" s="5">
        <v>0.11900000000000001</v>
      </c>
      <c r="D108" s="1">
        <f t="shared" si="5"/>
        <v>0.24299999999999999</v>
      </c>
      <c r="E108" s="7">
        <f t="shared" si="6"/>
        <v>26.583893154999998</v>
      </c>
    </row>
    <row r="109" spans="1:5" x14ac:dyDescent="0.25">
      <c r="A109" s="9" t="s">
        <v>108</v>
      </c>
      <c r="B109" s="2">
        <v>0.39700000000000002</v>
      </c>
      <c r="C109" s="5">
        <v>0.11900000000000001</v>
      </c>
      <c r="D109" s="1">
        <f t="shared" si="5"/>
        <v>0.27800000000000002</v>
      </c>
      <c r="E109" s="7">
        <f t="shared" si="6"/>
        <v>30.680327980000005</v>
      </c>
    </row>
    <row r="110" spans="1:5" x14ac:dyDescent="0.25">
      <c r="A110" s="9" t="s">
        <v>109</v>
      </c>
      <c r="B110" s="2">
        <v>0.28100000000000003</v>
      </c>
      <c r="C110" s="5">
        <v>0.11900000000000001</v>
      </c>
      <c r="D110" s="1">
        <f t="shared" si="5"/>
        <v>0.16200000000000003</v>
      </c>
      <c r="E110" s="7">
        <f t="shared" si="6"/>
        <v>17.400439180000003</v>
      </c>
    </row>
    <row r="111" spans="1:5" x14ac:dyDescent="0.25">
      <c r="A111" s="9" t="s">
        <v>110</v>
      </c>
      <c r="B111" s="2">
        <v>0.81500000000000006</v>
      </c>
      <c r="C111" s="5">
        <v>0.11900000000000001</v>
      </c>
      <c r="D111" s="1">
        <f t="shared" si="5"/>
        <v>0.69600000000000006</v>
      </c>
      <c r="E111" s="7">
        <f t="shared" si="6"/>
        <v>85.586103519999995</v>
      </c>
    </row>
    <row r="112" spans="1:5" x14ac:dyDescent="0.25">
      <c r="A112" s="9" t="s">
        <v>111</v>
      </c>
      <c r="B112" s="2">
        <v>0.29299999999999998</v>
      </c>
      <c r="C112" s="5">
        <v>0.11900000000000001</v>
      </c>
      <c r="D112" s="1">
        <f t="shared" si="5"/>
        <v>0.17399999999999999</v>
      </c>
      <c r="E112" s="7">
        <f t="shared" si="6"/>
        <v>18.734790219999997</v>
      </c>
    </row>
    <row r="113" spans="1:5" x14ac:dyDescent="0.25">
      <c r="A113" s="9" t="s">
        <v>112</v>
      </c>
      <c r="B113" s="2">
        <v>0.309</v>
      </c>
      <c r="C113" s="5">
        <v>0.11900000000000001</v>
      </c>
      <c r="D113" s="1">
        <f t="shared" si="5"/>
        <v>0.19</v>
      </c>
      <c r="E113" s="7">
        <f t="shared" si="6"/>
        <v>20.5280795</v>
      </c>
    </row>
    <row r="114" spans="1:5" x14ac:dyDescent="0.25">
      <c r="A114" s="9" t="s">
        <v>113</v>
      </c>
      <c r="B114" s="2">
        <v>0.71499999999999997</v>
      </c>
      <c r="C114" s="5">
        <v>0.11900000000000001</v>
      </c>
      <c r="D114" s="1">
        <f t="shared" si="5"/>
        <v>0.59599999999999997</v>
      </c>
      <c r="E114" s="7">
        <f t="shared" si="6"/>
        <v>71.446029519999996</v>
      </c>
    </row>
    <row r="115" spans="1:5" x14ac:dyDescent="0.25">
      <c r="A115" s="9" t="s">
        <v>35</v>
      </c>
      <c r="B115" s="2">
        <v>0.29599999999999999</v>
      </c>
      <c r="C115" s="5">
        <v>0.11900000000000001</v>
      </c>
      <c r="D115" s="1">
        <f t="shared" si="5"/>
        <v>0.17699999999999999</v>
      </c>
      <c r="E115" s="7">
        <f t="shared" si="6"/>
        <v>19.069799754999998</v>
      </c>
    </row>
    <row r="116" spans="1:5" x14ac:dyDescent="0.25">
      <c r="A116" s="9" t="s">
        <v>114</v>
      </c>
      <c r="B116" s="2">
        <v>0.312</v>
      </c>
      <c r="C116" s="5">
        <v>0.11900000000000001</v>
      </c>
      <c r="D116" s="1">
        <f t="shared" si="5"/>
        <v>0.193</v>
      </c>
      <c r="E116" s="7">
        <f t="shared" si="6"/>
        <v>20.866122155000003</v>
      </c>
    </row>
    <row r="117" spans="1:5" x14ac:dyDescent="0.25">
      <c r="A117" s="9" t="s">
        <v>115</v>
      </c>
      <c r="B117" s="2">
        <v>0.35499999999999998</v>
      </c>
      <c r="C117" s="5">
        <v>0.11900000000000001</v>
      </c>
      <c r="D117" s="1">
        <f t="shared" si="5"/>
        <v>0.23599999999999999</v>
      </c>
      <c r="E117" s="7">
        <f t="shared" si="6"/>
        <v>25.773895119999999</v>
      </c>
    </row>
    <row r="118" spans="1:5" x14ac:dyDescent="0.25">
      <c r="A118" s="9" t="s">
        <v>116</v>
      </c>
      <c r="B118" s="2">
        <v>0.28899999999999998</v>
      </c>
      <c r="C118" s="5">
        <v>0.11900000000000001</v>
      </c>
      <c r="D118" s="1">
        <f t="shared" si="5"/>
        <v>0.16999999999999998</v>
      </c>
      <c r="E118" s="7">
        <f t="shared" si="6"/>
        <v>18.288995499999999</v>
      </c>
    </row>
    <row r="119" spans="1:5" x14ac:dyDescent="0.25">
      <c r="A119" s="9" t="s">
        <v>117</v>
      </c>
      <c r="B119" s="2">
        <v>0.307</v>
      </c>
      <c r="C119" s="5">
        <v>0.11900000000000001</v>
      </c>
      <c r="D119" s="1">
        <f t="shared" si="5"/>
        <v>0.188</v>
      </c>
      <c r="E119" s="7">
        <f t="shared" si="6"/>
        <v>20.303033680000002</v>
      </c>
    </row>
    <row r="120" spans="1:5" x14ac:dyDescent="0.25">
      <c r="A120" s="9" t="s">
        <v>118</v>
      </c>
      <c r="B120" s="2">
        <v>0.379</v>
      </c>
      <c r="C120" s="5">
        <v>0.11900000000000001</v>
      </c>
      <c r="D120" s="1">
        <f t="shared" si="5"/>
        <v>0.26</v>
      </c>
      <c r="E120" s="7">
        <f t="shared" si="6"/>
        <v>28.563922000000002</v>
      </c>
    </row>
    <row r="121" spans="1:5" x14ac:dyDescent="0.25">
      <c r="A121" s="9" t="s">
        <v>119</v>
      </c>
      <c r="B121" s="2">
        <v>0.34900000000000003</v>
      </c>
      <c r="C121" s="5">
        <v>0.11900000000000001</v>
      </c>
      <c r="D121" s="1">
        <f t="shared" si="5"/>
        <v>0.23000000000000004</v>
      </c>
      <c r="E121" s="7">
        <f t="shared" si="6"/>
        <v>25.082075500000002</v>
      </c>
    </row>
    <row r="122" spans="1:5" x14ac:dyDescent="0.25">
      <c r="A122" s="9" t="s">
        <v>120</v>
      </c>
      <c r="B122" s="2">
        <v>0.53800000000000003</v>
      </c>
      <c r="C122" s="5">
        <v>0.11900000000000001</v>
      </c>
      <c r="D122" s="1">
        <f t="shared" si="5"/>
        <v>0.41900000000000004</v>
      </c>
      <c r="E122" s="7">
        <f t="shared" si="6"/>
        <v>47.967169794999997</v>
      </c>
    </row>
    <row r="123" spans="1:5" x14ac:dyDescent="0.25">
      <c r="A123" s="9" t="s">
        <v>121</v>
      </c>
      <c r="B123" s="2">
        <v>0.39500000000000002</v>
      </c>
      <c r="C123" s="5">
        <v>0.11900000000000001</v>
      </c>
      <c r="D123" s="1">
        <f t="shared" si="5"/>
        <v>0.27600000000000002</v>
      </c>
      <c r="E123" s="7">
        <f t="shared" si="6"/>
        <v>30.444160720000003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7"/>
  <sheetViews>
    <sheetView tabSelected="1" workbookViewId="0">
      <selection activeCell="G15" sqref="G15"/>
    </sheetView>
  </sheetViews>
  <sheetFormatPr defaultRowHeight="15" x14ac:dyDescent="0.25"/>
  <cols>
    <col min="1" max="1" width="33.7109375" customWidth="1"/>
    <col min="2" max="2" width="19.28515625" customWidth="1"/>
    <col min="3" max="3" width="19" customWidth="1"/>
    <col min="4" max="4" width="24.7109375" customWidth="1"/>
    <col min="5" max="5" width="19.28515625" customWidth="1"/>
    <col min="6" max="6" width="19.85546875" customWidth="1"/>
    <col min="7" max="7" width="62.7109375" customWidth="1"/>
  </cols>
  <sheetData>
    <row r="1" spans="1:7" ht="16.5" thickTop="1" thickBot="1" x14ac:dyDescent="0.3">
      <c r="A1" s="11" t="s">
        <v>17</v>
      </c>
      <c r="B1" s="11" t="s">
        <v>18</v>
      </c>
      <c r="C1" s="11" t="s">
        <v>19</v>
      </c>
      <c r="D1" s="11" t="s">
        <v>20</v>
      </c>
      <c r="E1" s="11" t="s">
        <v>21</v>
      </c>
      <c r="F1" s="11" t="s">
        <v>22</v>
      </c>
      <c r="G1" s="11" t="s">
        <v>23</v>
      </c>
    </row>
    <row r="2" spans="1:7" ht="16.5" thickTop="1" thickBot="1" x14ac:dyDescent="0.3">
      <c r="A2" s="14" t="s">
        <v>27</v>
      </c>
      <c r="B2" s="12" t="s">
        <v>32</v>
      </c>
      <c r="C2" s="13" t="s">
        <v>24</v>
      </c>
      <c r="D2" s="13" t="s">
        <v>29</v>
      </c>
      <c r="E2" s="13" t="s">
        <v>30</v>
      </c>
      <c r="F2" s="13" t="s">
        <v>25</v>
      </c>
      <c r="G2" s="13" t="s">
        <v>26</v>
      </c>
    </row>
    <row r="3" spans="1:7" ht="16.5" thickTop="1" thickBot="1" x14ac:dyDescent="0.3">
      <c r="A3" s="14" t="s">
        <v>28</v>
      </c>
      <c r="B3" s="12" t="s">
        <v>32</v>
      </c>
      <c r="C3" s="13" t="s">
        <v>24</v>
      </c>
      <c r="D3" s="13" t="s">
        <v>29</v>
      </c>
      <c r="E3" s="13" t="s">
        <v>31</v>
      </c>
      <c r="F3" s="13" t="s">
        <v>25</v>
      </c>
      <c r="G3" s="13" t="s">
        <v>26</v>
      </c>
    </row>
    <row r="4" spans="1:7" ht="15.75" thickTop="1" x14ac:dyDescent="0.25"/>
    <row r="47" spans="1:1" x14ac:dyDescent="0.25">
      <c r="A47" s="15" t="s">
        <v>123</v>
      </c>
    </row>
    <row r="48" spans="1:1" x14ac:dyDescent="0.25">
      <c r="A48" t="s">
        <v>124</v>
      </c>
    </row>
    <row r="49" spans="1:1" x14ac:dyDescent="0.25">
      <c r="A49" t="s">
        <v>125</v>
      </c>
    </row>
    <row r="50" spans="1:1" x14ac:dyDescent="0.25">
      <c r="A50" t="s">
        <v>126</v>
      </c>
    </row>
    <row r="51" spans="1:1" x14ac:dyDescent="0.25">
      <c r="A51" t="s">
        <v>122</v>
      </c>
    </row>
    <row r="53" spans="1:1" x14ac:dyDescent="0.25">
      <c r="A53" s="15" t="s">
        <v>127</v>
      </c>
    </row>
    <row r="54" spans="1:1" x14ac:dyDescent="0.25">
      <c r="A54" t="s">
        <v>128</v>
      </c>
    </row>
    <row r="55" spans="1:1" x14ac:dyDescent="0.25">
      <c r="A55" t="s">
        <v>129</v>
      </c>
    </row>
    <row r="56" spans="1:1" x14ac:dyDescent="0.25">
      <c r="A56" t="s">
        <v>130</v>
      </c>
    </row>
    <row r="57" spans="1:1" x14ac:dyDescent="0.25">
      <c r="A57" t="s">
        <v>122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Prolactin</vt:lpstr>
      <vt:lpstr>Melatonin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2022-12-22T09:23:41Z</dcterms:created>
  <dcterms:modified xsi:type="dcterms:W3CDTF">2022-12-26T14:21:51Z</dcterms:modified>
</cp:coreProperties>
</file>