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Cennet Duran\2022.09.10\"/>
    </mc:Choice>
  </mc:AlternateContent>
  <xr:revisionPtr revIDLastSave="0" documentId="13_ncr:1_{E540A60F-A6E8-41BD-AFD3-FBBA5D35B80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IL-6-1.PLATE" sheetId="1" r:id="rId1"/>
    <sheet name="IL-6-2.PLATE" sheetId="2" r:id="rId2"/>
    <sheet name="TNF-A-1.PLATE" sheetId="3" r:id="rId3"/>
    <sheet name="TNF-A-2.PALTE" sheetId="4" r:id="rId4"/>
    <sheet name="Colorimetric" sheetId="5" r:id="rId5"/>
    <sheet name="Materyal-metod" sheetId="6" r:id="rId6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4" l="1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32" i="4"/>
  <c r="E32" i="4" s="1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31" i="3"/>
  <c r="E31" i="3" s="1"/>
  <c r="E20" i="3"/>
  <c r="C21" i="3"/>
  <c r="E21" i="3" s="1"/>
  <c r="C20" i="3"/>
  <c r="C19" i="3"/>
  <c r="E19" i="3" s="1"/>
  <c r="C18" i="3"/>
  <c r="E18" i="3" s="1"/>
  <c r="C17" i="3"/>
  <c r="E17" i="3" s="1"/>
  <c r="C16" i="3"/>
  <c r="E16" i="3" s="1"/>
  <c r="E67" i="2" l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D68" i="2"/>
  <c r="E68" i="2" s="1"/>
  <c r="D30" i="2"/>
  <c r="E30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33" i="1"/>
  <c r="E33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<sst xmlns="http://schemas.openxmlformats.org/spreadsheetml/2006/main" count="506" uniqueCount="108">
  <si>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</si>
  <si>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</si>
  <si>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</si>
  <si>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</si>
  <si>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</si>
  <si>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</si>
  <si>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</si>
  <si>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</si>
  <si>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</si>
  <si>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</si>
  <si>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</si>
  <si>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(ng/L)</t>
  </si>
  <si>
    <t>Numune</t>
  </si>
  <si>
    <t>absorbans</t>
  </si>
  <si>
    <t>K-1</t>
  </si>
  <si>
    <t>K-2</t>
  </si>
  <si>
    <t>K-3</t>
  </si>
  <si>
    <t>K-4</t>
  </si>
  <si>
    <t>K-5</t>
  </si>
  <si>
    <t>K-6</t>
  </si>
  <si>
    <t>K-7</t>
  </si>
  <si>
    <t>K-8</t>
  </si>
  <si>
    <t>F1-1</t>
  </si>
  <si>
    <t>F1-2</t>
  </si>
  <si>
    <t>F1-3</t>
  </si>
  <si>
    <t>F1-4</t>
  </si>
  <si>
    <t>F1-5</t>
  </si>
  <si>
    <t>F1-6</t>
  </si>
  <si>
    <t>F1-7</t>
  </si>
  <si>
    <t>F1-8</t>
  </si>
  <si>
    <t>F2-2</t>
  </si>
  <si>
    <t>F2-3</t>
  </si>
  <si>
    <t>F2-5</t>
  </si>
  <si>
    <t>F2-6</t>
  </si>
  <si>
    <t>F2-7</t>
  </si>
  <si>
    <t>F2-8</t>
  </si>
  <si>
    <t>FO2-1</t>
  </si>
  <si>
    <t>FO2-2</t>
  </si>
  <si>
    <t>FO2-3</t>
  </si>
  <si>
    <t>FO2-5</t>
  </si>
  <si>
    <t>FO2-6</t>
  </si>
  <si>
    <t>FO2-7</t>
  </si>
  <si>
    <t>FO2-8</t>
  </si>
  <si>
    <t>FLT-1</t>
  </si>
  <si>
    <t>FLT-2</t>
  </si>
  <si>
    <t>FLT-3</t>
  </si>
  <si>
    <t>FLT-4</t>
  </si>
  <si>
    <t>FLT-5</t>
  </si>
  <si>
    <t>FLT-6</t>
  </si>
  <si>
    <t>FLT-7</t>
  </si>
  <si>
    <t>FLT-8</t>
  </si>
  <si>
    <t>UC-K1</t>
  </si>
  <si>
    <t>UC-K2</t>
  </si>
  <si>
    <t>UC-K3</t>
  </si>
  <si>
    <t>UC-K4</t>
  </si>
  <si>
    <t>UC-K5</t>
  </si>
  <si>
    <t>UC-K7</t>
  </si>
  <si>
    <t>result(ng/L)</t>
  </si>
  <si>
    <t>concentratıon (ng/L)</t>
  </si>
  <si>
    <t>Numune Adı</t>
  </si>
  <si>
    <t>MPO (U/L)</t>
  </si>
  <si>
    <t>KİT ADI</t>
  </si>
  <si>
    <t>TÜR</t>
  </si>
  <si>
    <t>MARKA</t>
  </si>
  <si>
    <t>CAT. NO</t>
  </si>
  <si>
    <t>Yöntem</t>
  </si>
  <si>
    <t>Kullanılan Cihaz</t>
  </si>
  <si>
    <t>Tumor necrosis factor-alfa</t>
  </si>
  <si>
    <t>Rat</t>
  </si>
  <si>
    <t>BT-lab</t>
  </si>
  <si>
    <t>E0764Ra</t>
  </si>
  <si>
    <t>ELİSA</t>
  </si>
  <si>
    <t>Mıcroplate reader: BIO-TEK EL X 800-Aotu strıp washer:BIO TEK EL X 50</t>
  </si>
  <si>
    <t>Interleukin-6</t>
  </si>
  <si>
    <t>E0135Ra</t>
  </si>
  <si>
    <t>Universal</t>
  </si>
  <si>
    <t>Kolorimetrik</t>
  </si>
  <si>
    <t>MINDRAY-BS400</t>
  </si>
  <si>
    <t>MPO: Myeloperoxidase</t>
  </si>
  <si>
    <t>Otto3048</t>
  </si>
  <si>
    <t>NOT: Dokular 1/9 oranında( 0,1 gr doku: 0,9ml 140 mmol. lık  KCl) Potasyum Klorür tamponu ile homojenize edildikten sonra 7000 rpm + 4' de 5 dk santrifüj edildi.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</si>
  <si>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</si>
  <si>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</si>
  <si>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</si>
  <si>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</si>
  <si>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</si>
  <si>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IL-6 Assay Principle</t>
  </si>
  <si>
    <t>This kit is an Enzyme-Linked Immunosorbent Assay (ELISA). The plate has been pre-coated with Rat IL-6 antibody. IL-6 present in the sample is added and binds to antibodies coated on the wells.</t>
  </si>
  <si>
    <t>And then biotinylated Rat IL-6 Antibody is added and binds to IL-6 in the sample. Then Streptavidin-HRP is added and binds to the Biotinylated IL-6 antibody.</t>
  </si>
  <si>
    <t>After incubation unbound Streptavidin-HRP is washed away during a washing step. Substrate solution is then added and color develops in proportion to the amount of Rat IL-6.</t>
  </si>
  <si>
    <r>
      <t xml:space="preserve">Myeloperoxidase (MPO)            </t>
    </r>
    <r>
      <rPr>
        <sz val="12"/>
        <color theme="1"/>
        <rFont val="Times New Roman"/>
        <family val="1"/>
        <charset val="162"/>
      </rPr>
      <t>U/L</t>
    </r>
  </si>
  <si>
    <t>MPO posseses various catalytical activities. It exhibits the main catalytical activity by the</t>
  </si>
  <si>
    <t>production of hypochlorous acid (HClO) from hydrogen peroxide (H2O2) and chloride anion,</t>
  </si>
  <si>
    <t>Cl- (or halide). MPO also exhibits peroxidase activity that catalyzes oxidation of a number of</t>
  </si>
  <si>
    <t>substrates by H2O2. These reactions categories have been widely used to assess the</t>
  </si>
  <si>
    <t>activities of MPO.</t>
  </si>
  <si>
    <t>The Relassay Myeloperoxidase Chlorination Activity Assay Kit and The Relassay</t>
  </si>
  <si>
    <t>Myeloperoxidase Peroxidation Activity Assay Kit are quantitative and colorimetric assay kits</t>
  </si>
  <si>
    <t>for measuring the myeloperoxidase activity within a sample. In the The Relassay</t>
  </si>
  <si>
    <t>Myeloperoxidase Chlorination Activity Assay Kit, MPO catalyzes the formation of</t>
  </si>
  <si>
    <t>hypochlorous acid, which reacts with taurine to form taurine chloroamine. Taurine chloroamine reacts with the chromophore TNB, resulting in the formation of the colorless</t>
  </si>
  <si>
    <t>product DTNB. One unit of MPO activity is defined as the amount of enzyme that hydrolyzes</t>
  </si>
  <si>
    <t>the substrate and generates taurine chloramine to consume 1.0 μmole of TNB per minute.In</t>
  </si>
  <si>
    <t>the The Relassay Myeloperoxidase Peroxidation Activity Assay Kit, MPO catalyzes odianisidine</t>
  </si>
  <si>
    <t>to colored o-dianisidyl radical using H2O2. The increasing absorbance is</t>
  </si>
  <si>
    <t>monitored at 412 nm and the activity is measured kinetically. This kit can be used manually</t>
  </si>
  <si>
    <t>and easily adapted to automated analyzers.</t>
  </si>
  <si>
    <t>Ottoscientific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</si>
</sst>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/>
    <xf numFmtId="0" fontId="0" fillId="7" borderId="1" xfId="0" applyFill="1" applyBorder="1" applyAlignment="1">
      <alignment horizontal="center"/>
    </xf>
    <xf numFmtId="0" fontId="0" fillId="0" borderId="0" xfId="0"/>
    <xf numFmtId="0" fontId="2" fillId="8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5" borderId="0" xfId="0" applyFont="1" applyFill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65034995625547"/>
                  <c:y val="0.11130832604257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'IL-6-1.PLATE'!$C$16:$C$21</c:f>
              <c:numCache>
                <c:formatCode>General</c:formatCode>
                <c:ptCount val="6"/>
                <c:pt idx="0">
                  <c:v>2.0249999999999999</c:v>
                </c:pt>
                <c:pt idx="1">
                  <c:v>1.409</c:v>
                </c:pt>
                <c:pt idx="2">
                  <c:v>0.82900000000000007</c:v>
                </c:pt>
                <c:pt idx="3">
                  <c:v>0.57800000000000007</c:v>
                </c:pt>
                <c:pt idx="4">
                  <c:v>0.27900000000000003</c:v>
                </c:pt>
                <c:pt idx="5">
                  <c:v>0</c:v>
                </c:pt>
              </c:numCache>
            </c:numRef>
          </c:xVal>
          <c:yVal>
            <c:numRef>
              <c:f>'IL-6-1.PLATE'!$D$16:$D$21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E-4ED8-8DA6-6BCD4B267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76936"/>
        <c:axId val="434174968"/>
      </c:scatterChart>
      <c:valAx>
        <c:axId val="43417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174968"/>
        <c:crosses val="autoZero"/>
        <c:crossBetween val="midCat"/>
      </c:valAx>
      <c:valAx>
        <c:axId val="4341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17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180030621172351"/>
                  <c:y val="7.3369787109944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'IL-6-2.PLATE'!$C$17:$C$22</c:f>
              <c:numCache>
                <c:formatCode>General</c:formatCode>
                <c:ptCount val="6"/>
                <c:pt idx="0">
                  <c:v>2.137</c:v>
                </c:pt>
                <c:pt idx="1">
                  <c:v>1.532</c:v>
                </c:pt>
                <c:pt idx="2">
                  <c:v>0.88900000000000001</c:v>
                </c:pt>
                <c:pt idx="3">
                  <c:v>0.52400000000000002</c:v>
                </c:pt>
                <c:pt idx="4">
                  <c:v>0.23100000000000001</c:v>
                </c:pt>
                <c:pt idx="5">
                  <c:v>0</c:v>
                </c:pt>
              </c:numCache>
            </c:numRef>
          </c:xVal>
          <c:yVal>
            <c:numRef>
              <c:f>'IL-6-2.PLATE'!$D$17:$D$22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5-4917-A61F-214FEA9F4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00008"/>
        <c:axId val="457200336"/>
      </c:scatterChart>
      <c:valAx>
        <c:axId val="45720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7200336"/>
        <c:crosses val="autoZero"/>
        <c:crossBetween val="midCat"/>
      </c:valAx>
      <c:valAx>
        <c:axId val="4572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720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124846894138233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'TNF-A-1.PLATE'!$C$16:$C$21</c:f>
              <c:numCache>
                <c:formatCode>General</c:formatCode>
                <c:ptCount val="6"/>
                <c:pt idx="0">
                  <c:v>1.458</c:v>
                </c:pt>
                <c:pt idx="1">
                  <c:v>0.88900000000000001</c:v>
                </c:pt>
                <c:pt idx="2">
                  <c:v>0.499</c:v>
                </c:pt>
                <c:pt idx="3">
                  <c:v>0.27200000000000002</c:v>
                </c:pt>
                <c:pt idx="4">
                  <c:v>0.16800000000000001</c:v>
                </c:pt>
                <c:pt idx="5">
                  <c:v>0</c:v>
                </c:pt>
              </c:numCache>
            </c:numRef>
          </c:xVal>
          <c:yVal>
            <c:numRef>
              <c:f>'TNF-A-1.PLATE'!$D$16:$D$21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2-4E63-9ED5-AF3487E4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82080"/>
        <c:axId val="470490280"/>
      </c:scatterChart>
      <c:valAx>
        <c:axId val="4704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490280"/>
        <c:crosses val="autoZero"/>
        <c:crossBetween val="midCat"/>
      </c:valAx>
      <c:valAx>
        <c:axId val="4704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4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916535433070864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'TNF-A-2.PALTE'!$C$16:$C$21</c:f>
              <c:numCache>
                <c:formatCode>General</c:formatCode>
                <c:ptCount val="6"/>
                <c:pt idx="0">
                  <c:v>1.552</c:v>
                </c:pt>
                <c:pt idx="1">
                  <c:v>0.92300000000000004</c:v>
                </c:pt>
                <c:pt idx="2">
                  <c:v>0.51100000000000001</c:v>
                </c:pt>
                <c:pt idx="3">
                  <c:v>0.27799999999999997</c:v>
                </c:pt>
                <c:pt idx="4">
                  <c:v>0.14100000000000001</c:v>
                </c:pt>
                <c:pt idx="5">
                  <c:v>0</c:v>
                </c:pt>
              </c:numCache>
            </c:numRef>
          </c:xVal>
          <c:yVal>
            <c:numRef>
              <c:f>'TNF-A-2.PALTE'!$D$16:$D$21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8-4B01-99FF-9D5F7796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39760"/>
        <c:axId val="441740416"/>
      </c:scatterChart>
      <c:valAx>
        <c:axId val="4417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1740416"/>
        <c:crosses val="autoZero"/>
        <c:crossBetween val="midCat"/>
      </c:valAx>
      <c:valAx>
        <c:axId val="441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17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11</xdr:row>
      <xdr:rowOff>38100</xdr:rowOff>
    </xdr:from>
    <xdr:to>
      <xdr:col>13</xdr:col>
      <xdr:colOff>449580</xdr:colOff>
      <xdr:row>26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8</xdr:row>
      <xdr:rowOff>0</xdr:rowOff>
    </xdr:from>
    <xdr:to>
      <xdr:col>14</xdr:col>
      <xdr:colOff>510540</xdr:colOff>
      <xdr:row>23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10</xdr:row>
      <xdr:rowOff>15240</xdr:rowOff>
    </xdr:from>
    <xdr:to>
      <xdr:col>13</xdr:col>
      <xdr:colOff>495300</xdr:colOff>
      <xdr:row>25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8</xdr:row>
      <xdr:rowOff>22860</xdr:rowOff>
    </xdr:from>
    <xdr:to>
      <xdr:col>14</xdr:col>
      <xdr:colOff>480060</xdr:colOff>
      <xdr:row>23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5</xdr:col>
      <xdr:colOff>3406140</xdr:colOff>
      <xdr:row>45</xdr:row>
      <xdr:rowOff>46863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5860"/>
          <a:ext cx="10058400" cy="71791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45720</xdr:rowOff>
    </xdr:from>
    <xdr:to>
      <xdr:col>5</xdr:col>
      <xdr:colOff>3406140</xdr:colOff>
      <xdr:row>84</xdr:row>
      <xdr:rowOff>90383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43900"/>
          <a:ext cx="10058400" cy="71769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99060</xdr:rowOff>
    </xdr:from>
    <xdr:to>
      <xdr:col>5</xdr:col>
      <xdr:colOff>1932895</xdr:colOff>
      <xdr:row>127</xdr:row>
      <xdr:rowOff>7620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529560"/>
          <a:ext cx="8585155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5</xdr:col>
      <xdr:colOff>3406140</xdr:colOff>
      <xdr:row>163</xdr:row>
      <xdr:rowOff>167492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294340"/>
          <a:ext cx="10058400" cy="67511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5</xdr:col>
      <xdr:colOff>3406140</xdr:colOff>
      <xdr:row>203</xdr:row>
      <xdr:rowOff>179435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060900"/>
          <a:ext cx="10058400" cy="73117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5</xdr:col>
      <xdr:colOff>2040029</xdr:colOff>
      <xdr:row>246</xdr:row>
      <xdr:rowOff>91440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376100"/>
          <a:ext cx="8692289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2"/>
  <sheetViews>
    <sheetView topLeftCell="A25" workbookViewId="0">
      <selection activeCell="Q6" sqref="Q6"/>
    </sheetView>
  </sheetViews>
  <sheetFormatPr defaultRowHeight="15" x14ac:dyDescent="0.25"/>
  <cols>
    <col min="1" max="1" width="13.28515625" customWidth="1"/>
    <col min="2" max="2" width="12.5703125" customWidth="1"/>
    <col min="3" max="3" width="12" customWidth="1"/>
    <col min="4" max="4" width="11.85546875" customWidth="1"/>
    <col min="5" max="5" width="15.28515625" customWidth="1"/>
  </cols>
  <sheetData>
    <row r="2" spans="1:12" x14ac:dyDescent="0.25">
      <c r="A2" s="4">
        <v>2.1339999999999999</v>
      </c>
      <c r="B2" s="2">
        <v>0.68</v>
      </c>
      <c r="C2" s="2">
        <v>0.57300000000000006</v>
      </c>
      <c r="D2" s="2">
        <v>0.55500000000000005</v>
      </c>
      <c r="E2" s="2">
        <v>0.45200000000000001</v>
      </c>
      <c r="F2" s="2">
        <v>0.46900000000000003</v>
      </c>
      <c r="G2" s="2">
        <v>0.52100000000000002</v>
      </c>
      <c r="H2" s="2">
        <v>0.56100000000000005</v>
      </c>
      <c r="I2" s="2">
        <v>0.59</v>
      </c>
      <c r="J2" s="2">
        <v>0.49099999999999999</v>
      </c>
      <c r="K2" s="2">
        <v>0.61199999999999999</v>
      </c>
      <c r="L2" s="2">
        <v>0.88900000000000001</v>
      </c>
    </row>
    <row r="3" spans="1:12" x14ac:dyDescent="0.25">
      <c r="A3" s="4">
        <v>1.518</v>
      </c>
      <c r="B3" s="2">
        <v>0.74399999999999999</v>
      </c>
      <c r="C3" s="2">
        <v>0.753</v>
      </c>
      <c r="D3" s="2">
        <v>0.71099999999999997</v>
      </c>
      <c r="E3" s="2">
        <v>0.57799999999999996</v>
      </c>
      <c r="F3" s="2">
        <v>0.35599999999999998</v>
      </c>
      <c r="G3" s="2">
        <v>0.51</v>
      </c>
      <c r="H3" s="2">
        <v>0.74399999999999999</v>
      </c>
      <c r="I3" s="2">
        <v>0.49</v>
      </c>
      <c r="J3" s="2">
        <v>0.46600000000000003</v>
      </c>
      <c r="K3" s="2">
        <v>0.82500000000000007</v>
      </c>
      <c r="L3" s="2">
        <v>0.64500000000000002</v>
      </c>
    </row>
    <row r="4" spans="1:12" x14ac:dyDescent="0.25">
      <c r="A4" s="4">
        <v>0.93800000000000006</v>
      </c>
      <c r="B4" s="2">
        <v>0.69300000000000006</v>
      </c>
      <c r="C4" s="2">
        <v>0.71699999999999997</v>
      </c>
      <c r="D4" s="2">
        <v>0.56200000000000006</v>
      </c>
      <c r="E4" s="2">
        <v>0.56800000000000006</v>
      </c>
      <c r="F4" s="2">
        <v>0.56000000000000005</v>
      </c>
      <c r="G4" s="2">
        <v>0.43</v>
      </c>
      <c r="H4" s="2">
        <v>0.57600000000000007</v>
      </c>
      <c r="I4" s="2">
        <v>0.439</v>
      </c>
      <c r="J4" s="2">
        <v>0.46500000000000002</v>
      </c>
      <c r="K4" s="2">
        <v>0.56500000000000006</v>
      </c>
      <c r="L4" s="2">
        <v>0.44500000000000001</v>
      </c>
    </row>
    <row r="5" spans="1:12" x14ac:dyDescent="0.25">
      <c r="A5" s="4">
        <v>0.68700000000000006</v>
      </c>
      <c r="B5" s="2">
        <v>0.36799999999999999</v>
      </c>
      <c r="C5" s="2">
        <v>0.41500000000000004</v>
      </c>
      <c r="D5" s="2">
        <v>0.375</v>
      </c>
      <c r="E5" s="2">
        <v>0.40500000000000003</v>
      </c>
      <c r="F5" s="2">
        <v>0.46400000000000002</v>
      </c>
      <c r="G5" s="2">
        <v>0.442</v>
      </c>
      <c r="H5" s="2">
        <v>0.45700000000000002</v>
      </c>
      <c r="I5" s="2">
        <v>0.32800000000000001</v>
      </c>
      <c r="J5" s="2">
        <v>0.42</v>
      </c>
      <c r="K5" s="2">
        <v>0.45100000000000001</v>
      </c>
      <c r="L5" s="2">
        <v>0.41400000000000003</v>
      </c>
    </row>
    <row r="6" spans="1:12" x14ac:dyDescent="0.25">
      <c r="A6" s="4">
        <v>0.38800000000000001</v>
      </c>
      <c r="B6" s="2">
        <v>0.58099999999999996</v>
      </c>
      <c r="C6" s="2">
        <v>0.51600000000000001</v>
      </c>
      <c r="D6" s="2">
        <v>0.55500000000000005</v>
      </c>
      <c r="E6" s="2">
        <v>0.34</v>
      </c>
      <c r="F6" s="2">
        <v>0.5</v>
      </c>
      <c r="G6" s="2">
        <v>0.42</v>
      </c>
      <c r="H6" s="2">
        <v>0.49199999999999999</v>
      </c>
      <c r="I6" s="2">
        <v>0.47300000000000003</v>
      </c>
      <c r="J6" s="2">
        <v>0.437</v>
      </c>
      <c r="K6" s="2">
        <v>0.44900000000000001</v>
      </c>
      <c r="L6" s="2">
        <v>0.437</v>
      </c>
    </row>
    <row r="7" spans="1:12" x14ac:dyDescent="0.25">
      <c r="A7" s="6">
        <v>0.109</v>
      </c>
      <c r="B7" s="2">
        <v>0.80200000000000005</v>
      </c>
      <c r="C7" s="2">
        <v>0.63800000000000001</v>
      </c>
      <c r="D7" s="2">
        <v>0.69500000000000006</v>
      </c>
      <c r="E7" s="2">
        <v>0.41000000000000003</v>
      </c>
      <c r="F7" s="2">
        <v>0.38</v>
      </c>
      <c r="G7" s="2">
        <v>0.43099999999999999</v>
      </c>
      <c r="H7" s="2">
        <v>0.47100000000000003</v>
      </c>
      <c r="I7" s="2">
        <v>0.51300000000000001</v>
      </c>
      <c r="J7" s="2">
        <v>0.497</v>
      </c>
      <c r="K7" s="2">
        <v>0.82300000000000006</v>
      </c>
      <c r="L7" s="2">
        <v>0.70100000000000007</v>
      </c>
    </row>
    <row r="8" spans="1:12" x14ac:dyDescent="0.25">
      <c r="A8" s="2">
        <v>0.63300000000000001</v>
      </c>
      <c r="B8" s="2">
        <v>0.627</v>
      </c>
      <c r="C8" s="2">
        <v>0.61099999999999999</v>
      </c>
      <c r="D8" s="2">
        <v>0.67900000000000005</v>
      </c>
      <c r="E8" s="2">
        <v>0.46100000000000002</v>
      </c>
      <c r="F8" s="2">
        <v>0.441</v>
      </c>
      <c r="G8" s="2">
        <v>0.501</v>
      </c>
      <c r="H8" s="2">
        <v>0.47500000000000003</v>
      </c>
      <c r="I8" s="2">
        <v>0.54100000000000004</v>
      </c>
      <c r="J8" s="2">
        <v>0.48199999999999998</v>
      </c>
      <c r="K8" s="2">
        <v>0.54400000000000004</v>
      </c>
      <c r="L8" s="2">
        <v>0.57799999999999996</v>
      </c>
    </row>
    <row r="9" spans="1:12" x14ac:dyDescent="0.25">
      <c r="A9" s="2">
        <v>0.66</v>
      </c>
      <c r="B9" s="2">
        <v>0.68</v>
      </c>
      <c r="C9" s="2">
        <v>0.52300000000000002</v>
      </c>
      <c r="D9" s="2">
        <v>0.60899999999999999</v>
      </c>
      <c r="E9" s="2">
        <v>0.4</v>
      </c>
      <c r="F9" s="2">
        <v>0.33600000000000002</v>
      </c>
      <c r="G9" s="2">
        <v>0.39</v>
      </c>
      <c r="H9" s="2">
        <v>0.53300000000000003</v>
      </c>
      <c r="I9" s="2">
        <v>0.57799999999999996</v>
      </c>
      <c r="J9" s="2">
        <v>0.438</v>
      </c>
      <c r="K9" s="2">
        <v>0.64</v>
      </c>
      <c r="L9" s="2">
        <v>0.57999999999999996</v>
      </c>
    </row>
    <row r="12" spans="1:12" x14ac:dyDescent="0.25">
      <c r="A12" t="s">
        <v>0</v>
      </c>
    </row>
    <row r="15" spans="1:12" x14ac:dyDescent="0.25">
      <c r="B15" s="3" t="s">
        <v>1</v>
      </c>
      <c r="C15" s="3" t="s">
        <v>2</v>
      </c>
      <c r="D15" s="3" t="s">
        <v>3</v>
      </c>
      <c r="E15" s="3" t="s">
        <v>4</v>
      </c>
    </row>
    <row r="16" spans="1:12" x14ac:dyDescent="0.25">
      <c r="A16" t="s">
        <v>5</v>
      </c>
      <c r="B16" s="4">
        <v>2.1339999999999999</v>
      </c>
      <c r="C16" s="1">
        <f>B16-B21</f>
        <v>2.0249999999999999</v>
      </c>
      <c r="D16" s="1">
        <v>24</v>
      </c>
      <c r="E16" s="5">
        <f>(4.5301*C16*C16)+(2.4456*C16)+(0.2382)</f>
        <v>23.766781312499997</v>
      </c>
    </row>
    <row r="17" spans="1:11" x14ac:dyDescent="0.25">
      <c r="A17" t="s">
        <v>6</v>
      </c>
      <c r="B17" s="4">
        <v>1.518</v>
      </c>
      <c r="C17" s="1">
        <f>B17-B21</f>
        <v>1.409</v>
      </c>
      <c r="D17" s="1">
        <v>12</v>
      </c>
      <c r="E17" s="5">
        <f t="shared" ref="E17:E21" si="0">(4.5301*C17*C17)+(2.4456*C17)+(0.2382)</f>
        <v>12.6775718581</v>
      </c>
    </row>
    <row r="18" spans="1:11" x14ac:dyDescent="0.25">
      <c r="A18" t="s">
        <v>7</v>
      </c>
      <c r="B18" s="4">
        <v>0.93800000000000006</v>
      </c>
      <c r="C18" s="1">
        <f>B18-B21</f>
        <v>0.82900000000000007</v>
      </c>
      <c r="D18" s="1">
        <v>6</v>
      </c>
      <c r="E18" s="5">
        <f t="shared" si="0"/>
        <v>5.3788728541000008</v>
      </c>
    </row>
    <row r="19" spans="1:11" x14ac:dyDescent="0.25">
      <c r="A19" t="s">
        <v>8</v>
      </c>
      <c r="B19" s="4">
        <v>0.68700000000000006</v>
      </c>
      <c r="C19" s="1">
        <f>B19-B21</f>
        <v>0.57800000000000007</v>
      </c>
      <c r="D19" s="1">
        <v>3</v>
      </c>
      <c r="E19" s="5">
        <f t="shared" si="0"/>
        <v>3.1651907284000007</v>
      </c>
    </row>
    <row r="20" spans="1:11" x14ac:dyDescent="0.25">
      <c r="A20" t="s">
        <v>9</v>
      </c>
      <c r="B20" s="4">
        <v>0.38800000000000001</v>
      </c>
      <c r="C20" s="1">
        <f>B20-B21</f>
        <v>0.27900000000000003</v>
      </c>
      <c r="D20" s="1">
        <v>1.5</v>
      </c>
      <c r="E20" s="5">
        <f t="shared" si="0"/>
        <v>1.2731499141000002</v>
      </c>
    </row>
    <row r="21" spans="1:11" x14ac:dyDescent="0.25">
      <c r="A21" t="s">
        <v>10</v>
      </c>
      <c r="B21" s="6">
        <v>0.109</v>
      </c>
      <c r="C21" s="1">
        <f>B21-B21</f>
        <v>0</v>
      </c>
      <c r="D21" s="1">
        <v>0</v>
      </c>
      <c r="E21" s="5">
        <f t="shared" si="0"/>
        <v>0.2382</v>
      </c>
    </row>
    <row r="27" spans="1:11" x14ac:dyDescent="0.25">
      <c r="G27" s="8"/>
      <c r="H27" s="8"/>
      <c r="J27" s="8" t="s">
        <v>11</v>
      </c>
      <c r="K27" s="8"/>
    </row>
    <row r="32" spans="1:11" x14ac:dyDescent="0.25">
      <c r="A32" s="9" t="s">
        <v>12</v>
      </c>
      <c r="B32" s="2" t="s">
        <v>13</v>
      </c>
      <c r="C32" s="7" t="s">
        <v>10</v>
      </c>
      <c r="D32" s="1" t="s">
        <v>2</v>
      </c>
      <c r="E32" s="10" t="s">
        <v>57</v>
      </c>
    </row>
    <row r="33" spans="1:5" x14ac:dyDescent="0.25">
      <c r="A33" s="9" t="s">
        <v>14</v>
      </c>
      <c r="B33" s="2">
        <v>0.63300000000000001</v>
      </c>
      <c r="C33" s="6">
        <v>0.109</v>
      </c>
      <c r="D33" s="1">
        <f t="shared" ref="D33:D64" si="1">(B33-C33)</f>
        <v>0.52400000000000002</v>
      </c>
      <c r="E33" s="5">
        <f t="shared" ref="E33:E64" si="2">(4.5301*D33*D33)+(2.4456*D33)+(0.2382)</f>
        <v>2.7635511376000004</v>
      </c>
    </row>
    <row r="34" spans="1:5" x14ac:dyDescent="0.25">
      <c r="A34" s="9" t="s">
        <v>14</v>
      </c>
      <c r="B34" s="2">
        <v>0.66</v>
      </c>
      <c r="C34" s="6">
        <v>0.109</v>
      </c>
      <c r="D34" s="1">
        <f t="shared" si="1"/>
        <v>0.55100000000000005</v>
      </c>
      <c r="E34" s="5">
        <f t="shared" si="2"/>
        <v>2.9610684901000006</v>
      </c>
    </row>
    <row r="35" spans="1:5" x14ac:dyDescent="0.25">
      <c r="A35" s="9" t="s">
        <v>14</v>
      </c>
      <c r="B35" s="2">
        <v>0.68</v>
      </c>
      <c r="C35" s="6">
        <v>0.109</v>
      </c>
      <c r="D35" s="1">
        <f t="shared" si="1"/>
        <v>0.57100000000000006</v>
      </c>
      <c r="E35" s="5">
        <f t="shared" si="2"/>
        <v>3.1116359341000006</v>
      </c>
    </row>
    <row r="36" spans="1:5" x14ac:dyDescent="0.25">
      <c r="A36" s="9" t="s">
        <v>15</v>
      </c>
      <c r="B36" s="2">
        <v>0.74399999999999999</v>
      </c>
      <c r="C36" s="6">
        <v>0.109</v>
      </c>
      <c r="D36" s="1">
        <f t="shared" si="1"/>
        <v>0.63500000000000001</v>
      </c>
      <c r="E36" s="5">
        <f t="shared" si="2"/>
        <v>3.6178055725</v>
      </c>
    </row>
    <row r="37" spans="1:5" x14ac:dyDescent="0.25">
      <c r="A37" s="9" t="s">
        <v>15</v>
      </c>
      <c r="B37" s="2">
        <v>0.69300000000000006</v>
      </c>
      <c r="C37" s="6">
        <v>0.109</v>
      </c>
      <c r="D37" s="1">
        <f t="shared" si="1"/>
        <v>0.58400000000000007</v>
      </c>
      <c r="E37" s="5">
        <f t="shared" si="2"/>
        <v>3.2114481856000006</v>
      </c>
    </row>
    <row r="38" spans="1:5" x14ac:dyDescent="0.25">
      <c r="A38" s="9" t="s">
        <v>15</v>
      </c>
      <c r="B38" s="2">
        <v>0.36799999999999999</v>
      </c>
      <c r="C38" s="6">
        <v>0.109</v>
      </c>
      <c r="D38" s="1">
        <f t="shared" si="1"/>
        <v>0.25900000000000001</v>
      </c>
      <c r="E38" s="5">
        <f t="shared" si="2"/>
        <v>1.1754940381000001</v>
      </c>
    </row>
    <row r="39" spans="1:5" x14ac:dyDescent="0.25">
      <c r="A39" s="9" t="s">
        <v>16</v>
      </c>
      <c r="B39" s="2">
        <v>0.58099999999999996</v>
      </c>
      <c r="C39" s="6">
        <v>0.109</v>
      </c>
      <c r="D39" s="1">
        <f t="shared" si="1"/>
        <v>0.47199999999999998</v>
      </c>
      <c r="E39" s="5">
        <f t="shared" si="2"/>
        <v>2.4017569983999998</v>
      </c>
    </row>
    <row r="40" spans="1:5" x14ac:dyDescent="0.25">
      <c r="A40" s="9" t="s">
        <v>16</v>
      </c>
      <c r="B40" s="2">
        <v>0.80200000000000005</v>
      </c>
      <c r="C40" s="6">
        <v>0.109</v>
      </c>
      <c r="D40" s="1">
        <f t="shared" si="1"/>
        <v>0.69300000000000006</v>
      </c>
      <c r="E40" s="5">
        <f t="shared" si="2"/>
        <v>4.1085767949000012</v>
      </c>
    </row>
    <row r="41" spans="1:5" x14ac:dyDescent="0.25">
      <c r="A41" s="9" t="s">
        <v>16</v>
      </c>
      <c r="B41" s="2">
        <v>0.627</v>
      </c>
      <c r="C41" s="6">
        <v>0.109</v>
      </c>
      <c r="D41" s="1">
        <f t="shared" si="1"/>
        <v>0.51800000000000002</v>
      </c>
      <c r="E41" s="5">
        <f t="shared" si="2"/>
        <v>2.7205553523999999</v>
      </c>
    </row>
    <row r="42" spans="1:5" x14ac:dyDescent="0.25">
      <c r="A42" s="9" t="s">
        <v>17</v>
      </c>
      <c r="B42" s="2">
        <v>0.68</v>
      </c>
      <c r="C42" s="6">
        <v>0.109</v>
      </c>
      <c r="D42" s="1">
        <f t="shared" si="1"/>
        <v>0.57100000000000006</v>
      </c>
      <c r="E42" s="5">
        <f t="shared" si="2"/>
        <v>3.1116359341000006</v>
      </c>
    </row>
    <row r="43" spans="1:5" x14ac:dyDescent="0.25">
      <c r="A43" s="9" t="s">
        <v>17</v>
      </c>
      <c r="B43" s="2">
        <v>0.57300000000000006</v>
      </c>
      <c r="C43" s="6">
        <v>0.109</v>
      </c>
      <c r="D43" s="1">
        <f t="shared" si="1"/>
        <v>0.46400000000000008</v>
      </c>
      <c r="E43" s="5">
        <f t="shared" si="2"/>
        <v>2.3482708096000007</v>
      </c>
    </row>
    <row r="44" spans="1:5" x14ac:dyDescent="0.25">
      <c r="A44" s="9" t="s">
        <v>17</v>
      </c>
      <c r="B44" s="2">
        <v>0.753</v>
      </c>
      <c r="C44" s="6">
        <v>0.109</v>
      </c>
      <c r="D44" s="1">
        <f t="shared" si="1"/>
        <v>0.64400000000000002</v>
      </c>
      <c r="E44" s="5">
        <f t="shared" si="2"/>
        <v>3.6919619535999999</v>
      </c>
    </row>
    <row r="45" spans="1:5" x14ac:dyDescent="0.25">
      <c r="A45" s="9" t="s">
        <v>18</v>
      </c>
      <c r="B45" s="2">
        <v>0.71699999999999997</v>
      </c>
      <c r="C45" s="6">
        <v>0.109</v>
      </c>
      <c r="D45" s="1">
        <f t="shared" si="1"/>
        <v>0.60799999999999998</v>
      </c>
      <c r="E45" s="5">
        <f t="shared" si="2"/>
        <v>3.3997396864000002</v>
      </c>
    </row>
    <row r="46" spans="1:5" x14ac:dyDescent="0.25">
      <c r="A46" s="9" t="s">
        <v>18</v>
      </c>
      <c r="B46" s="2">
        <v>0.41500000000000004</v>
      </c>
      <c r="C46" s="6">
        <v>0.109</v>
      </c>
      <c r="D46" s="1">
        <f t="shared" si="1"/>
        <v>0.30600000000000005</v>
      </c>
      <c r="E46" s="5">
        <f t="shared" si="2"/>
        <v>1.4107340436000002</v>
      </c>
    </row>
    <row r="47" spans="1:5" x14ac:dyDescent="0.25">
      <c r="A47" s="9" t="s">
        <v>18</v>
      </c>
      <c r="B47" s="2">
        <v>0.51600000000000001</v>
      </c>
      <c r="C47" s="6">
        <v>0.109</v>
      </c>
      <c r="D47" s="1">
        <f t="shared" si="1"/>
        <v>0.40700000000000003</v>
      </c>
      <c r="E47" s="5">
        <f t="shared" si="2"/>
        <v>1.9839657349000002</v>
      </c>
    </row>
    <row r="48" spans="1:5" x14ac:dyDescent="0.25">
      <c r="A48" s="9" t="s">
        <v>19</v>
      </c>
      <c r="B48" s="2">
        <v>0.63800000000000001</v>
      </c>
      <c r="C48" s="6">
        <v>0.109</v>
      </c>
      <c r="D48" s="1">
        <f t="shared" si="1"/>
        <v>0.52900000000000003</v>
      </c>
      <c r="E48" s="5">
        <f t="shared" si="2"/>
        <v>2.7996301141000002</v>
      </c>
    </row>
    <row r="49" spans="1:5" x14ac:dyDescent="0.25">
      <c r="A49" s="9" t="s">
        <v>19</v>
      </c>
      <c r="B49" s="2">
        <v>0.61099999999999999</v>
      </c>
      <c r="C49" s="6">
        <v>0.109</v>
      </c>
      <c r="D49" s="1">
        <f t="shared" si="1"/>
        <v>0.502</v>
      </c>
      <c r="E49" s="5">
        <f t="shared" si="2"/>
        <v>2.6074945204000004</v>
      </c>
    </row>
    <row r="50" spans="1:5" x14ac:dyDescent="0.25">
      <c r="A50" s="9" t="s">
        <v>19</v>
      </c>
      <c r="B50" s="2">
        <v>0.52300000000000002</v>
      </c>
      <c r="C50" s="6">
        <v>0.109</v>
      </c>
      <c r="D50" s="1">
        <f t="shared" si="1"/>
        <v>0.41400000000000003</v>
      </c>
      <c r="E50" s="5">
        <f t="shared" si="2"/>
        <v>2.0271194196000004</v>
      </c>
    </row>
    <row r="51" spans="1:5" x14ac:dyDescent="0.25">
      <c r="A51" s="9" t="s">
        <v>20</v>
      </c>
      <c r="B51" s="2">
        <v>0.55500000000000005</v>
      </c>
      <c r="C51" s="6">
        <v>0.109</v>
      </c>
      <c r="D51" s="1">
        <f t="shared" si="1"/>
        <v>0.44600000000000006</v>
      </c>
      <c r="E51" s="5">
        <f t="shared" si="2"/>
        <v>2.2300469716000002</v>
      </c>
    </row>
    <row r="52" spans="1:5" x14ac:dyDescent="0.25">
      <c r="A52" s="9" t="s">
        <v>20</v>
      </c>
      <c r="B52" s="2">
        <v>0.71099999999999997</v>
      </c>
      <c r="C52" s="6">
        <v>0.109</v>
      </c>
      <c r="D52" s="1">
        <f t="shared" si="1"/>
        <v>0.60199999999999998</v>
      </c>
      <c r="E52" s="5">
        <f t="shared" si="2"/>
        <v>3.3521775603999999</v>
      </c>
    </row>
    <row r="53" spans="1:5" x14ac:dyDescent="0.25">
      <c r="A53" s="9" t="s">
        <v>20</v>
      </c>
      <c r="B53" s="2">
        <v>0.56200000000000006</v>
      </c>
      <c r="C53" s="6">
        <v>0.109</v>
      </c>
      <c r="D53" s="1">
        <f t="shared" si="1"/>
        <v>0.45300000000000007</v>
      </c>
      <c r="E53" s="5">
        <f t="shared" si="2"/>
        <v>2.2756740909000004</v>
      </c>
    </row>
    <row r="54" spans="1:5" x14ac:dyDescent="0.25">
      <c r="A54" s="9" t="s">
        <v>21</v>
      </c>
      <c r="B54" s="2">
        <v>0.375</v>
      </c>
      <c r="C54" s="6">
        <v>0.109</v>
      </c>
      <c r="D54" s="1">
        <f t="shared" si="1"/>
        <v>0.26600000000000001</v>
      </c>
      <c r="E54" s="5">
        <f t="shared" si="2"/>
        <v>1.2092613556</v>
      </c>
    </row>
    <row r="55" spans="1:5" x14ac:dyDescent="0.25">
      <c r="A55" s="9" t="s">
        <v>21</v>
      </c>
      <c r="B55" s="2">
        <v>0.55500000000000005</v>
      </c>
      <c r="C55" s="6">
        <v>0.109</v>
      </c>
      <c r="D55" s="1">
        <f t="shared" si="1"/>
        <v>0.44600000000000006</v>
      </c>
      <c r="E55" s="5">
        <f t="shared" si="2"/>
        <v>2.2300469716000002</v>
      </c>
    </row>
    <row r="56" spans="1:5" x14ac:dyDescent="0.25">
      <c r="A56" s="9" t="s">
        <v>21</v>
      </c>
      <c r="B56" s="2">
        <v>0.69500000000000006</v>
      </c>
      <c r="C56" s="6">
        <v>0.109</v>
      </c>
      <c r="D56" s="1">
        <f t="shared" si="1"/>
        <v>0.58600000000000008</v>
      </c>
      <c r="E56" s="5">
        <f t="shared" si="2"/>
        <v>3.2269398196000005</v>
      </c>
    </row>
    <row r="57" spans="1:5" x14ac:dyDescent="0.25">
      <c r="A57" s="9" t="s">
        <v>22</v>
      </c>
      <c r="B57" s="2">
        <v>0.67900000000000005</v>
      </c>
      <c r="C57" s="6">
        <v>0.109</v>
      </c>
      <c r="D57" s="1">
        <f t="shared" si="1"/>
        <v>0.57000000000000006</v>
      </c>
      <c r="E57" s="5">
        <f t="shared" si="2"/>
        <v>3.1040214900000009</v>
      </c>
    </row>
    <row r="58" spans="1:5" x14ac:dyDescent="0.25">
      <c r="A58" s="9" t="s">
        <v>22</v>
      </c>
      <c r="B58" s="2">
        <v>0.60899999999999999</v>
      </c>
      <c r="C58" s="6">
        <v>0.109</v>
      </c>
      <c r="D58" s="1">
        <f t="shared" si="1"/>
        <v>0.5</v>
      </c>
      <c r="E58" s="5">
        <f t="shared" si="2"/>
        <v>2.5935250000000001</v>
      </c>
    </row>
    <row r="59" spans="1:5" x14ac:dyDescent="0.25">
      <c r="A59" s="9" t="s">
        <v>22</v>
      </c>
      <c r="B59" s="2">
        <v>0.45200000000000001</v>
      </c>
      <c r="C59" s="6">
        <v>0.109</v>
      </c>
      <c r="D59" s="1">
        <f t="shared" si="1"/>
        <v>0.34300000000000003</v>
      </c>
      <c r="E59" s="5">
        <f t="shared" si="2"/>
        <v>1.6100025349000002</v>
      </c>
    </row>
    <row r="60" spans="1:5" x14ac:dyDescent="0.25">
      <c r="A60" s="9" t="s">
        <v>23</v>
      </c>
      <c r="B60" s="2">
        <v>0.57799999999999996</v>
      </c>
      <c r="C60" s="6">
        <v>0.109</v>
      </c>
      <c r="D60" s="1">
        <f t="shared" si="1"/>
        <v>0.46899999999999997</v>
      </c>
      <c r="E60" s="5">
        <f t="shared" si="2"/>
        <v>2.3816317261000002</v>
      </c>
    </row>
    <row r="61" spans="1:5" x14ac:dyDescent="0.25">
      <c r="A61" s="9" t="s">
        <v>23</v>
      </c>
      <c r="B61" s="2">
        <v>0.56800000000000006</v>
      </c>
      <c r="C61" s="6">
        <v>0.109</v>
      </c>
      <c r="D61" s="1">
        <f t="shared" si="1"/>
        <v>0.45900000000000007</v>
      </c>
      <c r="E61" s="5">
        <f t="shared" si="2"/>
        <v>2.3151363981000008</v>
      </c>
    </row>
    <row r="62" spans="1:5" x14ac:dyDescent="0.25">
      <c r="A62" s="9" t="s">
        <v>23</v>
      </c>
      <c r="B62" s="2">
        <v>0.40500000000000003</v>
      </c>
      <c r="C62" s="6">
        <v>0.109</v>
      </c>
      <c r="D62" s="1">
        <f t="shared" si="1"/>
        <v>0.29600000000000004</v>
      </c>
      <c r="E62" s="5">
        <f t="shared" si="2"/>
        <v>1.3590068416000003</v>
      </c>
    </row>
    <row r="63" spans="1:5" x14ac:dyDescent="0.25">
      <c r="A63" s="9" t="s">
        <v>24</v>
      </c>
      <c r="B63" s="2">
        <v>0.34</v>
      </c>
      <c r="C63" s="6">
        <v>0.109</v>
      </c>
      <c r="D63" s="1">
        <f t="shared" si="1"/>
        <v>0.23100000000000004</v>
      </c>
      <c r="E63" s="5">
        <f t="shared" si="2"/>
        <v>1.0448642661000003</v>
      </c>
    </row>
    <row r="64" spans="1:5" x14ac:dyDescent="0.25">
      <c r="A64" s="9" t="s">
        <v>24</v>
      </c>
      <c r="B64" s="2">
        <v>0.41000000000000003</v>
      </c>
      <c r="C64" s="6">
        <v>0.109</v>
      </c>
      <c r="D64" s="1">
        <f t="shared" si="1"/>
        <v>0.30100000000000005</v>
      </c>
      <c r="E64" s="5">
        <f t="shared" si="2"/>
        <v>1.3847571901000002</v>
      </c>
    </row>
    <row r="65" spans="1:5" x14ac:dyDescent="0.25">
      <c r="A65" s="9" t="s">
        <v>24</v>
      </c>
      <c r="B65" s="2">
        <v>0.46100000000000002</v>
      </c>
      <c r="C65" s="6">
        <v>0.109</v>
      </c>
      <c r="D65" s="1">
        <f t="shared" ref="D65:D96" si="3">(B65-C65)</f>
        <v>0.35200000000000004</v>
      </c>
      <c r="E65" s="5">
        <f t="shared" ref="E65:E96" si="4">(4.5301*D65*D65)+(2.4456*D65)+(0.2382)</f>
        <v>1.6603487104000001</v>
      </c>
    </row>
    <row r="66" spans="1:5" x14ac:dyDescent="0.25">
      <c r="A66" s="9" t="s">
        <v>25</v>
      </c>
      <c r="B66" s="2">
        <v>0.4</v>
      </c>
      <c r="C66" s="6">
        <v>0.109</v>
      </c>
      <c r="D66" s="1">
        <f t="shared" si="3"/>
        <v>0.29100000000000004</v>
      </c>
      <c r="E66" s="5">
        <f t="shared" si="4"/>
        <v>1.3334829981</v>
      </c>
    </row>
    <row r="67" spans="1:5" x14ac:dyDescent="0.25">
      <c r="A67" s="9" t="s">
        <v>25</v>
      </c>
      <c r="B67" s="2">
        <v>0.46900000000000003</v>
      </c>
      <c r="C67" s="6">
        <v>0.109</v>
      </c>
      <c r="D67" s="1">
        <f t="shared" si="3"/>
        <v>0.36000000000000004</v>
      </c>
      <c r="E67" s="5">
        <f t="shared" si="4"/>
        <v>1.7057169600000002</v>
      </c>
    </row>
    <row r="68" spans="1:5" x14ac:dyDescent="0.25">
      <c r="A68" s="9" t="s">
        <v>25</v>
      </c>
      <c r="B68" s="2">
        <v>0.35599999999999998</v>
      </c>
      <c r="C68" s="6">
        <v>0.109</v>
      </c>
      <c r="D68" s="1">
        <f t="shared" si="3"/>
        <v>0.247</v>
      </c>
      <c r="E68" s="5">
        <f t="shared" si="4"/>
        <v>1.1186400708999999</v>
      </c>
    </row>
    <row r="69" spans="1:5" x14ac:dyDescent="0.25">
      <c r="A69" s="9" t="s">
        <v>26</v>
      </c>
      <c r="B69" s="2">
        <v>0.56000000000000005</v>
      </c>
      <c r="C69" s="6">
        <v>0.109</v>
      </c>
      <c r="D69" s="1">
        <f t="shared" si="3"/>
        <v>0.45100000000000007</v>
      </c>
      <c r="E69" s="5">
        <f t="shared" si="4"/>
        <v>2.2625924701000004</v>
      </c>
    </row>
    <row r="70" spans="1:5" x14ac:dyDescent="0.25">
      <c r="A70" s="9" t="s">
        <v>26</v>
      </c>
      <c r="B70" s="2">
        <v>0.46400000000000002</v>
      </c>
      <c r="C70" s="6">
        <v>0.109</v>
      </c>
      <c r="D70" s="1">
        <f t="shared" si="3"/>
        <v>0.35500000000000004</v>
      </c>
      <c r="E70" s="5">
        <f t="shared" si="4"/>
        <v>1.6772938525000003</v>
      </c>
    </row>
    <row r="71" spans="1:5" x14ac:dyDescent="0.25">
      <c r="A71" s="9" t="s">
        <v>26</v>
      </c>
      <c r="B71" s="2">
        <v>0.5</v>
      </c>
      <c r="C71" s="6">
        <v>0.109</v>
      </c>
      <c r="D71" s="1">
        <f t="shared" si="3"/>
        <v>0.39100000000000001</v>
      </c>
      <c r="E71" s="5">
        <f t="shared" si="4"/>
        <v>1.8869958181000002</v>
      </c>
    </row>
    <row r="72" spans="1:5" x14ac:dyDescent="0.25">
      <c r="A72" s="9" t="s">
        <v>27</v>
      </c>
      <c r="B72" s="2">
        <v>0.38</v>
      </c>
      <c r="C72" s="6">
        <v>0.109</v>
      </c>
      <c r="D72" s="1">
        <f t="shared" si="3"/>
        <v>0.27100000000000002</v>
      </c>
      <c r="E72" s="5">
        <f t="shared" si="4"/>
        <v>1.2336526741</v>
      </c>
    </row>
    <row r="73" spans="1:5" x14ac:dyDescent="0.25">
      <c r="A73" s="9" t="s">
        <v>27</v>
      </c>
      <c r="B73" s="2">
        <v>0.441</v>
      </c>
      <c r="C73" s="6">
        <v>0.109</v>
      </c>
      <c r="D73" s="1">
        <f t="shared" si="3"/>
        <v>0.33200000000000002</v>
      </c>
      <c r="E73" s="5">
        <f t="shared" si="4"/>
        <v>1.5494649424000002</v>
      </c>
    </row>
    <row r="74" spans="1:5" x14ac:dyDescent="0.25">
      <c r="A74" s="9" t="s">
        <v>27</v>
      </c>
      <c r="B74" s="2">
        <v>0.33600000000000002</v>
      </c>
      <c r="C74" s="6">
        <v>0.109</v>
      </c>
      <c r="D74" s="1">
        <f t="shared" si="3"/>
        <v>0.22700000000000004</v>
      </c>
      <c r="E74" s="5">
        <f t="shared" si="4"/>
        <v>1.0267827229000002</v>
      </c>
    </row>
    <row r="75" spans="1:5" x14ac:dyDescent="0.25">
      <c r="A75" s="9" t="s">
        <v>28</v>
      </c>
      <c r="B75" s="2">
        <v>0.52100000000000002</v>
      </c>
      <c r="C75" s="6">
        <v>0.109</v>
      </c>
      <c r="D75" s="1">
        <f t="shared" si="3"/>
        <v>0.41200000000000003</v>
      </c>
      <c r="E75" s="5">
        <f t="shared" si="4"/>
        <v>2.0147444944000004</v>
      </c>
    </row>
    <row r="76" spans="1:5" x14ac:dyDescent="0.25">
      <c r="A76" s="9" t="s">
        <v>28</v>
      </c>
      <c r="B76" s="2">
        <v>0.51</v>
      </c>
      <c r="C76" s="6">
        <v>0.109</v>
      </c>
      <c r="D76" s="1">
        <f t="shared" si="3"/>
        <v>0.40100000000000002</v>
      </c>
      <c r="E76" s="5">
        <f t="shared" si="4"/>
        <v>1.9473302101000001</v>
      </c>
    </row>
    <row r="77" spans="1:5" x14ac:dyDescent="0.25">
      <c r="A77" s="9" t="s">
        <v>28</v>
      </c>
      <c r="B77" s="2">
        <v>0.43</v>
      </c>
      <c r="C77" s="6">
        <v>0.109</v>
      </c>
      <c r="D77" s="1">
        <f t="shared" si="3"/>
        <v>0.32100000000000001</v>
      </c>
      <c r="E77" s="5">
        <f t="shared" si="4"/>
        <v>1.4900236341000002</v>
      </c>
    </row>
    <row r="78" spans="1:5" x14ac:dyDescent="0.25">
      <c r="A78" s="9" t="s">
        <v>29</v>
      </c>
      <c r="B78" s="2">
        <v>0.442</v>
      </c>
      <c r="C78" s="6">
        <v>0.109</v>
      </c>
      <c r="D78" s="1">
        <f t="shared" si="3"/>
        <v>0.33300000000000002</v>
      </c>
      <c r="E78" s="5">
        <f t="shared" si="4"/>
        <v>1.5549230589</v>
      </c>
    </row>
    <row r="79" spans="1:5" x14ac:dyDescent="0.25">
      <c r="A79" s="9" t="s">
        <v>29</v>
      </c>
      <c r="B79" s="2">
        <v>0.42</v>
      </c>
      <c r="C79" s="6">
        <v>0.109</v>
      </c>
      <c r="D79" s="1">
        <f t="shared" si="3"/>
        <v>0.311</v>
      </c>
      <c r="E79" s="5">
        <f t="shared" si="4"/>
        <v>1.4369374021000001</v>
      </c>
    </row>
    <row r="80" spans="1:5" x14ac:dyDescent="0.25">
      <c r="A80" s="9" t="s">
        <v>29</v>
      </c>
      <c r="B80" s="2">
        <v>0.43099999999999999</v>
      </c>
      <c r="C80" s="6">
        <v>0.109</v>
      </c>
      <c r="D80" s="1">
        <f t="shared" si="3"/>
        <v>0.32200000000000001</v>
      </c>
      <c r="E80" s="5">
        <f t="shared" si="4"/>
        <v>1.4953820884</v>
      </c>
    </row>
    <row r="81" spans="1:5" x14ac:dyDescent="0.25">
      <c r="A81" s="9" t="s">
        <v>30</v>
      </c>
      <c r="B81" s="2">
        <v>0.501</v>
      </c>
      <c r="C81" s="6">
        <v>0.109</v>
      </c>
      <c r="D81" s="1">
        <f t="shared" si="3"/>
        <v>0.39200000000000002</v>
      </c>
      <c r="E81" s="5">
        <f t="shared" si="4"/>
        <v>1.8929884864000002</v>
      </c>
    </row>
    <row r="82" spans="1:5" x14ac:dyDescent="0.25">
      <c r="A82" s="9" t="s">
        <v>30</v>
      </c>
      <c r="B82" s="2">
        <v>0.39</v>
      </c>
      <c r="C82" s="6">
        <v>0.109</v>
      </c>
      <c r="D82" s="1">
        <f t="shared" si="3"/>
        <v>0.28100000000000003</v>
      </c>
      <c r="E82" s="5">
        <f t="shared" si="4"/>
        <v>1.2831148261</v>
      </c>
    </row>
    <row r="83" spans="1:5" x14ac:dyDescent="0.25">
      <c r="A83" s="9" t="s">
        <v>30</v>
      </c>
      <c r="B83" s="2">
        <v>0.56100000000000005</v>
      </c>
      <c r="C83" s="6">
        <v>0.109</v>
      </c>
      <c r="D83" s="1">
        <f t="shared" si="3"/>
        <v>0.45200000000000007</v>
      </c>
      <c r="E83" s="5">
        <f t="shared" si="4"/>
        <v>2.2691287504000006</v>
      </c>
    </row>
    <row r="84" spans="1:5" x14ac:dyDescent="0.25">
      <c r="A84" s="9" t="s">
        <v>31</v>
      </c>
      <c r="B84" s="2">
        <v>0.74399999999999999</v>
      </c>
      <c r="C84" s="6">
        <v>0.109</v>
      </c>
      <c r="D84" s="1">
        <f t="shared" si="3"/>
        <v>0.63500000000000001</v>
      </c>
      <c r="E84" s="5">
        <f t="shared" si="4"/>
        <v>3.6178055725</v>
      </c>
    </row>
    <row r="85" spans="1:5" x14ac:dyDescent="0.25">
      <c r="A85" s="9" t="s">
        <v>31</v>
      </c>
      <c r="B85" s="2">
        <v>0.57600000000000007</v>
      </c>
      <c r="C85" s="6">
        <v>0.109</v>
      </c>
      <c r="D85" s="1">
        <f t="shared" si="3"/>
        <v>0.46700000000000008</v>
      </c>
      <c r="E85" s="5">
        <f t="shared" si="4"/>
        <v>2.3682601789000004</v>
      </c>
    </row>
    <row r="86" spans="1:5" x14ac:dyDescent="0.25">
      <c r="A86" s="9" t="s">
        <v>31</v>
      </c>
      <c r="B86" s="2">
        <v>0.45700000000000002</v>
      </c>
      <c r="C86" s="6">
        <v>0.109</v>
      </c>
      <c r="D86" s="1">
        <f t="shared" si="3"/>
        <v>0.34800000000000003</v>
      </c>
      <c r="E86" s="5">
        <f t="shared" si="4"/>
        <v>1.6378820304000001</v>
      </c>
    </row>
    <row r="87" spans="1:5" x14ac:dyDescent="0.25">
      <c r="A87" s="9" t="s">
        <v>32</v>
      </c>
      <c r="B87" s="2">
        <v>0.49199999999999999</v>
      </c>
      <c r="C87" s="6">
        <v>0.109</v>
      </c>
      <c r="D87" s="1">
        <f t="shared" si="3"/>
        <v>0.38300000000000001</v>
      </c>
      <c r="E87" s="5">
        <f t="shared" si="4"/>
        <v>1.8393806389</v>
      </c>
    </row>
    <row r="88" spans="1:5" x14ac:dyDescent="0.25">
      <c r="A88" s="9" t="s">
        <v>32</v>
      </c>
      <c r="B88" s="2">
        <v>0.47100000000000003</v>
      </c>
      <c r="C88" s="6">
        <v>0.109</v>
      </c>
      <c r="D88" s="1">
        <f t="shared" si="3"/>
        <v>0.36200000000000004</v>
      </c>
      <c r="E88" s="5">
        <f t="shared" si="4"/>
        <v>1.7171496244000002</v>
      </c>
    </row>
    <row r="89" spans="1:5" x14ac:dyDescent="0.25">
      <c r="A89" s="9" t="s">
        <v>32</v>
      </c>
      <c r="B89" s="2">
        <v>0.47500000000000003</v>
      </c>
      <c r="C89" s="6">
        <v>0.109</v>
      </c>
      <c r="D89" s="1">
        <f t="shared" si="3"/>
        <v>0.36600000000000005</v>
      </c>
      <c r="E89" s="5">
        <f t="shared" si="4"/>
        <v>1.7401236756000003</v>
      </c>
    </row>
    <row r="90" spans="1:5" x14ac:dyDescent="0.25">
      <c r="A90" s="9" t="s">
        <v>33</v>
      </c>
      <c r="B90" s="2">
        <v>0.53300000000000003</v>
      </c>
      <c r="C90" s="6">
        <v>0.109</v>
      </c>
      <c r="D90" s="1">
        <f t="shared" si="3"/>
        <v>0.42400000000000004</v>
      </c>
      <c r="E90" s="5">
        <f t="shared" si="4"/>
        <v>2.0895376576000007</v>
      </c>
    </row>
    <row r="91" spans="1:5" x14ac:dyDescent="0.25">
      <c r="A91" s="9" t="s">
        <v>33</v>
      </c>
      <c r="B91" s="2">
        <v>0.59</v>
      </c>
      <c r="C91" s="6">
        <v>0.109</v>
      </c>
      <c r="D91" s="1">
        <f t="shared" si="3"/>
        <v>0.48099999999999998</v>
      </c>
      <c r="E91" s="5">
        <f t="shared" si="4"/>
        <v>2.4626220660999998</v>
      </c>
    </row>
    <row r="92" spans="1:5" x14ac:dyDescent="0.25">
      <c r="A92" s="9" t="s">
        <v>33</v>
      </c>
      <c r="B92" s="2">
        <v>0.49</v>
      </c>
      <c r="C92" s="6">
        <v>0.109</v>
      </c>
      <c r="D92" s="1">
        <f t="shared" si="3"/>
        <v>0.38100000000000001</v>
      </c>
      <c r="E92" s="5">
        <f t="shared" si="4"/>
        <v>1.8275674461000002</v>
      </c>
    </row>
    <row r="93" spans="1:5" x14ac:dyDescent="0.25">
      <c r="A93" s="9" t="s">
        <v>34</v>
      </c>
      <c r="B93" s="2">
        <v>0.439</v>
      </c>
      <c r="C93" s="6">
        <v>0.109</v>
      </c>
      <c r="D93" s="1">
        <f t="shared" si="3"/>
        <v>0.33</v>
      </c>
      <c r="E93" s="5">
        <f t="shared" si="4"/>
        <v>1.5385758900000002</v>
      </c>
    </row>
    <row r="94" spans="1:5" x14ac:dyDescent="0.25">
      <c r="A94" s="9" t="s">
        <v>34</v>
      </c>
      <c r="B94" s="2">
        <v>0.32800000000000001</v>
      </c>
      <c r="C94" s="6">
        <v>0.109</v>
      </c>
      <c r="D94" s="1">
        <f t="shared" si="3"/>
        <v>0.21900000000000003</v>
      </c>
      <c r="E94" s="5">
        <f t="shared" si="4"/>
        <v>0.99105452610000011</v>
      </c>
    </row>
    <row r="95" spans="1:5" x14ac:dyDescent="0.25">
      <c r="A95" s="9" t="s">
        <v>34</v>
      </c>
      <c r="B95" s="2">
        <v>0.47300000000000003</v>
      </c>
      <c r="C95" s="6">
        <v>0.109</v>
      </c>
      <c r="D95" s="1">
        <f t="shared" si="3"/>
        <v>0.36400000000000005</v>
      </c>
      <c r="E95" s="5">
        <f t="shared" si="4"/>
        <v>1.7286185296000003</v>
      </c>
    </row>
    <row r="96" spans="1:5" x14ac:dyDescent="0.25">
      <c r="A96" s="9" t="s">
        <v>35</v>
      </c>
      <c r="B96" s="2">
        <v>0.51300000000000001</v>
      </c>
      <c r="C96" s="6">
        <v>0.109</v>
      </c>
      <c r="D96" s="1">
        <f t="shared" si="3"/>
        <v>0.40400000000000003</v>
      </c>
      <c r="E96" s="5">
        <f t="shared" si="4"/>
        <v>1.9656072016000001</v>
      </c>
    </row>
    <row r="97" spans="1:5" x14ac:dyDescent="0.25">
      <c r="A97" s="9" t="s">
        <v>35</v>
      </c>
      <c r="B97" s="2">
        <v>0.54100000000000004</v>
      </c>
      <c r="C97" s="6">
        <v>0.109</v>
      </c>
      <c r="D97" s="1">
        <f t="shared" ref="D97:D128" si="5">(B97-C97)</f>
        <v>0.43200000000000005</v>
      </c>
      <c r="E97" s="5">
        <f t="shared" ref="E97:E128" si="6">(4.5301*D97*D97)+(2.4456*D97)+(0.2382)</f>
        <v>2.1401245824000004</v>
      </c>
    </row>
    <row r="98" spans="1:5" x14ac:dyDescent="0.25">
      <c r="A98" s="9" t="s">
        <v>35</v>
      </c>
      <c r="B98" s="2">
        <v>0.57799999999999996</v>
      </c>
      <c r="C98" s="6">
        <v>0.109</v>
      </c>
      <c r="D98" s="1">
        <f t="shared" si="5"/>
        <v>0.46899999999999997</v>
      </c>
      <c r="E98" s="5">
        <f t="shared" si="6"/>
        <v>2.3816317261000002</v>
      </c>
    </row>
    <row r="99" spans="1:5" x14ac:dyDescent="0.25">
      <c r="A99" s="9" t="s">
        <v>36</v>
      </c>
      <c r="B99" s="2">
        <v>0.49099999999999999</v>
      </c>
      <c r="C99" s="6">
        <v>0.109</v>
      </c>
      <c r="D99" s="1">
        <f t="shared" si="5"/>
        <v>0.38200000000000001</v>
      </c>
      <c r="E99" s="5">
        <f t="shared" si="6"/>
        <v>1.8334695124000002</v>
      </c>
    </row>
    <row r="100" spans="1:5" x14ac:dyDescent="0.25">
      <c r="A100" s="9" t="s">
        <v>36</v>
      </c>
      <c r="B100" s="2">
        <v>0.46600000000000003</v>
      </c>
      <c r="C100" s="6">
        <v>0.109</v>
      </c>
      <c r="D100" s="1">
        <f t="shared" si="5"/>
        <v>0.35700000000000004</v>
      </c>
      <c r="E100" s="5">
        <f t="shared" si="6"/>
        <v>1.6886359149000003</v>
      </c>
    </row>
    <row r="101" spans="1:5" x14ac:dyDescent="0.25">
      <c r="A101" s="9" t="s">
        <v>36</v>
      </c>
      <c r="B101" s="2">
        <v>0.46500000000000002</v>
      </c>
      <c r="C101" s="6">
        <v>0.109</v>
      </c>
      <c r="D101" s="1">
        <f t="shared" si="5"/>
        <v>0.35600000000000004</v>
      </c>
      <c r="E101" s="5">
        <f t="shared" si="6"/>
        <v>1.6829603536000004</v>
      </c>
    </row>
    <row r="102" spans="1:5" x14ac:dyDescent="0.25">
      <c r="A102" s="9" t="s">
        <v>37</v>
      </c>
      <c r="B102" s="2">
        <v>0.42</v>
      </c>
      <c r="C102" s="6">
        <v>0.109</v>
      </c>
      <c r="D102" s="1">
        <f t="shared" si="5"/>
        <v>0.311</v>
      </c>
      <c r="E102" s="5">
        <f t="shared" si="6"/>
        <v>1.4369374021000001</v>
      </c>
    </row>
    <row r="103" spans="1:5" x14ac:dyDescent="0.25">
      <c r="A103" s="9" t="s">
        <v>37</v>
      </c>
      <c r="B103" s="2">
        <v>0.437</v>
      </c>
      <c r="C103" s="6">
        <v>0.109</v>
      </c>
      <c r="D103" s="1">
        <f t="shared" si="5"/>
        <v>0.32800000000000001</v>
      </c>
      <c r="E103" s="5">
        <f t="shared" si="6"/>
        <v>1.5277230784000002</v>
      </c>
    </row>
    <row r="104" spans="1:5" x14ac:dyDescent="0.25">
      <c r="A104" s="9" t="s">
        <v>37</v>
      </c>
      <c r="B104" s="2">
        <v>0.497</v>
      </c>
      <c r="C104" s="6">
        <v>0.109</v>
      </c>
      <c r="D104" s="1">
        <f t="shared" si="5"/>
        <v>0.38800000000000001</v>
      </c>
      <c r="E104" s="5">
        <f t="shared" si="6"/>
        <v>1.8690721744000001</v>
      </c>
    </row>
    <row r="105" spans="1:5" x14ac:dyDescent="0.25">
      <c r="A105" s="9" t="s">
        <v>38</v>
      </c>
      <c r="B105" s="2">
        <v>0.48199999999999998</v>
      </c>
      <c r="C105" s="6">
        <v>0.109</v>
      </c>
      <c r="D105" s="1">
        <f t="shared" si="5"/>
        <v>0.373</v>
      </c>
      <c r="E105" s="5">
        <f t="shared" si="6"/>
        <v>1.7806770829</v>
      </c>
    </row>
    <row r="106" spans="1:5" x14ac:dyDescent="0.25">
      <c r="A106" s="9" t="s">
        <v>38</v>
      </c>
      <c r="B106" s="2">
        <v>0.438</v>
      </c>
      <c r="C106" s="6">
        <v>0.109</v>
      </c>
      <c r="D106" s="1">
        <f t="shared" si="5"/>
        <v>0.32900000000000001</v>
      </c>
      <c r="E106" s="5">
        <f t="shared" si="6"/>
        <v>1.5331449541000002</v>
      </c>
    </row>
    <row r="107" spans="1:5" x14ac:dyDescent="0.25">
      <c r="A107" s="9" t="s">
        <v>38</v>
      </c>
      <c r="B107" s="2">
        <v>0.61199999999999999</v>
      </c>
      <c r="C107" s="6">
        <v>0.109</v>
      </c>
      <c r="D107" s="1">
        <f t="shared" si="5"/>
        <v>0.503</v>
      </c>
      <c r="E107" s="5">
        <f t="shared" si="6"/>
        <v>2.6144928709000004</v>
      </c>
    </row>
    <row r="108" spans="1:5" x14ac:dyDescent="0.25">
      <c r="A108" s="9" t="s">
        <v>39</v>
      </c>
      <c r="B108" s="2">
        <v>0.82500000000000007</v>
      </c>
      <c r="C108" s="6">
        <v>0.109</v>
      </c>
      <c r="D108" s="1">
        <f t="shared" si="5"/>
        <v>0.71600000000000008</v>
      </c>
      <c r="E108" s="5">
        <f t="shared" si="6"/>
        <v>4.3116325456000011</v>
      </c>
    </row>
    <row r="109" spans="1:5" x14ac:dyDescent="0.25">
      <c r="A109" s="9" t="s">
        <v>39</v>
      </c>
      <c r="B109" s="2">
        <v>0.56500000000000006</v>
      </c>
      <c r="C109" s="6">
        <v>0.109</v>
      </c>
      <c r="D109" s="1">
        <f t="shared" si="5"/>
        <v>0.45600000000000007</v>
      </c>
      <c r="E109" s="5">
        <f t="shared" si="6"/>
        <v>2.2953644736000003</v>
      </c>
    </row>
    <row r="110" spans="1:5" x14ac:dyDescent="0.25">
      <c r="A110" s="9" t="s">
        <v>39</v>
      </c>
      <c r="B110" s="2">
        <v>0.45100000000000001</v>
      </c>
      <c r="C110" s="6">
        <v>0.109</v>
      </c>
      <c r="D110" s="1">
        <f t="shared" si="5"/>
        <v>0.34200000000000003</v>
      </c>
      <c r="E110" s="5">
        <f t="shared" si="6"/>
        <v>1.6044538164000002</v>
      </c>
    </row>
    <row r="111" spans="1:5" x14ac:dyDescent="0.25">
      <c r="A111" s="9" t="s">
        <v>40</v>
      </c>
      <c r="B111" s="2">
        <v>0.44900000000000001</v>
      </c>
      <c r="C111" s="6">
        <v>0.109</v>
      </c>
      <c r="D111" s="1">
        <f t="shared" si="5"/>
        <v>0.34</v>
      </c>
      <c r="E111" s="5">
        <f t="shared" si="6"/>
        <v>1.5933835600000001</v>
      </c>
    </row>
    <row r="112" spans="1:5" x14ac:dyDescent="0.25">
      <c r="A112" s="9" t="s">
        <v>40</v>
      </c>
      <c r="B112" s="2">
        <v>0.82300000000000006</v>
      </c>
      <c r="C112" s="6">
        <v>0.109</v>
      </c>
      <c r="D112" s="1">
        <f t="shared" si="5"/>
        <v>0.71400000000000008</v>
      </c>
      <c r="E112" s="5">
        <f t="shared" si="6"/>
        <v>4.2937852596000008</v>
      </c>
    </row>
    <row r="113" spans="1:5" x14ac:dyDescent="0.25">
      <c r="A113" s="9" t="s">
        <v>40</v>
      </c>
      <c r="B113" s="2">
        <v>0.54400000000000004</v>
      </c>
      <c r="C113" s="6">
        <v>0.109</v>
      </c>
      <c r="D113" s="1">
        <f t="shared" si="5"/>
        <v>0.43500000000000005</v>
      </c>
      <c r="E113" s="5">
        <f t="shared" si="6"/>
        <v>2.1592441725000007</v>
      </c>
    </row>
    <row r="114" spans="1:5" x14ac:dyDescent="0.25">
      <c r="A114" s="9" t="s">
        <v>41</v>
      </c>
      <c r="B114" s="2">
        <v>0.64</v>
      </c>
      <c r="C114" s="6">
        <v>0.109</v>
      </c>
      <c r="D114" s="1">
        <f t="shared" si="5"/>
        <v>0.53100000000000003</v>
      </c>
      <c r="E114" s="5">
        <f t="shared" si="6"/>
        <v>2.8141251261000004</v>
      </c>
    </row>
    <row r="115" spans="1:5" x14ac:dyDescent="0.25">
      <c r="A115" s="9" t="s">
        <v>41</v>
      </c>
      <c r="B115" s="2">
        <v>0.88900000000000001</v>
      </c>
      <c r="C115" s="6">
        <v>0.109</v>
      </c>
      <c r="D115" s="1">
        <f t="shared" si="5"/>
        <v>0.78</v>
      </c>
      <c r="E115" s="5">
        <f t="shared" si="6"/>
        <v>4.9018808400000005</v>
      </c>
    </row>
    <row r="116" spans="1:5" x14ac:dyDescent="0.25">
      <c r="A116" s="9" t="s">
        <v>41</v>
      </c>
      <c r="B116" s="2">
        <v>0.64500000000000002</v>
      </c>
      <c r="C116" s="6">
        <v>0.109</v>
      </c>
      <c r="D116" s="1">
        <f t="shared" si="5"/>
        <v>0.53600000000000003</v>
      </c>
      <c r="E116" s="5">
        <f t="shared" si="6"/>
        <v>2.8505212096000005</v>
      </c>
    </row>
    <row r="117" spans="1:5" x14ac:dyDescent="0.25">
      <c r="A117" s="9" t="s">
        <v>42</v>
      </c>
      <c r="B117" s="2">
        <v>0.44500000000000001</v>
      </c>
      <c r="C117" s="6">
        <v>0.109</v>
      </c>
      <c r="D117" s="1">
        <f t="shared" si="5"/>
        <v>0.33600000000000002</v>
      </c>
      <c r="E117" s="5">
        <f t="shared" si="6"/>
        <v>1.5713517696000001</v>
      </c>
    </row>
    <row r="118" spans="1:5" x14ac:dyDescent="0.25">
      <c r="A118" s="9" t="s">
        <v>42</v>
      </c>
      <c r="B118" s="2">
        <v>0.41400000000000003</v>
      </c>
      <c r="C118" s="6">
        <v>0.109</v>
      </c>
      <c r="D118" s="1">
        <f t="shared" si="5"/>
        <v>0.30500000000000005</v>
      </c>
      <c r="E118" s="5">
        <f t="shared" si="6"/>
        <v>1.4055205525000003</v>
      </c>
    </row>
    <row r="119" spans="1:5" x14ac:dyDescent="0.25">
      <c r="A119" s="9" t="s">
        <v>42</v>
      </c>
      <c r="B119" s="2">
        <v>0.437</v>
      </c>
      <c r="C119" s="6">
        <v>0.109</v>
      </c>
      <c r="D119" s="1">
        <f t="shared" si="5"/>
        <v>0.32800000000000001</v>
      </c>
      <c r="E119" s="5">
        <f t="shared" si="6"/>
        <v>1.5277230784000002</v>
      </c>
    </row>
    <row r="120" spans="1:5" x14ac:dyDescent="0.25">
      <c r="A120" s="9" t="s">
        <v>43</v>
      </c>
      <c r="B120" s="2">
        <v>0.70100000000000007</v>
      </c>
      <c r="C120" s="6">
        <v>0.109</v>
      </c>
      <c r="D120" s="1">
        <f t="shared" si="5"/>
        <v>0.59200000000000008</v>
      </c>
      <c r="E120" s="5">
        <f t="shared" si="6"/>
        <v>3.2736321664000005</v>
      </c>
    </row>
    <row r="121" spans="1:5" x14ac:dyDescent="0.25">
      <c r="A121" s="9" t="s">
        <v>43</v>
      </c>
      <c r="B121" s="2">
        <v>0.57799999999999996</v>
      </c>
      <c r="C121" s="6">
        <v>0.109</v>
      </c>
      <c r="D121" s="1">
        <f t="shared" si="5"/>
        <v>0.46899999999999997</v>
      </c>
      <c r="E121" s="5">
        <f t="shared" si="6"/>
        <v>2.3816317261000002</v>
      </c>
    </row>
    <row r="122" spans="1:5" x14ac:dyDescent="0.25">
      <c r="A122" s="9" t="s">
        <v>43</v>
      </c>
      <c r="B122" s="2">
        <v>0.57999999999999996</v>
      </c>
      <c r="C122" s="6">
        <v>0.109</v>
      </c>
      <c r="D122" s="1">
        <f t="shared" si="5"/>
        <v>0.47099999999999997</v>
      </c>
      <c r="E122" s="5">
        <f t="shared" si="6"/>
        <v>2.3950395140999996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68"/>
  <sheetViews>
    <sheetView workbookViewId="0">
      <selection activeCell="H5" sqref="H5"/>
    </sheetView>
  </sheetViews>
  <sheetFormatPr defaultRowHeight="15" x14ac:dyDescent="0.25"/>
  <cols>
    <col min="1" max="1" width="14.42578125" customWidth="1"/>
    <col min="2" max="2" width="11.85546875" customWidth="1"/>
    <col min="3" max="3" width="12.42578125" customWidth="1"/>
    <col min="4" max="4" width="10.7109375" customWidth="1"/>
    <col min="5" max="5" width="16.28515625" customWidth="1"/>
  </cols>
  <sheetData>
    <row r="2" spans="1:6" x14ac:dyDescent="0.25">
      <c r="A2" s="4">
        <v>2.2320000000000002</v>
      </c>
      <c r="B2" s="2">
        <v>0.43099999999999999</v>
      </c>
      <c r="C2" s="2">
        <v>0.39300000000000002</v>
      </c>
      <c r="D2" s="2">
        <v>0.33600000000000002</v>
      </c>
      <c r="E2" s="2">
        <v>0.34300000000000003</v>
      </c>
      <c r="F2" s="2">
        <v>0.47400000000000003</v>
      </c>
    </row>
    <row r="3" spans="1:6" x14ac:dyDescent="0.25">
      <c r="A3" s="4">
        <v>1.627</v>
      </c>
      <c r="B3" s="2">
        <v>0.39</v>
      </c>
      <c r="C3" s="2">
        <v>0.39700000000000002</v>
      </c>
      <c r="D3" s="2">
        <v>0.33700000000000002</v>
      </c>
      <c r="E3" s="2">
        <v>0.41400000000000003</v>
      </c>
      <c r="F3" s="2">
        <v>0.47900000000000004</v>
      </c>
    </row>
    <row r="4" spans="1:6" x14ac:dyDescent="0.25">
      <c r="A4" s="4">
        <v>0.98399999999999999</v>
      </c>
      <c r="B4" s="2">
        <v>0.43</v>
      </c>
      <c r="C4" s="2">
        <v>0.42599999999999999</v>
      </c>
      <c r="D4" s="2">
        <v>0.32200000000000001</v>
      </c>
      <c r="E4" s="2">
        <v>0.35100000000000003</v>
      </c>
      <c r="F4" s="2">
        <v>0.55000000000000004</v>
      </c>
    </row>
    <row r="5" spans="1:6" x14ac:dyDescent="0.25">
      <c r="A5" s="4">
        <v>0.61899999999999999</v>
      </c>
      <c r="B5" s="2">
        <v>0.4</v>
      </c>
      <c r="C5" s="2">
        <v>0.39</v>
      </c>
      <c r="D5" s="2">
        <v>0.32200000000000001</v>
      </c>
      <c r="E5" s="2">
        <v>0.48499999999999999</v>
      </c>
      <c r="F5" s="2">
        <v>0.57600000000000007</v>
      </c>
    </row>
    <row r="6" spans="1:6" x14ac:dyDescent="0.25">
      <c r="A6" s="4">
        <v>0.32600000000000001</v>
      </c>
      <c r="B6" s="2">
        <v>0.377</v>
      </c>
      <c r="C6" s="2">
        <v>0.255</v>
      </c>
      <c r="D6" s="2">
        <v>0.35499999999999998</v>
      </c>
      <c r="E6" s="2">
        <v>0.35699999999999998</v>
      </c>
      <c r="F6" s="2">
        <v>0.39</v>
      </c>
    </row>
    <row r="7" spans="1:6" x14ac:dyDescent="0.25">
      <c r="A7" s="6">
        <v>9.5000000000000001E-2</v>
      </c>
      <c r="B7" s="2">
        <v>0.39400000000000002</v>
      </c>
      <c r="C7" s="2">
        <v>0.26600000000000001</v>
      </c>
      <c r="D7" s="2">
        <v>0.40100000000000002</v>
      </c>
      <c r="E7" s="2">
        <v>0.39300000000000002</v>
      </c>
      <c r="F7" s="2">
        <v>0.433</v>
      </c>
    </row>
    <row r="8" spans="1:6" x14ac:dyDescent="0.25">
      <c r="A8" s="1">
        <v>0.33400000000000002</v>
      </c>
      <c r="B8" s="2">
        <v>0.42099999999999999</v>
      </c>
      <c r="C8" s="2">
        <v>0.25700000000000001</v>
      </c>
      <c r="D8" s="2">
        <v>0.432</v>
      </c>
      <c r="E8" s="2">
        <v>0.41100000000000003</v>
      </c>
      <c r="F8" s="2">
        <v>0.437</v>
      </c>
    </row>
    <row r="9" spans="1:6" x14ac:dyDescent="0.25">
      <c r="A9" s="1">
        <v>0.29599999999999999</v>
      </c>
      <c r="B9" s="2">
        <v>0.37</v>
      </c>
      <c r="C9" s="2">
        <v>0.33300000000000002</v>
      </c>
      <c r="D9" s="2">
        <v>0.36399999999999999</v>
      </c>
      <c r="E9" s="2">
        <v>0.35399999999999998</v>
      </c>
      <c r="F9" s="2">
        <v>0.34100000000000003</v>
      </c>
    </row>
    <row r="16" spans="1:6" x14ac:dyDescent="0.25">
      <c r="A16" s="11"/>
      <c r="B16" s="3" t="s">
        <v>1</v>
      </c>
      <c r="C16" s="3" t="s">
        <v>2</v>
      </c>
      <c r="D16" s="3" t="s">
        <v>3</v>
      </c>
      <c r="E16" s="3" t="s">
        <v>4</v>
      </c>
    </row>
    <row r="17" spans="1:12" x14ac:dyDescent="0.25">
      <c r="A17" s="11" t="s">
        <v>5</v>
      </c>
      <c r="B17" s="4">
        <v>2.2320000000000002</v>
      </c>
      <c r="C17" s="1">
        <f>B17-B22</f>
        <v>2.137</v>
      </c>
      <c r="D17" s="1">
        <v>24</v>
      </c>
      <c r="E17" s="5">
        <f>(4.2013*C17*C17)+(1.7774*C17)+(0.5519)</f>
        <v>23.536570399699997</v>
      </c>
    </row>
    <row r="18" spans="1:12" x14ac:dyDescent="0.25">
      <c r="A18" s="11" t="s">
        <v>6</v>
      </c>
      <c r="B18" s="4">
        <v>1.627</v>
      </c>
      <c r="C18" s="1">
        <f>B18-B22</f>
        <v>1.532</v>
      </c>
      <c r="D18" s="1">
        <v>12</v>
      </c>
      <c r="E18" s="5">
        <f t="shared" ref="E18:E22" si="0">(4.2013*C18*C18)+(1.7774*C18)+(0.5519)</f>
        <v>13.135428731199999</v>
      </c>
    </row>
    <row r="19" spans="1:12" x14ac:dyDescent="0.25">
      <c r="A19" s="11" t="s">
        <v>7</v>
      </c>
      <c r="B19" s="4">
        <v>0.98399999999999999</v>
      </c>
      <c r="C19" s="1">
        <f>B19-B22</f>
        <v>0.88900000000000001</v>
      </c>
      <c r="D19" s="1">
        <v>6</v>
      </c>
      <c r="E19" s="5">
        <f t="shared" si="0"/>
        <v>5.4523842172999997</v>
      </c>
    </row>
    <row r="20" spans="1:12" x14ac:dyDescent="0.25">
      <c r="A20" s="11" t="s">
        <v>8</v>
      </c>
      <c r="B20" s="4">
        <v>0.61899999999999999</v>
      </c>
      <c r="C20" s="1">
        <f>B20-B22</f>
        <v>0.52400000000000002</v>
      </c>
      <c r="D20" s="1">
        <v>3</v>
      </c>
      <c r="E20" s="5">
        <f t="shared" si="0"/>
        <v>2.6368337488</v>
      </c>
    </row>
    <row r="21" spans="1:12" x14ac:dyDescent="0.25">
      <c r="A21" s="11" t="s">
        <v>9</v>
      </c>
      <c r="B21" s="4">
        <v>0.32600000000000001</v>
      </c>
      <c r="C21" s="1">
        <f>B21-B22</f>
        <v>0.23100000000000001</v>
      </c>
      <c r="D21" s="1">
        <v>1.5</v>
      </c>
      <c r="E21" s="5">
        <f t="shared" si="0"/>
        <v>1.1866649693</v>
      </c>
    </row>
    <row r="22" spans="1:12" x14ac:dyDescent="0.25">
      <c r="A22" s="11" t="s">
        <v>10</v>
      </c>
      <c r="B22" s="6">
        <v>9.5000000000000001E-2</v>
      </c>
      <c r="C22" s="1">
        <f>B22-B22</f>
        <v>0</v>
      </c>
      <c r="D22" s="1">
        <v>0</v>
      </c>
      <c r="E22" s="5">
        <f t="shared" si="0"/>
        <v>0.55189999999999995</v>
      </c>
    </row>
    <row r="24" spans="1:12" x14ac:dyDescent="0.25">
      <c r="I24" s="11"/>
      <c r="K24" s="8" t="s">
        <v>11</v>
      </c>
      <c r="L24" s="8"/>
    </row>
    <row r="29" spans="1:12" x14ac:dyDescent="0.25">
      <c r="A29" s="9" t="s">
        <v>12</v>
      </c>
      <c r="B29" s="2" t="s">
        <v>13</v>
      </c>
      <c r="C29" s="7" t="s">
        <v>10</v>
      </c>
      <c r="D29" s="1" t="s">
        <v>2</v>
      </c>
      <c r="E29" s="10" t="s">
        <v>57</v>
      </c>
    </row>
    <row r="30" spans="1:12" x14ac:dyDescent="0.25">
      <c r="A30" s="9" t="s">
        <v>44</v>
      </c>
      <c r="B30" s="2">
        <v>0.43099999999999999</v>
      </c>
      <c r="C30" s="6">
        <v>9.5000000000000001E-2</v>
      </c>
      <c r="D30" s="1">
        <f t="shared" ref="D30:D68" si="1">(B30-C30)</f>
        <v>0.33599999999999997</v>
      </c>
      <c r="E30" s="5">
        <f t="shared" ref="E30:E68" si="2">(4.2013*D30*D30)+(1.7774*D30)+(0.5519)</f>
        <v>1.6234163647999997</v>
      </c>
    </row>
    <row r="31" spans="1:12" x14ac:dyDescent="0.25">
      <c r="A31" s="9" t="s">
        <v>44</v>
      </c>
      <c r="B31" s="2">
        <v>0.39</v>
      </c>
      <c r="C31" s="6">
        <v>9.5000000000000001E-2</v>
      </c>
      <c r="D31" s="1">
        <f t="shared" si="1"/>
        <v>0.29500000000000004</v>
      </c>
      <c r="E31" s="5">
        <f t="shared" si="2"/>
        <v>1.4418511325000001</v>
      </c>
    </row>
    <row r="32" spans="1:12" x14ac:dyDescent="0.25">
      <c r="A32" s="9" t="s">
        <v>44</v>
      </c>
      <c r="B32" s="2">
        <v>0.43</v>
      </c>
      <c r="C32" s="6">
        <v>9.5000000000000001E-2</v>
      </c>
      <c r="D32" s="1">
        <f t="shared" si="1"/>
        <v>0.33499999999999996</v>
      </c>
      <c r="E32" s="5">
        <f t="shared" si="2"/>
        <v>1.6188198924999999</v>
      </c>
    </row>
    <row r="33" spans="1:5" x14ac:dyDescent="0.25">
      <c r="A33" s="9" t="s">
        <v>45</v>
      </c>
      <c r="B33" s="2">
        <v>0.4</v>
      </c>
      <c r="C33" s="6">
        <v>9.5000000000000001E-2</v>
      </c>
      <c r="D33" s="1">
        <f t="shared" si="1"/>
        <v>0.30500000000000005</v>
      </c>
      <c r="E33" s="5">
        <f t="shared" si="2"/>
        <v>1.4848329325000003</v>
      </c>
    </row>
    <row r="34" spans="1:5" x14ac:dyDescent="0.25">
      <c r="A34" s="9" t="s">
        <v>45</v>
      </c>
      <c r="B34" s="2">
        <v>0.377</v>
      </c>
      <c r="C34" s="6">
        <v>9.5000000000000001E-2</v>
      </c>
      <c r="D34" s="1">
        <f t="shared" si="1"/>
        <v>0.28200000000000003</v>
      </c>
      <c r="E34" s="5">
        <f t="shared" si="2"/>
        <v>1.3872309812000001</v>
      </c>
    </row>
    <row r="35" spans="1:5" x14ac:dyDescent="0.25">
      <c r="A35" s="9" t="s">
        <v>45</v>
      </c>
      <c r="B35" s="2">
        <v>0.39400000000000002</v>
      </c>
      <c r="C35" s="6">
        <v>9.5000000000000001E-2</v>
      </c>
      <c r="D35" s="1">
        <f t="shared" si="1"/>
        <v>0.29900000000000004</v>
      </c>
      <c r="E35" s="5">
        <f t="shared" si="2"/>
        <v>1.4589430213000001</v>
      </c>
    </row>
    <row r="36" spans="1:5" x14ac:dyDescent="0.25">
      <c r="A36" s="9" t="s">
        <v>46</v>
      </c>
      <c r="B36" s="2">
        <v>0.42099999999999999</v>
      </c>
      <c r="C36" s="6">
        <v>9.5000000000000001E-2</v>
      </c>
      <c r="D36" s="1">
        <f t="shared" si="1"/>
        <v>0.32599999999999996</v>
      </c>
      <c r="E36" s="5">
        <f t="shared" si="2"/>
        <v>1.5778297587999996</v>
      </c>
    </row>
    <row r="37" spans="1:5" x14ac:dyDescent="0.25">
      <c r="A37" s="9" t="s">
        <v>46</v>
      </c>
      <c r="B37" s="2">
        <v>0.37</v>
      </c>
      <c r="C37" s="6">
        <v>9.5000000000000001E-2</v>
      </c>
      <c r="D37" s="1">
        <f t="shared" si="1"/>
        <v>0.27500000000000002</v>
      </c>
      <c r="E37" s="5">
        <f t="shared" si="2"/>
        <v>1.3584083124999999</v>
      </c>
    </row>
    <row r="38" spans="1:5" x14ac:dyDescent="0.25">
      <c r="A38" s="9" t="s">
        <v>46</v>
      </c>
      <c r="B38" s="2">
        <v>0.39300000000000002</v>
      </c>
      <c r="C38" s="6">
        <v>9.5000000000000001E-2</v>
      </c>
      <c r="D38" s="1">
        <f t="shared" si="1"/>
        <v>0.29800000000000004</v>
      </c>
      <c r="E38" s="5">
        <f t="shared" si="2"/>
        <v>1.4546574452000001</v>
      </c>
    </row>
    <row r="39" spans="1:5" x14ac:dyDescent="0.25">
      <c r="A39" s="9" t="s">
        <v>47</v>
      </c>
      <c r="B39" s="2">
        <v>0.39700000000000002</v>
      </c>
      <c r="C39" s="6">
        <v>9.5000000000000001E-2</v>
      </c>
      <c r="D39" s="1">
        <f t="shared" si="1"/>
        <v>0.30200000000000005</v>
      </c>
      <c r="E39" s="5">
        <f t="shared" si="2"/>
        <v>1.4718501652000002</v>
      </c>
    </row>
    <row r="40" spans="1:5" x14ac:dyDescent="0.25">
      <c r="A40" s="9" t="s">
        <v>47</v>
      </c>
      <c r="B40" s="2">
        <v>0.42599999999999999</v>
      </c>
      <c r="C40" s="6">
        <v>9.5000000000000001E-2</v>
      </c>
      <c r="D40" s="1">
        <f t="shared" si="1"/>
        <v>0.33099999999999996</v>
      </c>
      <c r="E40" s="5">
        <f t="shared" si="2"/>
        <v>1.6005180292999999</v>
      </c>
    </row>
    <row r="41" spans="1:5" x14ac:dyDescent="0.25">
      <c r="A41" s="9" t="s">
        <v>47</v>
      </c>
      <c r="B41" s="2">
        <v>0.39</v>
      </c>
      <c r="C41" s="6">
        <v>9.5000000000000001E-2</v>
      </c>
      <c r="D41" s="1">
        <f t="shared" si="1"/>
        <v>0.29500000000000004</v>
      </c>
      <c r="E41" s="5">
        <f t="shared" si="2"/>
        <v>1.4418511325000001</v>
      </c>
    </row>
    <row r="42" spans="1:5" x14ac:dyDescent="0.25">
      <c r="A42" s="9" t="s">
        <v>48</v>
      </c>
      <c r="B42" s="2">
        <v>0.255</v>
      </c>
      <c r="C42" s="6">
        <v>9.5000000000000001E-2</v>
      </c>
      <c r="D42" s="1">
        <f t="shared" si="1"/>
        <v>0.16</v>
      </c>
      <c r="E42" s="5">
        <f t="shared" si="2"/>
        <v>0.94383728</v>
      </c>
    </row>
    <row r="43" spans="1:5" x14ac:dyDescent="0.25">
      <c r="A43" s="9" t="s">
        <v>48</v>
      </c>
      <c r="B43" s="2">
        <v>0.26600000000000001</v>
      </c>
      <c r="C43" s="6">
        <v>9.5000000000000001E-2</v>
      </c>
      <c r="D43" s="1">
        <f t="shared" si="1"/>
        <v>0.17100000000000001</v>
      </c>
      <c r="E43" s="5">
        <f t="shared" si="2"/>
        <v>0.97868561329999992</v>
      </c>
    </row>
    <row r="44" spans="1:5" x14ac:dyDescent="0.25">
      <c r="A44" s="9" t="s">
        <v>48</v>
      </c>
      <c r="B44" s="2">
        <v>0.25700000000000001</v>
      </c>
      <c r="C44" s="6">
        <v>9.5000000000000001E-2</v>
      </c>
      <c r="D44" s="1">
        <f t="shared" si="1"/>
        <v>0.16200000000000001</v>
      </c>
      <c r="E44" s="5">
        <f t="shared" si="2"/>
        <v>0.95009771720000002</v>
      </c>
    </row>
    <row r="45" spans="1:5" x14ac:dyDescent="0.25">
      <c r="A45" s="9" t="s">
        <v>49</v>
      </c>
      <c r="B45" s="2">
        <v>0.33300000000000002</v>
      </c>
      <c r="C45" s="6">
        <v>9.5000000000000001E-2</v>
      </c>
      <c r="D45" s="1">
        <f t="shared" si="1"/>
        <v>0.23800000000000002</v>
      </c>
      <c r="E45" s="5">
        <f t="shared" si="2"/>
        <v>1.2128996372</v>
      </c>
    </row>
    <row r="46" spans="1:5" x14ac:dyDescent="0.25">
      <c r="A46" s="9" t="s">
        <v>49</v>
      </c>
      <c r="B46" s="2">
        <v>0.33600000000000002</v>
      </c>
      <c r="C46" s="6">
        <v>9.5000000000000001E-2</v>
      </c>
      <c r="D46" s="1">
        <f t="shared" si="1"/>
        <v>0.24100000000000002</v>
      </c>
      <c r="E46" s="5">
        <f t="shared" si="2"/>
        <v>1.2242691052999999</v>
      </c>
    </row>
    <row r="47" spans="1:5" x14ac:dyDescent="0.25">
      <c r="A47" s="9" t="s">
        <v>49</v>
      </c>
      <c r="B47" s="2">
        <v>0.33700000000000002</v>
      </c>
      <c r="C47" s="6">
        <v>9.5000000000000001E-2</v>
      </c>
      <c r="D47" s="1">
        <f t="shared" si="1"/>
        <v>0.24200000000000002</v>
      </c>
      <c r="E47" s="5">
        <f t="shared" si="2"/>
        <v>1.2280757331999999</v>
      </c>
    </row>
    <row r="48" spans="1:5" x14ac:dyDescent="0.25">
      <c r="A48" s="9" t="s">
        <v>50</v>
      </c>
      <c r="B48" s="2">
        <v>0.32200000000000001</v>
      </c>
      <c r="C48" s="6">
        <v>9.5000000000000001E-2</v>
      </c>
      <c r="D48" s="1">
        <f t="shared" si="1"/>
        <v>0.22700000000000001</v>
      </c>
      <c r="E48" s="5">
        <f t="shared" si="2"/>
        <v>1.1718585877000001</v>
      </c>
    </row>
    <row r="49" spans="1:5" x14ac:dyDescent="0.25">
      <c r="A49" s="9" t="s">
        <v>50</v>
      </c>
      <c r="B49" s="2">
        <v>0.32200000000000001</v>
      </c>
      <c r="C49" s="6">
        <v>9.5000000000000001E-2</v>
      </c>
      <c r="D49" s="1">
        <f t="shared" si="1"/>
        <v>0.22700000000000001</v>
      </c>
      <c r="E49" s="5">
        <f t="shared" si="2"/>
        <v>1.1718585877000001</v>
      </c>
    </row>
    <row r="50" spans="1:5" x14ac:dyDescent="0.25">
      <c r="A50" s="9" t="s">
        <v>50</v>
      </c>
      <c r="B50" s="2">
        <v>0.35499999999999998</v>
      </c>
      <c r="C50" s="6">
        <v>9.5000000000000001E-2</v>
      </c>
      <c r="D50" s="1">
        <f t="shared" si="1"/>
        <v>0.26</v>
      </c>
      <c r="E50" s="5">
        <f t="shared" si="2"/>
        <v>1.2980318799999999</v>
      </c>
    </row>
    <row r="51" spans="1:5" x14ac:dyDescent="0.25">
      <c r="A51" s="9" t="s">
        <v>51</v>
      </c>
      <c r="B51" s="2">
        <v>0.40100000000000002</v>
      </c>
      <c r="C51" s="6">
        <v>9.5000000000000001E-2</v>
      </c>
      <c r="D51" s="1">
        <f t="shared" si="1"/>
        <v>0.30600000000000005</v>
      </c>
      <c r="E51" s="5">
        <f t="shared" si="2"/>
        <v>1.4891773268000001</v>
      </c>
    </row>
    <row r="52" spans="1:5" x14ac:dyDescent="0.25">
      <c r="A52" s="9" t="s">
        <v>51</v>
      </c>
      <c r="B52" s="2">
        <v>0.432</v>
      </c>
      <c r="C52" s="6">
        <v>9.5000000000000001E-2</v>
      </c>
      <c r="D52" s="1">
        <f t="shared" si="1"/>
        <v>0.33699999999999997</v>
      </c>
      <c r="E52" s="5">
        <f t="shared" si="2"/>
        <v>1.6280212396999998</v>
      </c>
    </row>
    <row r="53" spans="1:5" x14ac:dyDescent="0.25">
      <c r="A53" s="9" t="s">
        <v>51</v>
      </c>
      <c r="B53" s="2">
        <v>0.36399999999999999</v>
      </c>
      <c r="C53" s="6">
        <v>9.5000000000000001E-2</v>
      </c>
      <c r="D53" s="1">
        <f t="shared" si="1"/>
        <v>0.26900000000000002</v>
      </c>
      <c r="E53" s="5">
        <f t="shared" si="2"/>
        <v>1.3340308693</v>
      </c>
    </row>
    <row r="54" spans="1:5" x14ac:dyDescent="0.25">
      <c r="A54" s="9" t="s">
        <v>52</v>
      </c>
      <c r="B54" s="2">
        <v>0.34300000000000003</v>
      </c>
      <c r="C54" s="6">
        <v>9.5000000000000001E-2</v>
      </c>
      <c r="D54" s="1">
        <f t="shared" si="1"/>
        <v>0.24800000000000003</v>
      </c>
      <c r="E54" s="5">
        <f t="shared" si="2"/>
        <v>1.2510919552000002</v>
      </c>
    </row>
    <row r="55" spans="1:5" x14ac:dyDescent="0.25">
      <c r="A55" s="9" t="s">
        <v>52</v>
      </c>
      <c r="B55" s="2">
        <v>0.41400000000000003</v>
      </c>
      <c r="C55" s="6">
        <v>9.5000000000000001E-2</v>
      </c>
      <c r="D55" s="1">
        <f t="shared" si="1"/>
        <v>0.31900000000000006</v>
      </c>
      <c r="E55" s="5">
        <f t="shared" si="2"/>
        <v>1.5464190893</v>
      </c>
    </row>
    <row r="56" spans="1:5" x14ac:dyDescent="0.25">
      <c r="A56" s="9" t="s">
        <v>52</v>
      </c>
      <c r="B56" s="2">
        <v>0.35100000000000003</v>
      </c>
      <c r="C56" s="6">
        <v>9.5000000000000001E-2</v>
      </c>
      <c r="D56" s="1">
        <f t="shared" si="1"/>
        <v>0.25600000000000001</v>
      </c>
      <c r="E56" s="5">
        <f t="shared" si="2"/>
        <v>1.2822507968000001</v>
      </c>
    </row>
    <row r="57" spans="1:5" x14ac:dyDescent="0.25">
      <c r="A57" s="9" t="s">
        <v>53</v>
      </c>
      <c r="B57" s="2">
        <v>0.48499999999999999</v>
      </c>
      <c r="C57" s="6">
        <v>9.5000000000000001E-2</v>
      </c>
      <c r="D57" s="1">
        <f t="shared" si="1"/>
        <v>0.39</v>
      </c>
      <c r="E57" s="5">
        <f t="shared" si="2"/>
        <v>1.8841037300000001</v>
      </c>
    </row>
    <row r="58" spans="1:5" x14ac:dyDescent="0.25">
      <c r="A58" s="9" t="s">
        <v>53</v>
      </c>
      <c r="B58" s="2">
        <v>0.35699999999999998</v>
      </c>
      <c r="C58" s="6">
        <v>9.5000000000000001E-2</v>
      </c>
      <c r="D58" s="1">
        <f t="shared" si="1"/>
        <v>0.26200000000000001</v>
      </c>
      <c r="E58" s="5">
        <f t="shared" si="2"/>
        <v>1.3059728372000001</v>
      </c>
    </row>
    <row r="59" spans="1:5" x14ac:dyDescent="0.25">
      <c r="A59" s="9" t="s">
        <v>53</v>
      </c>
      <c r="B59" s="2">
        <v>0.39300000000000002</v>
      </c>
      <c r="C59" s="6">
        <v>9.5000000000000001E-2</v>
      </c>
      <c r="D59" s="1">
        <f t="shared" si="1"/>
        <v>0.29800000000000004</v>
      </c>
      <c r="E59" s="5">
        <f t="shared" si="2"/>
        <v>1.4546574452000001</v>
      </c>
    </row>
    <row r="60" spans="1:5" x14ac:dyDescent="0.25">
      <c r="A60" s="9" t="s">
        <v>54</v>
      </c>
      <c r="B60" s="2">
        <v>0.41100000000000003</v>
      </c>
      <c r="C60" s="6">
        <v>9.5000000000000001E-2</v>
      </c>
      <c r="D60" s="1">
        <f t="shared" si="1"/>
        <v>0.31600000000000006</v>
      </c>
      <c r="E60" s="5">
        <f t="shared" si="2"/>
        <v>1.5330834128000004</v>
      </c>
    </row>
    <row r="61" spans="1:5" x14ac:dyDescent="0.25">
      <c r="A61" s="9" t="s">
        <v>54</v>
      </c>
      <c r="B61" s="2">
        <v>0.35399999999999998</v>
      </c>
      <c r="C61" s="6">
        <v>9.5000000000000001E-2</v>
      </c>
      <c r="D61" s="1">
        <f t="shared" si="1"/>
        <v>0.25900000000000001</v>
      </c>
      <c r="E61" s="5">
        <f t="shared" si="2"/>
        <v>1.2940740053000002</v>
      </c>
    </row>
    <row r="62" spans="1:5" x14ac:dyDescent="0.25">
      <c r="A62" s="9" t="s">
        <v>54</v>
      </c>
      <c r="B62" s="2">
        <v>0.47400000000000003</v>
      </c>
      <c r="C62" s="6">
        <v>9.5000000000000001E-2</v>
      </c>
      <c r="D62" s="1">
        <f t="shared" si="1"/>
        <v>0.379</v>
      </c>
      <c r="E62" s="5">
        <f t="shared" si="2"/>
        <v>1.8290135332999999</v>
      </c>
    </row>
    <row r="63" spans="1:5" x14ac:dyDescent="0.25">
      <c r="A63" s="9" t="s">
        <v>55</v>
      </c>
      <c r="B63" s="2">
        <v>0.47900000000000004</v>
      </c>
      <c r="C63" s="6">
        <v>9.5000000000000001E-2</v>
      </c>
      <c r="D63" s="1">
        <f t="shared" si="1"/>
        <v>0.38400000000000001</v>
      </c>
      <c r="E63" s="5">
        <f t="shared" si="2"/>
        <v>1.8539284928000002</v>
      </c>
    </row>
    <row r="64" spans="1:5" x14ac:dyDescent="0.25">
      <c r="A64" s="9" t="s">
        <v>55</v>
      </c>
      <c r="B64" s="2">
        <v>0.55000000000000004</v>
      </c>
      <c r="C64" s="6">
        <v>9.5000000000000001E-2</v>
      </c>
      <c r="D64" s="1">
        <f t="shared" si="1"/>
        <v>0.45500000000000007</v>
      </c>
      <c r="E64" s="5">
        <f t="shared" si="2"/>
        <v>2.2303911325000003</v>
      </c>
    </row>
    <row r="65" spans="1:5" x14ac:dyDescent="0.25">
      <c r="A65" s="9" t="s">
        <v>55</v>
      </c>
      <c r="B65" s="2">
        <v>0.57600000000000007</v>
      </c>
      <c r="C65" s="6">
        <v>9.5000000000000001E-2</v>
      </c>
      <c r="D65" s="1">
        <f t="shared" si="1"/>
        <v>0.48100000000000009</v>
      </c>
      <c r="E65" s="5">
        <f t="shared" si="2"/>
        <v>2.3788463693000006</v>
      </c>
    </row>
    <row r="66" spans="1:5" x14ac:dyDescent="0.25">
      <c r="A66" s="9" t="s">
        <v>56</v>
      </c>
      <c r="B66" s="2">
        <v>0.39</v>
      </c>
      <c r="C66" s="6">
        <v>9.5000000000000001E-2</v>
      </c>
      <c r="D66" s="1">
        <f t="shared" si="1"/>
        <v>0.29500000000000004</v>
      </c>
      <c r="E66" s="5">
        <f t="shared" si="2"/>
        <v>1.4418511325000001</v>
      </c>
    </row>
    <row r="67" spans="1:5" x14ac:dyDescent="0.25">
      <c r="A67" s="9" t="s">
        <v>56</v>
      </c>
      <c r="B67" s="2">
        <v>0.433</v>
      </c>
      <c r="C67" s="6">
        <v>9.5000000000000001E-2</v>
      </c>
      <c r="D67" s="1">
        <f t="shared" si="1"/>
        <v>0.33799999999999997</v>
      </c>
      <c r="E67" s="5">
        <f t="shared" si="2"/>
        <v>1.6326345171999996</v>
      </c>
    </row>
    <row r="68" spans="1:5" x14ac:dyDescent="0.25">
      <c r="A68" s="9" t="s">
        <v>56</v>
      </c>
      <c r="B68" s="2">
        <v>0.437</v>
      </c>
      <c r="C68" s="6">
        <v>9.5000000000000001E-2</v>
      </c>
      <c r="D68" s="1">
        <f t="shared" si="1"/>
        <v>0.34199999999999997</v>
      </c>
      <c r="E68" s="5">
        <f t="shared" si="2"/>
        <v>1.6511716531999996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20"/>
  <sheetViews>
    <sheetView workbookViewId="0">
      <selection activeCell="B30" sqref="B30"/>
    </sheetView>
  </sheetViews>
  <sheetFormatPr defaultRowHeight="15" x14ac:dyDescent="0.25"/>
  <cols>
    <col min="1" max="1" width="15.85546875" customWidth="1"/>
    <col min="2" max="2" width="13.28515625" customWidth="1"/>
    <col min="3" max="3" width="11.42578125" customWidth="1"/>
    <col min="4" max="4" width="11" customWidth="1"/>
    <col min="5" max="5" width="18.7109375" customWidth="1"/>
  </cols>
  <sheetData>
    <row r="2" spans="1:12" x14ac:dyDescent="0.25">
      <c r="A2" s="4">
        <v>1.554</v>
      </c>
      <c r="B2" s="2">
        <v>1.865</v>
      </c>
      <c r="C2" s="2">
        <v>1.865</v>
      </c>
      <c r="D2" s="2">
        <v>0.874</v>
      </c>
      <c r="E2" s="2">
        <v>1.581</v>
      </c>
      <c r="F2" s="2">
        <v>0.69199999999999995</v>
      </c>
      <c r="G2" s="2">
        <v>0.63</v>
      </c>
      <c r="H2" s="2">
        <v>1.202</v>
      </c>
      <c r="I2" s="2">
        <v>0.79200000000000004</v>
      </c>
      <c r="J2" s="2">
        <v>0.82400000000000007</v>
      </c>
      <c r="K2" s="2">
        <v>0.82700000000000007</v>
      </c>
      <c r="L2" s="2">
        <v>0.56800000000000006</v>
      </c>
    </row>
    <row r="3" spans="1:12" x14ac:dyDescent="0.25">
      <c r="A3" s="4">
        <v>0.98499999999999999</v>
      </c>
      <c r="B3" s="2">
        <v>1.974</v>
      </c>
      <c r="C3" s="2">
        <v>1.6539999999999999</v>
      </c>
      <c r="D3" s="2">
        <v>0.89</v>
      </c>
      <c r="E3" s="2">
        <v>1.429</v>
      </c>
      <c r="F3" s="2">
        <v>0.78100000000000003</v>
      </c>
      <c r="G3" s="2">
        <v>0.78200000000000003</v>
      </c>
      <c r="H3" s="2">
        <v>1.17</v>
      </c>
      <c r="I3" s="2">
        <v>0.874</v>
      </c>
      <c r="J3" s="2">
        <v>0.80500000000000005</v>
      </c>
      <c r="K3" s="2">
        <v>1.0940000000000001</v>
      </c>
      <c r="L3" s="2">
        <v>0.67200000000000004</v>
      </c>
    </row>
    <row r="4" spans="1:12" x14ac:dyDescent="0.25">
      <c r="A4" s="4">
        <v>0.59499999999999997</v>
      </c>
      <c r="B4" s="2">
        <v>1.988</v>
      </c>
      <c r="C4" s="2">
        <v>1.2530000000000001</v>
      </c>
      <c r="D4" s="2">
        <v>0.85499999999999998</v>
      </c>
      <c r="E4" s="2">
        <v>1.4219999999999999</v>
      </c>
      <c r="F4" s="2">
        <v>0.79100000000000004</v>
      </c>
      <c r="G4" s="2">
        <v>0.59799999999999998</v>
      </c>
      <c r="H4" s="2">
        <v>1.1890000000000001</v>
      </c>
      <c r="I4" s="2">
        <v>0.876</v>
      </c>
      <c r="J4" s="2">
        <v>0.70799999999999996</v>
      </c>
      <c r="K4" s="2">
        <v>1.0900000000000001</v>
      </c>
      <c r="L4" s="2">
        <v>0.71</v>
      </c>
    </row>
    <row r="5" spans="1:12" x14ac:dyDescent="0.25">
      <c r="A5" s="4">
        <v>0.36799999999999999</v>
      </c>
      <c r="B5" s="2">
        <v>1.8759999999999999</v>
      </c>
      <c r="C5" s="2">
        <v>1.3220000000000001</v>
      </c>
      <c r="D5" s="2">
        <v>2.5070000000000001</v>
      </c>
      <c r="E5" s="2">
        <v>1.403</v>
      </c>
      <c r="F5" s="2">
        <v>0.79400000000000004</v>
      </c>
      <c r="G5" s="2">
        <v>1.22</v>
      </c>
      <c r="H5" s="2">
        <v>1.0980000000000001</v>
      </c>
      <c r="I5" s="2">
        <v>0.873</v>
      </c>
      <c r="J5" s="2">
        <v>1.3120000000000001</v>
      </c>
      <c r="K5" s="2">
        <v>0.94200000000000006</v>
      </c>
      <c r="L5" s="2">
        <v>0.76100000000000001</v>
      </c>
    </row>
    <row r="6" spans="1:12" x14ac:dyDescent="0.25">
      <c r="A6" s="4">
        <v>0.26400000000000001</v>
      </c>
      <c r="B6" s="2">
        <v>1.8920000000000001</v>
      </c>
      <c r="C6" s="2">
        <v>1.2110000000000001</v>
      </c>
      <c r="D6" s="2">
        <v>2.16</v>
      </c>
      <c r="E6" s="2">
        <v>0.89400000000000002</v>
      </c>
      <c r="F6" s="2">
        <v>0.78200000000000003</v>
      </c>
      <c r="G6" s="2">
        <v>1.19</v>
      </c>
      <c r="H6" s="2">
        <v>1.0170000000000001</v>
      </c>
      <c r="I6" s="2">
        <v>0.90400000000000003</v>
      </c>
      <c r="J6" s="2">
        <v>0.93400000000000005</v>
      </c>
      <c r="K6" s="2">
        <v>0.62</v>
      </c>
      <c r="L6" s="2">
        <v>0.76800000000000002</v>
      </c>
    </row>
    <row r="7" spans="1:12" x14ac:dyDescent="0.25">
      <c r="A7" s="6">
        <v>9.6000000000000002E-2</v>
      </c>
      <c r="B7" s="2">
        <v>1.766</v>
      </c>
      <c r="C7" s="2">
        <v>1.21</v>
      </c>
      <c r="D7" s="2">
        <v>2.3319999999999999</v>
      </c>
      <c r="E7" s="2">
        <v>0.871</v>
      </c>
      <c r="F7" s="2">
        <v>0.97199999999999998</v>
      </c>
      <c r="G7" s="2">
        <v>1.27</v>
      </c>
      <c r="H7" s="2">
        <v>1.321</v>
      </c>
      <c r="I7" s="2">
        <v>0.84499999999999997</v>
      </c>
      <c r="J7" s="2">
        <v>1.1399999999999999</v>
      </c>
      <c r="K7" s="2">
        <v>0.58899999999999997</v>
      </c>
      <c r="L7" s="2">
        <v>0.82400000000000007</v>
      </c>
    </row>
    <row r="8" spans="1:12" x14ac:dyDescent="0.25">
      <c r="A8" s="2">
        <v>1.94</v>
      </c>
      <c r="B8" s="2">
        <v>1.7829999999999999</v>
      </c>
      <c r="C8" s="2">
        <v>1.28</v>
      </c>
      <c r="D8" s="2">
        <v>1.5920000000000001</v>
      </c>
      <c r="E8" s="2">
        <v>0.89300000000000002</v>
      </c>
      <c r="F8" s="2">
        <v>0.97699999999999998</v>
      </c>
      <c r="G8" s="2">
        <v>1.131</v>
      </c>
      <c r="H8" s="2">
        <v>1.284</v>
      </c>
      <c r="I8" s="2">
        <v>0.89300000000000002</v>
      </c>
      <c r="J8" s="2">
        <v>0.89400000000000002</v>
      </c>
      <c r="K8" s="2">
        <v>0.63300000000000001</v>
      </c>
      <c r="L8" s="2">
        <v>0.83399999999999996</v>
      </c>
    </row>
    <row r="9" spans="1:12" x14ac:dyDescent="0.25">
      <c r="A9" s="2">
        <v>1.9119999999999999</v>
      </c>
      <c r="B9" s="2">
        <v>1.806</v>
      </c>
      <c r="C9" s="2">
        <v>1.2130000000000001</v>
      </c>
      <c r="D9" s="2">
        <v>1.6739999999999999</v>
      </c>
      <c r="E9" s="2">
        <v>0.76300000000000001</v>
      </c>
      <c r="F9" s="2">
        <v>0.93899999999999995</v>
      </c>
      <c r="G9" s="2">
        <v>1.165</v>
      </c>
      <c r="H9" s="2">
        <v>0.81600000000000006</v>
      </c>
      <c r="I9" s="2">
        <v>0.84299999999999997</v>
      </c>
      <c r="J9" s="2">
        <v>0.82800000000000007</v>
      </c>
      <c r="K9" s="2">
        <v>0.63200000000000001</v>
      </c>
      <c r="L9" s="2">
        <v>0.83200000000000007</v>
      </c>
    </row>
    <row r="15" spans="1:12" x14ac:dyDescent="0.25">
      <c r="A15" s="11"/>
      <c r="B15" s="3" t="s">
        <v>1</v>
      </c>
      <c r="C15" s="3" t="s">
        <v>2</v>
      </c>
      <c r="D15" s="3" t="s">
        <v>3</v>
      </c>
      <c r="E15" s="3" t="s">
        <v>4</v>
      </c>
    </row>
    <row r="16" spans="1:12" x14ac:dyDescent="0.25">
      <c r="A16" s="11" t="s">
        <v>5</v>
      </c>
      <c r="B16" s="4">
        <v>1.554</v>
      </c>
      <c r="C16" s="1">
        <f>B16-B21</f>
        <v>1.458</v>
      </c>
      <c r="D16" s="1">
        <v>640</v>
      </c>
      <c r="E16" s="5">
        <f>(130.15*C16*C16)+(249.02*C16)-(0.5839)</f>
        <v>639.15544460000012</v>
      </c>
    </row>
    <row r="17" spans="1:14" x14ac:dyDescent="0.25">
      <c r="A17" s="11" t="s">
        <v>6</v>
      </c>
      <c r="B17" s="4">
        <v>0.98499999999999999</v>
      </c>
      <c r="C17" s="1">
        <f>B17-B21</f>
        <v>0.88900000000000001</v>
      </c>
      <c r="D17" s="1">
        <v>320</v>
      </c>
      <c r="E17" s="5">
        <f t="shared" ref="E17:E21" si="0">(130.15*C17*C17)+(249.02*C17)-(0.5839)</f>
        <v>323.65515814999998</v>
      </c>
    </row>
    <row r="18" spans="1:14" x14ac:dyDescent="0.25">
      <c r="A18" s="11" t="s">
        <v>7</v>
      </c>
      <c r="B18" s="4">
        <v>0.59499999999999997</v>
      </c>
      <c r="C18" s="1">
        <f>B18-B21</f>
        <v>0.499</v>
      </c>
      <c r="D18" s="1">
        <v>160</v>
      </c>
      <c r="E18" s="5">
        <f t="shared" si="0"/>
        <v>156.08456014999999</v>
      </c>
    </row>
    <row r="19" spans="1:14" x14ac:dyDescent="0.25">
      <c r="A19" s="11" t="s">
        <v>8</v>
      </c>
      <c r="B19" s="4">
        <v>0.36799999999999999</v>
      </c>
      <c r="C19" s="1">
        <f>B19-B21</f>
        <v>0.27200000000000002</v>
      </c>
      <c r="D19" s="1">
        <v>80</v>
      </c>
      <c r="E19" s="5">
        <f t="shared" si="0"/>
        <v>76.778557599999999</v>
      </c>
    </row>
    <row r="20" spans="1:14" x14ac:dyDescent="0.25">
      <c r="A20" s="11" t="s">
        <v>9</v>
      </c>
      <c r="B20" s="4">
        <v>0.26400000000000001</v>
      </c>
      <c r="C20" s="1">
        <f>B20-B21</f>
        <v>0.16800000000000001</v>
      </c>
      <c r="D20" s="1">
        <v>40</v>
      </c>
      <c r="E20" s="5">
        <f t="shared" si="0"/>
        <v>44.9248136</v>
      </c>
    </row>
    <row r="21" spans="1:14" x14ac:dyDescent="0.25">
      <c r="A21" s="11" t="s">
        <v>10</v>
      </c>
      <c r="B21" s="6">
        <v>9.6000000000000002E-2</v>
      </c>
      <c r="C21" s="1">
        <f>B21-B21</f>
        <v>0</v>
      </c>
      <c r="D21" s="1">
        <v>0</v>
      </c>
      <c r="E21" s="5">
        <f t="shared" si="0"/>
        <v>-0.58389999999999997</v>
      </c>
    </row>
    <row r="24" spans="1:14" x14ac:dyDescent="0.25">
      <c r="N24" s="11"/>
    </row>
    <row r="26" spans="1:14" x14ac:dyDescent="0.25">
      <c r="J26" s="8" t="s">
        <v>58</v>
      </c>
      <c r="K26" s="8"/>
    </row>
    <row r="30" spans="1:14" x14ac:dyDescent="0.25">
      <c r="A30" s="9" t="s">
        <v>12</v>
      </c>
      <c r="B30" s="2" t="s">
        <v>13</v>
      </c>
      <c r="C30" s="7" t="s">
        <v>10</v>
      </c>
      <c r="D30" s="1" t="s">
        <v>2</v>
      </c>
      <c r="E30" s="10" t="s">
        <v>57</v>
      </c>
    </row>
    <row r="31" spans="1:14" x14ac:dyDescent="0.25">
      <c r="A31" s="9" t="s">
        <v>14</v>
      </c>
      <c r="B31" s="2">
        <v>1.94</v>
      </c>
      <c r="C31" s="6">
        <v>9.6000000000000002E-2</v>
      </c>
      <c r="D31" s="1">
        <f t="shared" ref="D31:D62" si="1">(B31-C31)</f>
        <v>1.8439999999999999</v>
      </c>
      <c r="E31" s="5">
        <f t="shared" ref="E31:E62" si="2">(130.15*D31*D31)+(249.02*D31)-(0.5839)</f>
        <v>901.16271040000004</v>
      </c>
    </row>
    <row r="32" spans="1:14" x14ac:dyDescent="0.25">
      <c r="A32" s="9" t="s">
        <v>14</v>
      </c>
      <c r="B32" s="2">
        <v>1.9119999999999999</v>
      </c>
      <c r="C32" s="6">
        <v>9.6000000000000002E-2</v>
      </c>
      <c r="D32" s="1">
        <f t="shared" si="1"/>
        <v>1.8159999999999998</v>
      </c>
      <c r="E32" s="5">
        <f t="shared" si="2"/>
        <v>880.85237839999991</v>
      </c>
    </row>
    <row r="33" spans="1:5" x14ac:dyDescent="0.25">
      <c r="A33" s="9" t="s">
        <v>14</v>
      </c>
      <c r="B33" s="2">
        <v>1.865</v>
      </c>
      <c r="C33" s="6">
        <v>9.6000000000000002E-2</v>
      </c>
      <c r="D33" s="1">
        <f t="shared" si="1"/>
        <v>1.7689999999999999</v>
      </c>
      <c r="E33" s="5">
        <f t="shared" si="2"/>
        <v>847.21881414999996</v>
      </c>
    </row>
    <row r="34" spans="1:5" x14ac:dyDescent="0.25">
      <c r="A34" s="9" t="s">
        <v>15</v>
      </c>
      <c r="B34" s="2">
        <v>1.974</v>
      </c>
      <c r="C34" s="6">
        <v>9.6000000000000002E-2</v>
      </c>
      <c r="D34" s="1">
        <f t="shared" si="1"/>
        <v>1.8779999999999999</v>
      </c>
      <c r="E34" s="5">
        <f t="shared" si="2"/>
        <v>926.0996126</v>
      </c>
    </row>
    <row r="35" spans="1:5" x14ac:dyDescent="0.25">
      <c r="A35" s="9" t="s">
        <v>15</v>
      </c>
      <c r="B35" s="2">
        <v>1.988</v>
      </c>
      <c r="C35" s="6">
        <v>9.6000000000000002E-2</v>
      </c>
      <c r="D35" s="1">
        <f t="shared" si="1"/>
        <v>1.8919999999999999</v>
      </c>
      <c r="E35" s="5">
        <f t="shared" si="2"/>
        <v>936.45520959999999</v>
      </c>
    </row>
    <row r="36" spans="1:5" x14ac:dyDescent="0.25">
      <c r="A36" s="9" t="s">
        <v>15</v>
      </c>
      <c r="B36" s="2">
        <v>1.8759999999999999</v>
      </c>
      <c r="C36" s="6">
        <v>9.6000000000000002E-2</v>
      </c>
      <c r="D36" s="1">
        <f t="shared" si="1"/>
        <v>1.7799999999999998</v>
      </c>
      <c r="E36" s="5">
        <f t="shared" si="2"/>
        <v>855.03895999999997</v>
      </c>
    </row>
    <row r="37" spans="1:5" x14ac:dyDescent="0.25">
      <c r="A37" s="9" t="s">
        <v>16</v>
      </c>
      <c r="B37" s="2">
        <v>1.8920000000000001</v>
      </c>
      <c r="C37" s="6">
        <v>9.6000000000000002E-2</v>
      </c>
      <c r="D37" s="1">
        <f t="shared" si="1"/>
        <v>1.796</v>
      </c>
      <c r="E37" s="5">
        <f t="shared" si="2"/>
        <v>866.46994240000015</v>
      </c>
    </row>
    <row r="38" spans="1:5" x14ac:dyDescent="0.25">
      <c r="A38" s="9" t="s">
        <v>16</v>
      </c>
      <c r="B38" s="2">
        <v>1.766</v>
      </c>
      <c r="C38" s="6">
        <v>9.6000000000000002E-2</v>
      </c>
      <c r="D38" s="1">
        <f t="shared" si="1"/>
        <v>1.67</v>
      </c>
      <c r="E38" s="5">
        <f t="shared" si="2"/>
        <v>778.25483500000007</v>
      </c>
    </row>
    <row r="39" spans="1:5" x14ac:dyDescent="0.25">
      <c r="A39" s="9" t="s">
        <v>16</v>
      </c>
      <c r="B39" s="2">
        <v>1.7829999999999999</v>
      </c>
      <c r="C39" s="6">
        <v>9.6000000000000002E-2</v>
      </c>
      <c r="D39" s="1">
        <f t="shared" si="1"/>
        <v>1.6869999999999998</v>
      </c>
      <c r="E39" s="5">
        <f t="shared" si="2"/>
        <v>789.91570534999994</v>
      </c>
    </row>
    <row r="40" spans="1:5" x14ac:dyDescent="0.25">
      <c r="A40" s="9" t="s">
        <v>17</v>
      </c>
      <c r="B40" s="2">
        <v>1.806</v>
      </c>
      <c r="C40" s="6">
        <v>9.6000000000000002E-2</v>
      </c>
      <c r="D40" s="1">
        <f t="shared" si="1"/>
        <v>1.71</v>
      </c>
      <c r="E40" s="5">
        <f t="shared" si="2"/>
        <v>805.81191500000011</v>
      </c>
    </row>
    <row r="41" spans="1:5" x14ac:dyDescent="0.25">
      <c r="A41" s="9" t="s">
        <v>17</v>
      </c>
      <c r="B41" s="2">
        <v>1.865</v>
      </c>
      <c r="C41" s="6">
        <v>9.6000000000000002E-2</v>
      </c>
      <c r="D41" s="1">
        <f t="shared" si="1"/>
        <v>1.7689999999999999</v>
      </c>
      <c r="E41" s="5">
        <f t="shared" si="2"/>
        <v>847.21881414999996</v>
      </c>
    </row>
    <row r="42" spans="1:5" x14ac:dyDescent="0.25">
      <c r="A42" s="9" t="s">
        <v>17</v>
      </c>
      <c r="B42" s="2">
        <v>1.6539999999999999</v>
      </c>
      <c r="C42" s="6">
        <v>9.6000000000000002E-2</v>
      </c>
      <c r="D42" s="1">
        <f t="shared" si="1"/>
        <v>1.5579999999999998</v>
      </c>
      <c r="E42" s="5">
        <f t="shared" si="2"/>
        <v>703.31068459999995</v>
      </c>
    </row>
    <row r="43" spans="1:5" x14ac:dyDescent="0.25">
      <c r="A43" s="9" t="s">
        <v>18</v>
      </c>
      <c r="B43" s="2">
        <v>1.2530000000000001</v>
      </c>
      <c r="C43" s="6">
        <v>9.6000000000000002E-2</v>
      </c>
      <c r="D43" s="1">
        <f t="shared" si="1"/>
        <v>1.157</v>
      </c>
      <c r="E43" s="5">
        <f t="shared" si="2"/>
        <v>461.75740735000005</v>
      </c>
    </row>
    <row r="44" spans="1:5" x14ac:dyDescent="0.25">
      <c r="A44" s="9" t="s">
        <v>18</v>
      </c>
      <c r="B44" s="2">
        <v>1.3220000000000001</v>
      </c>
      <c r="C44" s="6">
        <v>9.6000000000000002E-2</v>
      </c>
      <c r="D44" s="1">
        <f t="shared" si="1"/>
        <v>1.226</v>
      </c>
      <c r="E44" s="5">
        <f t="shared" si="2"/>
        <v>500.33996139999999</v>
      </c>
    </row>
    <row r="45" spans="1:5" x14ac:dyDescent="0.25">
      <c r="A45" s="9" t="s">
        <v>18</v>
      </c>
      <c r="B45" s="2">
        <v>1.2110000000000001</v>
      </c>
      <c r="C45" s="6">
        <v>9.6000000000000002E-2</v>
      </c>
      <c r="D45" s="1">
        <f t="shared" si="1"/>
        <v>1.115</v>
      </c>
      <c r="E45" s="5">
        <f t="shared" si="2"/>
        <v>438.87913374999999</v>
      </c>
    </row>
    <row r="46" spans="1:5" x14ac:dyDescent="0.25">
      <c r="A46" s="9" t="s">
        <v>19</v>
      </c>
      <c r="B46" s="2">
        <v>1.21</v>
      </c>
      <c r="C46" s="6">
        <v>9.6000000000000002E-2</v>
      </c>
      <c r="D46" s="1">
        <f t="shared" si="1"/>
        <v>1.1139999999999999</v>
      </c>
      <c r="E46" s="5">
        <f t="shared" si="2"/>
        <v>438.34000939999993</v>
      </c>
    </row>
    <row r="47" spans="1:5" x14ac:dyDescent="0.25">
      <c r="A47" s="9" t="s">
        <v>19</v>
      </c>
      <c r="B47" s="2">
        <v>1.28</v>
      </c>
      <c r="C47" s="6">
        <v>9.6000000000000002E-2</v>
      </c>
      <c r="D47" s="1">
        <f t="shared" si="1"/>
        <v>1.1839999999999999</v>
      </c>
      <c r="E47" s="5">
        <f t="shared" si="2"/>
        <v>476.70733839999997</v>
      </c>
    </row>
    <row r="48" spans="1:5" x14ac:dyDescent="0.25">
      <c r="A48" s="9" t="s">
        <v>19</v>
      </c>
      <c r="B48" s="2">
        <v>1.2130000000000001</v>
      </c>
      <c r="C48" s="6">
        <v>9.6000000000000002E-2</v>
      </c>
      <c r="D48" s="1">
        <f t="shared" si="1"/>
        <v>1.117</v>
      </c>
      <c r="E48" s="5">
        <f t="shared" si="2"/>
        <v>439.95816335000001</v>
      </c>
    </row>
    <row r="49" spans="1:5" x14ac:dyDescent="0.25">
      <c r="A49" s="9" t="s">
        <v>20</v>
      </c>
      <c r="B49" s="2">
        <v>0.874</v>
      </c>
      <c r="C49" s="6">
        <v>9.6000000000000002E-2</v>
      </c>
      <c r="D49" s="1">
        <f t="shared" si="1"/>
        <v>0.77800000000000002</v>
      </c>
      <c r="E49" s="5">
        <f t="shared" si="2"/>
        <v>271.93137259999997</v>
      </c>
    </row>
    <row r="50" spans="1:5" x14ac:dyDescent="0.25">
      <c r="A50" s="9" t="s">
        <v>20</v>
      </c>
      <c r="B50" s="2">
        <v>0.89</v>
      </c>
      <c r="C50" s="6">
        <v>9.6000000000000002E-2</v>
      </c>
      <c r="D50" s="1">
        <f t="shared" si="1"/>
        <v>0.79400000000000004</v>
      </c>
      <c r="E50" s="5">
        <f t="shared" si="2"/>
        <v>279.1892254</v>
      </c>
    </row>
    <row r="51" spans="1:5" x14ac:dyDescent="0.25">
      <c r="A51" s="9" t="s">
        <v>20</v>
      </c>
      <c r="B51" s="2">
        <v>0.85499999999999998</v>
      </c>
      <c r="C51" s="6">
        <v>9.6000000000000002E-2</v>
      </c>
      <c r="D51" s="1">
        <f t="shared" si="1"/>
        <v>0.75900000000000001</v>
      </c>
      <c r="E51" s="5">
        <f t="shared" si="2"/>
        <v>263.39922214999996</v>
      </c>
    </row>
    <row r="52" spans="1:5" x14ac:dyDescent="0.25">
      <c r="A52" s="9" t="s">
        <v>21</v>
      </c>
      <c r="B52" s="2">
        <v>2.5070000000000001</v>
      </c>
      <c r="C52" s="6">
        <v>9.6000000000000002E-2</v>
      </c>
      <c r="D52" s="1">
        <f t="shared" si="1"/>
        <v>2.411</v>
      </c>
      <c r="E52" s="5">
        <f t="shared" si="2"/>
        <v>1356.3549881500001</v>
      </c>
    </row>
    <row r="53" spans="1:5" x14ac:dyDescent="0.25">
      <c r="A53" s="9" t="s">
        <v>21</v>
      </c>
      <c r="B53" s="2">
        <v>2.16</v>
      </c>
      <c r="C53" s="6">
        <v>9.6000000000000002E-2</v>
      </c>
      <c r="D53" s="1">
        <f t="shared" si="1"/>
        <v>2.0640000000000001</v>
      </c>
      <c r="E53" s="5">
        <f t="shared" si="2"/>
        <v>1067.8448744000002</v>
      </c>
    </row>
    <row r="54" spans="1:5" x14ac:dyDescent="0.25">
      <c r="A54" s="9" t="s">
        <v>21</v>
      </c>
      <c r="B54" s="2">
        <v>2.3319999999999999</v>
      </c>
      <c r="C54" s="6">
        <v>9.6000000000000002E-2</v>
      </c>
      <c r="D54" s="1">
        <f t="shared" si="1"/>
        <v>2.2359999999999998</v>
      </c>
      <c r="E54" s="5">
        <f t="shared" si="2"/>
        <v>1206.9352543999998</v>
      </c>
    </row>
    <row r="55" spans="1:5" x14ac:dyDescent="0.25">
      <c r="A55" s="9" t="s">
        <v>22</v>
      </c>
      <c r="B55" s="2">
        <v>1.5920000000000001</v>
      </c>
      <c r="C55" s="6">
        <v>9.6000000000000002E-2</v>
      </c>
      <c r="D55" s="1">
        <f t="shared" si="1"/>
        <v>1.496</v>
      </c>
      <c r="E55" s="5">
        <f t="shared" si="2"/>
        <v>663.22780240000009</v>
      </c>
    </row>
    <row r="56" spans="1:5" x14ac:dyDescent="0.25">
      <c r="A56" s="9" t="s">
        <v>22</v>
      </c>
      <c r="B56" s="2">
        <v>1.6739999999999999</v>
      </c>
      <c r="C56" s="6">
        <v>9.6000000000000002E-2</v>
      </c>
      <c r="D56" s="1">
        <f t="shared" si="1"/>
        <v>1.5779999999999998</v>
      </c>
      <c r="E56" s="5">
        <f t="shared" si="2"/>
        <v>716.45409259999997</v>
      </c>
    </row>
    <row r="57" spans="1:5" x14ac:dyDescent="0.25">
      <c r="A57" s="9" t="s">
        <v>22</v>
      </c>
      <c r="B57" s="2">
        <v>1.581</v>
      </c>
      <c r="C57" s="6">
        <v>9.6000000000000002E-2</v>
      </c>
      <c r="D57" s="1">
        <f t="shared" si="1"/>
        <v>1.4849999999999999</v>
      </c>
      <c r="E57" s="5">
        <f t="shared" si="2"/>
        <v>656.22083375</v>
      </c>
    </row>
    <row r="58" spans="1:5" x14ac:dyDescent="0.25">
      <c r="A58" s="9" t="s">
        <v>23</v>
      </c>
      <c r="B58" s="2">
        <v>1.429</v>
      </c>
      <c r="C58" s="6">
        <v>9.6000000000000002E-2</v>
      </c>
      <c r="D58" s="1">
        <f t="shared" si="1"/>
        <v>1.333</v>
      </c>
      <c r="E58" s="5">
        <f t="shared" si="2"/>
        <v>562.62186335000001</v>
      </c>
    </row>
    <row r="59" spans="1:5" x14ac:dyDescent="0.25">
      <c r="A59" s="9" t="s">
        <v>23</v>
      </c>
      <c r="B59" s="2">
        <v>1.4219999999999999</v>
      </c>
      <c r="C59" s="6">
        <v>9.6000000000000002E-2</v>
      </c>
      <c r="D59" s="1">
        <f t="shared" si="1"/>
        <v>1.3259999999999998</v>
      </c>
      <c r="E59" s="5">
        <f t="shared" si="2"/>
        <v>558.45624139999995</v>
      </c>
    </row>
    <row r="60" spans="1:5" x14ac:dyDescent="0.25">
      <c r="A60" s="9" t="s">
        <v>23</v>
      </c>
      <c r="B60" s="2">
        <v>1.403</v>
      </c>
      <c r="C60" s="6">
        <v>9.6000000000000002E-2</v>
      </c>
      <c r="D60" s="1">
        <f t="shared" si="1"/>
        <v>1.3069999999999999</v>
      </c>
      <c r="E60" s="5">
        <f t="shared" si="2"/>
        <v>547.21384735000004</v>
      </c>
    </row>
    <row r="61" spans="1:5" x14ac:dyDescent="0.25">
      <c r="A61" s="9" t="s">
        <v>24</v>
      </c>
      <c r="B61" s="2">
        <v>0.89400000000000002</v>
      </c>
      <c r="C61" s="6">
        <v>9.6000000000000002E-2</v>
      </c>
      <c r="D61" s="1">
        <f t="shared" si="1"/>
        <v>0.79800000000000004</v>
      </c>
      <c r="E61" s="5">
        <f t="shared" si="2"/>
        <v>281.01410059999995</v>
      </c>
    </row>
    <row r="62" spans="1:5" x14ac:dyDescent="0.25">
      <c r="A62" s="9" t="s">
        <v>24</v>
      </c>
      <c r="B62" s="2">
        <v>0.871</v>
      </c>
      <c r="C62" s="6">
        <v>9.6000000000000002E-2</v>
      </c>
      <c r="D62" s="1">
        <f t="shared" si="1"/>
        <v>0.77500000000000002</v>
      </c>
      <c r="E62" s="5">
        <f t="shared" si="2"/>
        <v>270.57794374999997</v>
      </c>
    </row>
    <row r="63" spans="1:5" x14ac:dyDescent="0.25">
      <c r="A63" s="9" t="s">
        <v>24</v>
      </c>
      <c r="B63" s="2">
        <v>0.89300000000000002</v>
      </c>
      <c r="C63" s="6">
        <v>9.6000000000000002E-2</v>
      </c>
      <c r="D63" s="1">
        <f t="shared" ref="D63:D94" si="3">(B63-C63)</f>
        <v>0.79700000000000004</v>
      </c>
      <c r="E63" s="5">
        <f t="shared" ref="E63:E94" si="4">(130.15*D63*D63)+(249.02*D63)-(0.5839)</f>
        <v>280.55749135000002</v>
      </c>
    </row>
    <row r="64" spans="1:5" x14ac:dyDescent="0.25">
      <c r="A64" s="9" t="s">
        <v>25</v>
      </c>
      <c r="B64" s="2">
        <v>0.76300000000000001</v>
      </c>
      <c r="C64" s="6">
        <v>9.6000000000000002E-2</v>
      </c>
      <c r="D64" s="1">
        <f t="shared" si="3"/>
        <v>0.66700000000000004</v>
      </c>
      <c r="E64" s="5">
        <f t="shared" si="4"/>
        <v>223.41474335000004</v>
      </c>
    </row>
    <row r="65" spans="1:5" x14ac:dyDescent="0.25">
      <c r="A65" s="9" t="s">
        <v>25</v>
      </c>
      <c r="B65" s="2">
        <v>0.69199999999999995</v>
      </c>
      <c r="C65" s="6">
        <v>9.6000000000000002E-2</v>
      </c>
      <c r="D65" s="1">
        <f t="shared" si="3"/>
        <v>0.59599999999999997</v>
      </c>
      <c r="E65" s="5">
        <f t="shared" si="4"/>
        <v>194.06338239999999</v>
      </c>
    </row>
    <row r="66" spans="1:5" x14ac:dyDescent="0.25">
      <c r="A66" s="9" t="s">
        <v>25</v>
      </c>
      <c r="B66" s="2">
        <v>0.78100000000000003</v>
      </c>
      <c r="C66" s="6">
        <v>9.6000000000000002E-2</v>
      </c>
      <c r="D66" s="1">
        <f t="shared" si="3"/>
        <v>0.68500000000000005</v>
      </c>
      <c r="E66" s="5">
        <f t="shared" si="4"/>
        <v>231.06443375000003</v>
      </c>
    </row>
    <row r="67" spans="1:5" x14ac:dyDescent="0.25">
      <c r="A67" s="9" t="s">
        <v>26</v>
      </c>
      <c r="B67" s="2">
        <v>0.79100000000000004</v>
      </c>
      <c r="C67" s="6">
        <v>9.6000000000000002E-2</v>
      </c>
      <c r="D67" s="1">
        <f t="shared" si="3"/>
        <v>0.69500000000000006</v>
      </c>
      <c r="E67" s="5">
        <f t="shared" si="4"/>
        <v>235.35070375000004</v>
      </c>
    </row>
    <row r="68" spans="1:5" x14ac:dyDescent="0.25">
      <c r="A68" s="9" t="s">
        <v>26</v>
      </c>
      <c r="B68" s="2">
        <v>0.79400000000000004</v>
      </c>
      <c r="C68" s="6">
        <v>9.6000000000000002E-2</v>
      </c>
      <c r="D68" s="1">
        <f t="shared" si="3"/>
        <v>0.69800000000000006</v>
      </c>
      <c r="E68" s="5">
        <f t="shared" si="4"/>
        <v>236.64166060000005</v>
      </c>
    </row>
    <row r="69" spans="1:5" x14ac:dyDescent="0.25">
      <c r="A69" s="9" t="s">
        <v>26</v>
      </c>
      <c r="B69" s="2">
        <v>0.78200000000000003</v>
      </c>
      <c r="C69" s="6">
        <v>9.6000000000000002E-2</v>
      </c>
      <c r="D69" s="1">
        <f t="shared" si="3"/>
        <v>0.68600000000000005</v>
      </c>
      <c r="E69" s="5">
        <f t="shared" si="4"/>
        <v>231.49188940000005</v>
      </c>
    </row>
    <row r="70" spans="1:5" x14ac:dyDescent="0.25">
      <c r="A70" s="9" t="s">
        <v>27</v>
      </c>
      <c r="B70" s="2">
        <v>0.97199999999999998</v>
      </c>
      <c r="C70" s="6">
        <v>9.6000000000000002E-2</v>
      </c>
      <c r="D70" s="1">
        <f t="shared" si="3"/>
        <v>0.876</v>
      </c>
      <c r="E70" s="5">
        <f t="shared" si="4"/>
        <v>317.43160640000002</v>
      </c>
    </row>
    <row r="71" spans="1:5" x14ac:dyDescent="0.25">
      <c r="A71" s="9" t="s">
        <v>27</v>
      </c>
      <c r="B71" s="2">
        <v>0.97699999999999998</v>
      </c>
      <c r="C71" s="6">
        <v>9.6000000000000002E-2</v>
      </c>
      <c r="D71" s="1">
        <f t="shared" si="3"/>
        <v>0.88100000000000001</v>
      </c>
      <c r="E71" s="5">
        <f t="shared" si="4"/>
        <v>319.82007415000004</v>
      </c>
    </row>
    <row r="72" spans="1:5" x14ac:dyDescent="0.25">
      <c r="A72" s="9" t="s">
        <v>27</v>
      </c>
      <c r="B72" s="2">
        <v>0.93899999999999995</v>
      </c>
      <c r="C72" s="6">
        <v>9.6000000000000002E-2</v>
      </c>
      <c r="D72" s="1">
        <f t="shared" si="3"/>
        <v>0.84299999999999997</v>
      </c>
      <c r="E72" s="5">
        <f t="shared" si="4"/>
        <v>301.83092734999997</v>
      </c>
    </row>
    <row r="73" spans="1:5" x14ac:dyDescent="0.25">
      <c r="A73" s="9" t="s">
        <v>28</v>
      </c>
      <c r="B73" s="2">
        <v>0.63</v>
      </c>
      <c r="C73" s="6">
        <v>9.6000000000000002E-2</v>
      </c>
      <c r="D73" s="1">
        <f t="shared" si="3"/>
        <v>0.53400000000000003</v>
      </c>
      <c r="E73" s="5">
        <f t="shared" si="4"/>
        <v>169.50583340000003</v>
      </c>
    </row>
    <row r="74" spans="1:5" x14ac:dyDescent="0.25">
      <c r="A74" s="9" t="s">
        <v>28</v>
      </c>
      <c r="B74" s="2">
        <v>0.78200000000000003</v>
      </c>
      <c r="C74" s="6">
        <v>9.6000000000000002E-2</v>
      </c>
      <c r="D74" s="1">
        <f t="shared" si="3"/>
        <v>0.68600000000000005</v>
      </c>
      <c r="E74" s="5">
        <f t="shared" si="4"/>
        <v>231.49188940000005</v>
      </c>
    </row>
    <row r="75" spans="1:5" x14ac:dyDescent="0.25">
      <c r="A75" s="9" t="s">
        <v>28</v>
      </c>
      <c r="B75" s="2">
        <v>0.59799999999999998</v>
      </c>
      <c r="C75" s="6">
        <v>9.6000000000000002E-2</v>
      </c>
      <c r="D75" s="1">
        <f t="shared" si="3"/>
        <v>0.502</v>
      </c>
      <c r="E75" s="5">
        <f t="shared" si="4"/>
        <v>157.22246060000001</v>
      </c>
    </row>
    <row r="76" spans="1:5" x14ac:dyDescent="0.25">
      <c r="A76" s="9" t="s">
        <v>29</v>
      </c>
      <c r="B76" s="2">
        <v>1.22</v>
      </c>
      <c r="C76" s="6">
        <v>9.6000000000000002E-2</v>
      </c>
      <c r="D76" s="1">
        <f t="shared" si="3"/>
        <v>1.1239999999999999</v>
      </c>
      <c r="E76" s="5">
        <f t="shared" si="4"/>
        <v>443.74296639999994</v>
      </c>
    </row>
    <row r="77" spans="1:5" x14ac:dyDescent="0.25">
      <c r="A77" s="9" t="s">
        <v>29</v>
      </c>
      <c r="B77" s="2">
        <v>1.19</v>
      </c>
      <c r="C77" s="6">
        <v>9.6000000000000002E-2</v>
      </c>
      <c r="D77" s="1">
        <f t="shared" si="3"/>
        <v>1.0939999999999999</v>
      </c>
      <c r="E77" s="5">
        <f t="shared" si="4"/>
        <v>427.61218539999987</v>
      </c>
    </row>
    <row r="78" spans="1:5" x14ac:dyDescent="0.25">
      <c r="A78" s="9" t="s">
        <v>29</v>
      </c>
      <c r="B78" s="2">
        <v>1.27</v>
      </c>
      <c r="C78" s="6">
        <v>9.6000000000000002E-2</v>
      </c>
      <c r="D78" s="1">
        <f t="shared" si="3"/>
        <v>1.1739999999999999</v>
      </c>
      <c r="E78" s="5">
        <f t="shared" si="4"/>
        <v>471.14820139999989</v>
      </c>
    </row>
    <row r="79" spans="1:5" x14ac:dyDescent="0.25">
      <c r="A79" s="9" t="s">
        <v>30</v>
      </c>
      <c r="B79" s="2">
        <v>1.131</v>
      </c>
      <c r="C79" s="6">
        <v>9.6000000000000002E-2</v>
      </c>
      <c r="D79" s="1">
        <f t="shared" si="3"/>
        <v>1.0349999999999999</v>
      </c>
      <c r="E79" s="5">
        <f t="shared" si="4"/>
        <v>396.57173374999996</v>
      </c>
    </row>
    <row r="80" spans="1:5" x14ac:dyDescent="0.25">
      <c r="A80" s="9" t="s">
        <v>30</v>
      </c>
      <c r="B80" s="2">
        <v>1.165</v>
      </c>
      <c r="C80" s="6">
        <v>9.6000000000000002E-2</v>
      </c>
      <c r="D80" s="1">
        <f t="shared" si="3"/>
        <v>1.069</v>
      </c>
      <c r="E80" s="5">
        <f t="shared" si="4"/>
        <v>414.34882414999998</v>
      </c>
    </row>
    <row r="81" spans="1:5" x14ac:dyDescent="0.25">
      <c r="A81" s="9" t="s">
        <v>30</v>
      </c>
      <c r="B81" s="2">
        <v>1.202</v>
      </c>
      <c r="C81" s="6">
        <v>9.6000000000000002E-2</v>
      </c>
      <c r="D81" s="1">
        <f t="shared" si="3"/>
        <v>1.1059999999999999</v>
      </c>
      <c r="E81" s="5">
        <f t="shared" si="4"/>
        <v>434.03638539999992</v>
      </c>
    </row>
    <row r="82" spans="1:5" x14ac:dyDescent="0.25">
      <c r="A82" s="9" t="s">
        <v>31</v>
      </c>
      <c r="B82" s="2">
        <v>1.17</v>
      </c>
      <c r="C82" s="6">
        <v>9.6000000000000002E-2</v>
      </c>
      <c r="D82" s="1">
        <f t="shared" si="3"/>
        <v>1.0739999999999998</v>
      </c>
      <c r="E82" s="5">
        <f t="shared" si="4"/>
        <v>416.9884813999999</v>
      </c>
    </row>
    <row r="83" spans="1:5" x14ac:dyDescent="0.25">
      <c r="A83" s="9" t="s">
        <v>31</v>
      </c>
      <c r="B83" s="2">
        <v>1.1890000000000001</v>
      </c>
      <c r="C83" s="6">
        <v>9.6000000000000002E-2</v>
      </c>
      <c r="D83" s="1">
        <f t="shared" si="3"/>
        <v>1.093</v>
      </c>
      <c r="E83" s="5">
        <f t="shared" si="4"/>
        <v>427.07852734999994</v>
      </c>
    </row>
    <row r="84" spans="1:5" x14ac:dyDescent="0.25">
      <c r="A84" s="9" t="s">
        <v>31</v>
      </c>
      <c r="B84" s="2">
        <v>1.0980000000000001</v>
      </c>
      <c r="C84" s="6">
        <v>9.6000000000000002E-2</v>
      </c>
      <c r="D84" s="1">
        <f t="shared" si="3"/>
        <v>1.002</v>
      </c>
      <c r="E84" s="5">
        <f t="shared" si="4"/>
        <v>379.60526060000001</v>
      </c>
    </row>
    <row r="85" spans="1:5" x14ac:dyDescent="0.25">
      <c r="A85" s="9" t="s">
        <v>32</v>
      </c>
      <c r="B85" s="2">
        <v>1.0170000000000001</v>
      </c>
      <c r="C85" s="6">
        <v>9.6000000000000002E-2</v>
      </c>
      <c r="D85" s="1">
        <f t="shared" si="3"/>
        <v>0.92100000000000015</v>
      </c>
      <c r="E85" s="5">
        <f t="shared" si="4"/>
        <v>339.16208615000011</v>
      </c>
    </row>
    <row r="86" spans="1:5" x14ac:dyDescent="0.25">
      <c r="A86" s="9" t="s">
        <v>32</v>
      </c>
      <c r="B86" s="2">
        <v>1.321</v>
      </c>
      <c r="C86" s="6">
        <v>9.6000000000000002E-2</v>
      </c>
      <c r="D86" s="1">
        <f t="shared" si="3"/>
        <v>1.2249999999999999</v>
      </c>
      <c r="E86" s="5">
        <f t="shared" si="4"/>
        <v>499.77194374999993</v>
      </c>
    </row>
    <row r="87" spans="1:5" x14ac:dyDescent="0.25">
      <c r="A87" s="9" t="s">
        <v>32</v>
      </c>
      <c r="B87" s="2">
        <v>1.284</v>
      </c>
      <c r="C87" s="6">
        <v>9.6000000000000002E-2</v>
      </c>
      <c r="D87" s="1">
        <f t="shared" si="3"/>
        <v>1.1879999999999999</v>
      </c>
      <c r="E87" s="5">
        <f t="shared" si="4"/>
        <v>478.93828159999993</v>
      </c>
    </row>
    <row r="88" spans="1:5" x14ac:dyDescent="0.25">
      <c r="A88" s="9" t="s">
        <v>33</v>
      </c>
      <c r="B88" s="2">
        <v>0.81600000000000006</v>
      </c>
      <c r="C88" s="6">
        <v>9.6000000000000002E-2</v>
      </c>
      <c r="D88" s="1">
        <f t="shared" si="3"/>
        <v>0.72000000000000008</v>
      </c>
      <c r="E88" s="5">
        <f t="shared" si="4"/>
        <v>246.18026000000006</v>
      </c>
    </row>
    <row r="89" spans="1:5" x14ac:dyDescent="0.25">
      <c r="A89" s="9" t="s">
        <v>33</v>
      </c>
      <c r="B89" s="2">
        <v>0.79200000000000004</v>
      </c>
      <c r="C89" s="6">
        <v>9.6000000000000002E-2</v>
      </c>
      <c r="D89" s="1">
        <f t="shared" si="3"/>
        <v>0.69600000000000006</v>
      </c>
      <c r="E89" s="5">
        <f t="shared" si="4"/>
        <v>235.78076240000004</v>
      </c>
    </row>
    <row r="90" spans="1:5" x14ac:dyDescent="0.25">
      <c r="A90" s="9" t="s">
        <v>33</v>
      </c>
      <c r="B90" s="2">
        <v>0.874</v>
      </c>
      <c r="C90" s="6">
        <v>9.6000000000000002E-2</v>
      </c>
      <c r="D90" s="1">
        <f t="shared" si="3"/>
        <v>0.77800000000000002</v>
      </c>
      <c r="E90" s="5">
        <f t="shared" si="4"/>
        <v>271.93137259999997</v>
      </c>
    </row>
    <row r="91" spans="1:5" x14ac:dyDescent="0.25">
      <c r="A91" s="9" t="s">
        <v>34</v>
      </c>
      <c r="B91" s="2">
        <v>0.876</v>
      </c>
      <c r="C91" s="6">
        <v>9.6000000000000002E-2</v>
      </c>
      <c r="D91" s="1">
        <f t="shared" si="3"/>
        <v>0.78</v>
      </c>
      <c r="E91" s="5">
        <f t="shared" si="4"/>
        <v>272.83495999999997</v>
      </c>
    </row>
    <row r="92" spans="1:5" x14ac:dyDescent="0.25">
      <c r="A92" s="9" t="s">
        <v>34</v>
      </c>
      <c r="B92" s="2">
        <v>0.873</v>
      </c>
      <c r="C92" s="6">
        <v>9.6000000000000002E-2</v>
      </c>
      <c r="D92" s="1">
        <f t="shared" si="3"/>
        <v>0.77700000000000002</v>
      </c>
      <c r="E92" s="5">
        <f t="shared" si="4"/>
        <v>271.47996934999998</v>
      </c>
    </row>
    <row r="93" spans="1:5" x14ac:dyDescent="0.25">
      <c r="A93" s="9" t="s">
        <v>34</v>
      </c>
      <c r="B93" s="2">
        <v>0.90400000000000003</v>
      </c>
      <c r="C93" s="6">
        <v>9.6000000000000002E-2</v>
      </c>
      <c r="D93" s="1">
        <f t="shared" si="3"/>
        <v>0.80800000000000005</v>
      </c>
      <c r="E93" s="5">
        <f t="shared" si="4"/>
        <v>285.59450959999998</v>
      </c>
    </row>
    <row r="94" spans="1:5" x14ac:dyDescent="0.25">
      <c r="A94" s="9" t="s">
        <v>35</v>
      </c>
      <c r="B94" s="2">
        <v>0.84499999999999997</v>
      </c>
      <c r="C94" s="6">
        <v>9.6000000000000002E-2</v>
      </c>
      <c r="D94" s="1">
        <f t="shared" si="3"/>
        <v>0.749</v>
      </c>
      <c r="E94" s="5">
        <f t="shared" si="4"/>
        <v>258.94636014999998</v>
      </c>
    </row>
    <row r="95" spans="1:5" x14ac:dyDescent="0.25">
      <c r="A95" s="9" t="s">
        <v>35</v>
      </c>
      <c r="B95" s="2">
        <v>0.89300000000000002</v>
      </c>
      <c r="C95" s="6">
        <v>9.6000000000000002E-2</v>
      </c>
      <c r="D95" s="1">
        <f t="shared" ref="D95:D126" si="5">(B95-C95)</f>
        <v>0.79700000000000004</v>
      </c>
      <c r="E95" s="5">
        <f t="shared" ref="E95:E126" si="6">(130.15*D95*D95)+(249.02*D95)-(0.5839)</f>
        <v>280.55749135000002</v>
      </c>
    </row>
    <row r="96" spans="1:5" x14ac:dyDescent="0.25">
      <c r="A96" s="9" t="s">
        <v>35</v>
      </c>
      <c r="B96" s="2">
        <v>0.84299999999999997</v>
      </c>
      <c r="C96" s="6">
        <v>9.6000000000000002E-2</v>
      </c>
      <c r="D96" s="1">
        <f t="shared" si="5"/>
        <v>0.747</v>
      </c>
      <c r="E96" s="5">
        <f t="shared" si="6"/>
        <v>258.05891134999996</v>
      </c>
    </row>
    <row r="97" spans="1:5" x14ac:dyDescent="0.25">
      <c r="A97" s="9" t="s">
        <v>36</v>
      </c>
      <c r="B97" s="2">
        <v>0.82400000000000007</v>
      </c>
      <c r="C97" s="6">
        <v>9.6000000000000002E-2</v>
      </c>
      <c r="D97" s="1">
        <f t="shared" si="5"/>
        <v>0.72800000000000009</v>
      </c>
      <c r="E97" s="5">
        <f t="shared" si="6"/>
        <v>249.68007760000006</v>
      </c>
    </row>
    <row r="98" spans="1:5" x14ac:dyDescent="0.25">
      <c r="A98" s="9" t="s">
        <v>36</v>
      </c>
      <c r="B98" s="2">
        <v>0.80500000000000005</v>
      </c>
      <c r="C98" s="6">
        <v>9.6000000000000002E-2</v>
      </c>
      <c r="D98" s="1">
        <f t="shared" si="5"/>
        <v>0.70900000000000007</v>
      </c>
      <c r="E98" s="5">
        <f t="shared" si="6"/>
        <v>241.39521215000005</v>
      </c>
    </row>
    <row r="99" spans="1:5" x14ac:dyDescent="0.25">
      <c r="A99" s="9" t="s">
        <v>36</v>
      </c>
      <c r="B99" s="2">
        <v>0.70799999999999996</v>
      </c>
      <c r="C99" s="6">
        <v>9.6000000000000002E-2</v>
      </c>
      <c r="D99" s="1">
        <f t="shared" si="5"/>
        <v>0.61199999999999999</v>
      </c>
      <c r="E99" s="5">
        <f t="shared" si="6"/>
        <v>200.5632416</v>
      </c>
    </row>
    <row r="100" spans="1:5" x14ac:dyDescent="0.25">
      <c r="A100" s="9" t="s">
        <v>37</v>
      </c>
      <c r="B100" s="2">
        <v>1.3120000000000001</v>
      </c>
      <c r="C100" s="6">
        <v>9.6000000000000002E-2</v>
      </c>
      <c r="D100" s="1">
        <f t="shared" si="5"/>
        <v>1.216</v>
      </c>
      <c r="E100" s="5">
        <f t="shared" si="6"/>
        <v>494.67149839999996</v>
      </c>
    </row>
    <row r="101" spans="1:5" x14ac:dyDescent="0.25">
      <c r="A101" s="9" t="s">
        <v>37</v>
      </c>
      <c r="B101" s="2">
        <v>0.93400000000000005</v>
      </c>
      <c r="C101" s="6">
        <v>9.6000000000000002E-2</v>
      </c>
      <c r="D101" s="1">
        <f t="shared" si="5"/>
        <v>0.83800000000000008</v>
      </c>
      <c r="E101" s="5">
        <f t="shared" si="6"/>
        <v>299.49191660000002</v>
      </c>
    </row>
    <row r="102" spans="1:5" x14ac:dyDescent="0.25">
      <c r="A102" s="9" t="s">
        <v>37</v>
      </c>
      <c r="B102" s="2">
        <v>1.1399999999999999</v>
      </c>
      <c r="C102" s="6">
        <v>9.6000000000000002E-2</v>
      </c>
      <c r="D102" s="1">
        <f t="shared" si="5"/>
        <v>1.0439999999999998</v>
      </c>
      <c r="E102" s="5">
        <f t="shared" si="6"/>
        <v>401.24815039999987</v>
      </c>
    </row>
    <row r="103" spans="1:5" x14ac:dyDescent="0.25">
      <c r="A103" s="9" t="s">
        <v>38</v>
      </c>
      <c r="B103" s="2">
        <v>0.89400000000000002</v>
      </c>
      <c r="C103" s="6">
        <v>9.6000000000000002E-2</v>
      </c>
      <c r="D103" s="1">
        <f t="shared" si="5"/>
        <v>0.79800000000000004</v>
      </c>
      <c r="E103" s="5">
        <f t="shared" si="6"/>
        <v>281.01410059999995</v>
      </c>
    </row>
    <row r="104" spans="1:5" x14ac:dyDescent="0.25">
      <c r="A104" s="9" t="s">
        <v>38</v>
      </c>
      <c r="B104" s="2">
        <v>0.82800000000000007</v>
      </c>
      <c r="C104" s="6">
        <v>9.6000000000000002E-2</v>
      </c>
      <c r="D104" s="1">
        <f t="shared" si="5"/>
        <v>0.7320000000000001</v>
      </c>
      <c r="E104" s="5">
        <f t="shared" si="6"/>
        <v>251.43623360000007</v>
      </c>
    </row>
    <row r="105" spans="1:5" x14ac:dyDescent="0.25">
      <c r="A105" s="9" t="s">
        <v>38</v>
      </c>
      <c r="B105" s="2">
        <v>0.82700000000000007</v>
      </c>
      <c r="C105" s="6">
        <v>9.6000000000000002E-2</v>
      </c>
      <c r="D105" s="1">
        <f t="shared" si="5"/>
        <v>0.73100000000000009</v>
      </c>
      <c r="E105" s="5">
        <f t="shared" si="6"/>
        <v>250.99680415000006</v>
      </c>
    </row>
    <row r="106" spans="1:5" x14ac:dyDescent="0.25">
      <c r="A106" s="9" t="s">
        <v>39</v>
      </c>
      <c r="B106" s="2">
        <v>1.0940000000000001</v>
      </c>
      <c r="C106" s="6">
        <v>9.6000000000000002E-2</v>
      </c>
      <c r="D106" s="1">
        <f t="shared" si="5"/>
        <v>0.99800000000000011</v>
      </c>
      <c r="E106" s="5">
        <f t="shared" si="6"/>
        <v>377.56798060000006</v>
      </c>
    </row>
    <row r="107" spans="1:5" x14ac:dyDescent="0.25">
      <c r="A107" s="9" t="s">
        <v>39</v>
      </c>
      <c r="B107" s="2">
        <v>1.0900000000000001</v>
      </c>
      <c r="C107" s="6">
        <v>9.6000000000000002E-2</v>
      </c>
      <c r="D107" s="1">
        <f t="shared" si="5"/>
        <v>0.99400000000000011</v>
      </c>
      <c r="E107" s="5">
        <f t="shared" si="6"/>
        <v>375.53486540000006</v>
      </c>
    </row>
    <row r="108" spans="1:5" x14ac:dyDescent="0.25">
      <c r="A108" s="9" t="s">
        <v>39</v>
      </c>
      <c r="B108" s="2">
        <v>0.94200000000000006</v>
      </c>
      <c r="C108" s="6">
        <v>9.6000000000000002E-2</v>
      </c>
      <c r="D108" s="1">
        <f t="shared" si="5"/>
        <v>0.84600000000000009</v>
      </c>
      <c r="E108" s="5">
        <f t="shared" si="6"/>
        <v>303.23745739999998</v>
      </c>
    </row>
    <row r="109" spans="1:5" x14ac:dyDescent="0.25">
      <c r="A109" s="9" t="s">
        <v>40</v>
      </c>
      <c r="B109" s="2">
        <v>0.62</v>
      </c>
      <c r="C109" s="6">
        <v>9.6000000000000002E-2</v>
      </c>
      <c r="D109" s="1">
        <f t="shared" si="5"/>
        <v>0.52400000000000002</v>
      </c>
      <c r="E109" s="5">
        <f t="shared" si="6"/>
        <v>165.6386464</v>
      </c>
    </row>
    <row r="110" spans="1:5" x14ac:dyDescent="0.25">
      <c r="A110" s="9" t="s">
        <v>40</v>
      </c>
      <c r="B110" s="2">
        <v>0.58899999999999997</v>
      </c>
      <c r="C110" s="6">
        <v>9.6000000000000002E-2</v>
      </c>
      <c r="D110" s="1">
        <f t="shared" si="5"/>
        <v>0.49299999999999999</v>
      </c>
      <c r="E110" s="5">
        <f t="shared" si="6"/>
        <v>153.81578735000002</v>
      </c>
    </row>
    <row r="111" spans="1:5" x14ac:dyDescent="0.25">
      <c r="A111" s="9" t="s">
        <v>40</v>
      </c>
      <c r="B111" s="2">
        <v>0.63300000000000001</v>
      </c>
      <c r="C111" s="6">
        <v>9.6000000000000002E-2</v>
      </c>
      <c r="D111" s="1">
        <f t="shared" si="5"/>
        <v>0.53700000000000003</v>
      </c>
      <c r="E111" s="5">
        <f t="shared" si="6"/>
        <v>170.67106535000002</v>
      </c>
    </row>
    <row r="112" spans="1:5" x14ac:dyDescent="0.25">
      <c r="A112" s="9" t="s">
        <v>41</v>
      </c>
      <c r="B112" s="2">
        <v>0.63200000000000001</v>
      </c>
      <c r="C112" s="6">
        <v>9.6000000000000002E-2</v>
      </c>
      <c r="D112" s="1">
        <f t="shared" si="5"/>
        <v>0.53600000000000003</v>
      </c>
      <c r="E112" s="5">
        <f t="shared" si="6"/>
        <v>170.28239440000002</v>
      </c>
    </row>
    <row r="113" spans="1:5" x14ac:dyDescent="0.25">
      <c r="A113" s="9" t="s">
        <v>41</v>
      </c>
      <c r="B113" s="2">
        <v>0.56800000000000006</v>
      </c>
      <c r="C113" s="6">
        <v>9.6000000000000002E-2</v>
      </c>
      <c r="D113" s="1">
        <f t="shared" si="5"/>
        <v>0.47200000000000009</v>
      </c>
      <c r="E113" s="5">
        <f t="shared" si="6"/>
        <v>145.94887760000003</v>
      </c>
    </row>
    <row r="114" spans="1:5" x14ac:dyDescent="0.25">
      <c r="A114" s="9" t="s">
        <v>41</v>
      </c>
      <c r="B114" s="2">
        <v>0.67200000000000004</v>
      </c>
      <c r="C114" s="6">
        <v>9.6000000000000002E-2</v>
      </c>
      <c r="D114" s="1">
        <f t="shared" si="5"/>
        <v>0.57600000000000007</v>
      </c>
      <c r="E114" s="5">
        <f t="shared" si="6"/>
        <v>186.03226640000003</v>
      </c>
    </row>
    <row r="115" spans="1:5" x14ac:dyDescent="0.25">
      <c r="A115" s="9" t="s">
        <v>42</v>
      </c>
      <c r="B115" s="2">
        <v>0.71</v>
      </c>
      <c r="C115" s="6">
        <v>9.6000000000000002E-2</v>
      </c>
      <c r="D115" s="1">
        <f t="shared" si="5"/>
        <v>0.61399999999999999</v>
      </c>
      <c r="E115" s="5">
        <f t="shared" si="6"/>
        <v>201.38040939999999</v>
      </c>
    </row>
    <row r="116" spans="1:5" x14ac:dyDescent="0.25">
      <c r="A116" s="9" t="s">
        <v>42</v>
      </c>
      <c r="B116" s="2">
        <v>0.76100000000000001</v>
      </c>
      <c r="C116" s="6">
        <v>9.6000000000000002E-2</v>
      </c>
      <c r="D116" s="1">
        <f t="shared" si="5"/>
        <v>0.66500000000000004</v>
      </c>
      <c r="E116" s="5">
        <f t="shared" si="6"/>
        <v>222.56998375000003</v>
      </c>
    </row>
    <row r="117" spans="1:5" x14ac:dyDescent="0.25">
      <c r="A117" s="9" t="s">
        <v>42</v>
      </c>
      <c r="B117" s="2">
        <v>0.76800000000000002</v>
      </c>
      <c r="C117" s="6">
        <v>9.6000000000000002E-2</v>
      </c>
      <c r="D117" s="1">
        <f t="shared" si="5"/>
        <v>0.67200000000000004</v>
      </c>
      <c r="E117" s="5">
        <f t="shared" si="6"/>
        <v>225.53119760000001</v>
      </c>
    </row>
    <row r="118" spans="1:5" x14ac:dyDescent="0.25">
      <c r="A118" s="9" t="s">
        <v>43</v>
      </c>
      <c r="B118" s="2">
        <v>0.82400000000000007</v>
      </c>
      <c r="C118" s="6">
        <v>9.6000000000000002E-2</v>
      </c>
      <c r="D118" s="1">
        <f t="shared" si="5"/>
        <v>0.72800000000000009</v>
      </c>
      <c r="E118" s="5">
        <f t="shared" si="6"/>
        <v>249.68007760000006</v>
      </c>
    </row>
    <row r="119" spans="1:5" x14ac:dyDescent="0.25">
      <c r="A119" s="9" t="s">
        <v>43</v>
      </c>
      <c r="B119" s="2">
        <v>0.83399999999999996</v>
      </c>
      <c r="C119" s="6">
        <v>9.6000000000000002E-2</v>
      </c>
      <c r="D119" s="1">
        <f t="shared" si="5"/>
        <v>0.73799999999999999</v>
      </c>
      <c r="E119" s="5">
        <f t="shared" si="6"/>
        <v>254.07827660000001</v>
      </c>
    </row>
    <row r="120" spans="1:5" x14ac:dyDescent="0.25">
      <c r="A120" s="9" t="s">
        <v>43</v>
      </c>
      <c r="B120" s="2">
        <v>0.83200000000000007</v>
      </c>
      <c r="C120" s="6">
        <v>9.6000000000000002E-2</v>
      </c>
      <c r="D120" s="1">
        <f t="shared" si="5"/>
        <v>0.7360000000000001</v>
      </c>
      <c r="E120" s="5">
        <f t="shared" si="6"/>
        <v>253.19655440000005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70"/>
  <sheetViews>
    <sheetView workbookViewId="0">
      <selection activeCell="J4" sqref="J4"/>
    </sheetView>
  </sheetViews>
  <sheetFormatPr defaultRowHeight="15" x14ac:dyDescent="0.25"/>
  <cols>
    <col min="1" max="1" width="13.140625" customWidth="1"/>
    <col min="2" max="2" width="12" customWidth="1"/>
    <col min="3" max="3" width="11.28515625" customWidth="1"/>
    <col min="4" max="4" width="11.5703125" customWidth="1"/>
    <col min="5" max="5" width="15.85546875" customWidth="1"/>
  </cols>
  <sheetData>
    <row r="2" spans="1:6" x14ac:dyDescent="0.25">
      <c r="A2" s="4">
        <v>1.635</v>
      </c>
      <c r="B2" s="2">
        <v>0.38100000000000001</v>
      </c>
      <c r="C2" s="2">
        <v>0.33400000000000002</v>
      </c>
      <c r="D2" s="2">
        <v>0.317</v>
      </c>
      <c r="E2" s="2">
        <v>0.36299999999999999</v>
      </c>
      <c r="F2" s="2">
        <v>0.316</v>
      </c>
    </row>
    <row r="3" spans="1:6" x14ac:dyDescent="0.25">
      <c r="A3" s="4">
        <v>1.006</v>
      </c>
      <c r="B3" s="2">
        <v>0.36399999999999999</v>
      </c>
      <c r="C3" s="2">
        <v>0.32500000000000001</v>
      </c>
      <c r="D3" s="2">
        <v>0.32700000000000001</v>
      </c>
      <c r="E3" s="2">
        <v>0.35899999999999999</v>
      </c>
      <c r="F3" s="2">
        <v>0.32200000000000001</v>
      </c>
    </row>
    <row r="4" spans="1:6" x14ac:dyDescent="0.25">
      <c r="A4" s="4">
        <v>0.59399999999999997</v>
      </c>
      <c r="B4" s="2">
        <v>0.36699999999999999</v>
      </c>
      <c r="C4" s="2">
        <v>0.33500000000000002</v>
      </c>
      <c r="D4" s="2">
        <v>0.30399999999999999</v>
      </c>
      <c r="E4" s="2">
        <v>0.39300000000000002</v>
      </c>
      <c r="F4" s="2">
        <v>0.32600000000000001</v>
      </c>
    </row>
    <row r="5" spans="1:6" x14ac:dyDescent="0.25">
      <c r="A5" s="4">
        <v>0.36099999999999999</v>
      </c>
      <c r="B5" s="2">
        <v>0.34700000000000003</v>
      </c>
      <c r="C5" s="2">
        <v>0.41600000000000004</v>
      </c>
      <c r="D5" s="2">
        <v>0.36099999999999999</v>
      </c>
      <c r="E5" s="2">
        <v>0.47000000000000003</v>
      </c>
      <c r="F5" s="2">
        <v>0.35599999999999998</v>
      </c>
    </row>
    <row r="6" spans="1:6" x14ac:dyDescent="0.25">
      <c r="A6" s="4">
        <v>0.224</v>
      </c>
      <c r="B6" s="2">
        <v>0.38600000000000001</v>
      </c>
      <c r="C6" s="2">
        <v>0.372</v>
      </c>
      <c r="D6" s="2">
        <v>0.35100000000000003</v>
      </c>
      <c r="E6" s="2">
        <v>0.371</v>
      </c>
      <c r="F6" s="2">
        <v>0.56600000000000006</v>
      </c>
    </row>
    <row r="7" spans="1:6" x14ac:dyDescent="0.25">
      <c r="A7" s="6">
        <v>8.3000000000000004E-2</v>
      </c>
      <c r="B7" s="2">
        <v>0.49299999999999999</v>
      </c>
      <c r="C7" s="2">
        <v>0.48399999999999999</v>
      </c>
      <c r="D7" s="2">
        <v>0.40700000000000003</v>
      </c>
      <c r="E7" s="2">
        <v>0.48399999999999999</v>
      </c>
      <c r="F7" s="2">
        <v>0.46500000000000002</v>
      </c>
    </row>
    <row r="8" spans="1:6" x14ac:dyDescent="0.25">
      <c r="A8" s="1">
        <v>0.248</v>
      </c>
      <c r="B8" s="2">
        <v>0.376</v>
      </c>
      <c r="C8" s="2">
        <v>0.33900000000000002</v>
      </c>
      <c r="D8" s="2">
        <v>0.35799999999999998</v>
      </c>
      <c r="E8" s="2">
        <v>0.5</v>
      </c>
      <c r="F8" s="2">
        <v>0.377</v>
      </c>
    </row>
    <row r="9" spans="1:6" x14ac:dyDescent="0.25">
      <c r="A9" s="1">
        <v>0.251</v>
      </c>
      <c r="B9" s="2">
        <v>0.32</v>
      </c>
      <c r="C9" s="2">
        <v>0.31</v>
      </c>
      <c r="D9" s="2">
        <v>0.26</v>
      </c>
      <c r="E9" s="2">
        <v>0.33600000000000002</v>
      </c>
      <c r="F9" s="2">
        <v>0.219</v>
      </c>
    </row>
    <row r="15" spans="1:6" x14ac:dyDescent="0.25">
      <c r="A15" s="13"/>
      <c r="B15" s="3" t="s">
        <v>1</v>
      </c>
      <c r="C15" s="3" t="s">
        <v>2</v>
      </c>
      <c r="D15" s="3" t="s">
        <v>3</v>
      </c>
      <c r="E15" s="3" t="s">
        <v>4</v>
      </c>
    </row>
    <row r="16" spans="1:6" x14ac:dyDescent="0.25">
      <c r="A16" s="13" t="s">
        <v>5</v>
      </c>
      <c r="B16" s="4">
        <v>1.635</v>
      </c>
      <c r="C16" s="1">
        <f>B16-B21</f>
        <v>1.552</v>
      </c>
      <c r="D16" s="1">
        <v>640</v>
      </c>
      <c r="E16" s="5">
        <f>(100.74*C16*C16)+(254.82*C16)+(1.2952)</f>
        <v>639.42868096000007</v>
      </c>
    </row>
    <row r="17" spans="1:13" x14ac:dyDescent="0.25">
      <c r="A17" s="13" t="s">
        <v>6</v>
      </c>
      <c r="B17" s="4">
        <v>1.006</v>
      </c>
      <c r="C17" s="1">
        <f>B17-B21</f>
        <v>0.92300000000000004</v>
      </c>
      <c r="D17" s="1">
        <v>320</v>
      </c>
      <c r="E17" s="5">
        <f t="shared" ref="E17:E21" si="0">(100.74*C17*C17)+(254.82*C17)+(1.2952)</f>
        <v>322.31738746000002</v>
      </c>
    </row>
    <row r="18" spans="1:13" x14ac:dyDescent="0.25">
      <c r="A18" s="13" t="s">
        <v>7</v>
      </c>
      <c r="B18" s="4">
        <v>0.59399999999999997</v>
      </c>
      <c r="C18" s="1">
        <f>B18-B21</f>
        <v>0.51100000000000001</v>
      </c>
      <c r="D18" s="1">
        <v>160</v>
      </c>
      <c r="E18" s="5">
        <f t="shared" si="0"/>
        <v>157.81354954</v>
      </c>
    </row>
    <row r="19" spans="1:13" x14ac:dyDescent="0.25">
      <c r="A19" s="13" t="s">
        <v>8</v>
      </c>
      <c r="B19" s="4">
        <v>0.36099999999999999</v>
      </c>
      <c r="C19" s="1">
        <f>B19-B21</f>
        <v>0.27799999999999997</v>
      </c>
      <c r="D19" s="1">
        <v>80</v>
      </c>
      <c r="E19" s="5">
        <f t="shared" si="0"/>
        <v>79.920750159999983</v>
      </c>
    </row>
    <row r="20" spans="1:13" x14ac:dyDescent="0.25">
      <c r="A20" s="13" t="s">
        <v>9</v>
      </c>
      <c r="B20" s="4">
        <v>0.224</v>
      </c>
      <c r="C20" s="1">
        <f>B20-B21</f>
        <v>0.14100000000000001</v>
      </c>
      <c r="D20" s="1">
        <v>40</v>
      </c>
      <c r="E20" s="5">
        <f t="shared" si="0"/>
        <v>39.227631940000002</v>
      </c>
    </row>
    <row r="21" spans="1:13" x14ac:dyDescent="0.25">
      <c r="A21" s="13" t="s">
        <v>10</v>
      </c>
      <c r="B21" s="6">
        <v>8.3000000000000004E-2</v>
      </c>
      <c r="C21" s="1">
        <f>B21-B21</f>
        <v>0</v>
      </c>
      <c r="D21" s="1">
        <v>0</v>
      </c>
      <c r="E21" s="5">
        <f t="shared" si="0"/>
        <v>1.2951999999999999</v>
      </c>
    </row>
    <row r="24" spans="1:13" x14ac:dyDescent="0.25">
      <c r="J24" s="13"/>
      <c r="K24" s="8" t="s">
        <v>58</v>
      </c>
      <c r="L24" s="8"/>
      <c r="M24" s="13"/>
    </row>
    <row r="31" spans="1:13" x14ac:dyDescent="0.25">
      <c r="A31" s="9" t="s">
        <v>12</v>
      </c>
      <c r="B31" s="2" t="s">
        <v>13</v>
      </c>
      <c r="C31" s="7" t="s">
        <v>10</v>
      </c>
      <c r="D31" s="1" t="s">
        <v>2</v>
      </c>
      <c r="E31" s="10" t="s">
        <v>57</v>
      </c>
    </row>
    <row r="32" spans="1:13" x14ac:dyDescent="0.25">
      <c r="A32" s="9" t="s">
        <v>44</v>
      </c>
      <c r="B32" s="2">
        <v>0.38100000000000001</v>
      </c>
      <c r="C32" s="6">
        <v>8.3000000000000004E-2</v>
      </c>
      <c r="D32" s="1">
        <f t="shared" ref="D32:D70" si="1">(B32-C32)</f>
        <v>0.29799999999999999</v>
      </c>
      <c r="E32" s="5">
        <f t="shared" ref="E32:E70" si="2">(100.74*D32*D32)+(254.82*D32)+(1.2952)</f>
        <v>86.17767495999999</v>
      </c>
    </row>
    <row r="33" spans="1:5" x14ac:dyDescent="0.25">
      <c r="A33" s="9" t="s">
        <v>44</v>
      </c>
      <c r="B33" s="2">
        <v>0.36399999999999999</v>
      </c>
      <c r="C33" s="6">
        <v>8.3000000000000004E-2</v>
      </c>
      <c r="D33" s="1">
        <f t="shared" si="1"/>
        <v>0.28099999999999997</v>
      </c>
      <c r="E33" s="5">
        <f t="shared" si="2"/>
        <v>80.854151139999985</v>
      </c>
    </row>
    <row r="34" spans="1:5" x14ac:dyDescent="0.25">
      <c r="A34" s="9" t="s">
        <v>44</v>
      </c>
      <c r="B34" s="2">
        <v>0.36699999999999999</v>
      </c>
      <c r="C34" s="6">
        <v>8.3000000000000004E-2</v>
      </c>
      <c r="D34" s="1">
        <f t="shared" si="1"/>
        <v>0.28399999999999997</v>
      </c>
      <c r="E34" s="5">
        <f t="shared" si="2"/>
        <v>81.789365439999983</v>
      </c>
    </row>
    <row r="35" spans="1:5" x14ac:dyDescent="0.25">
      <c r="A35" s="9" t="s">
        <v>45</v>
      </c>
      <c r="B35" s="2">
        <v>0.34700000000000003</v>
      </c>
      <c r="C35" s="6">
        <v>8.3000000000000004E-2</v>
      </c>
      <c r="D35" s="1">
        <f t="shared" si="1"/>
        <v>0.26400000000000001</v>
      </c>
      <c r="E35" s="5">
        <f t="shared" si="2"/>
        <v>75.588855039999999</v>
      </c>
    </row>
    <row r="36" spans="1:5" x14ac:dyDescent="0.25">
      <c r="A36" s="9" t="s">
        <v>45</v>
      </c>
      <c r="B36" s="2">
        <v>0.38600000000000001</v>
      </c>
      <c r="C36" s="6">
        <v>8.3000000000000004E-2</v>
      </c>
      <c r="D36" s="1">
        <f t="shared" si="1"/>
        <v>0.30299999999999999</v>
      </c>
      <c r="E36" s="5">
        <f t="shared" si="2"/>
        <v>87.754498659999996</v>
      </c>
    </row>
    <row r="37" spans="1:5" x14ac:dyDescent="0.25">
      <c r="A37" s="9" t="s">
        <v>45</v>
      </c>
      <c r="B37" s="2">
        <v>0.49299999999999999</v>
      </c>
      <c r="C37" s="6">
        <v>8.3000000000000004E-2</v>
      </c>
      <c r="D37" s="1">
        <f t="shared" si="1"/>
        <v>0.41</v>
      </c>
      <c r="E37" s="5">
        <f t="shared" si="2"/>
        <v>122.70579399999998</v>
      </c>
    </row>
    <row r="38" spans="1:5" x14ac:dyDescent="0.25">
      <c r="A38" s="9" t="s">
        <v>46</v>
      </c>
      <c r="B38" s="2">
        <v>0.376</v>
      </c>
      <c r="C38" s="6">
        <v>8.3000000000000004E-2</v>
      </c>
      <c r="D38" s="1">
        <f t="shared" si="1"/>
        <v>0.29299999999999998</v>
      </c>
      <c r="E38" s="5">
        <f t="shared" si="2"/>
        <v>84.605888259999986</v>
      </c>
    </row>
    <row r="39" spans="1:5" x14ac:dyDescent="0.25">
      <c r="A39" s="9" t="s">
        <v>46</v>
      </c>
      <c r="B39" s="2">
        <v>0.32</v>
      </c>
      <c r="C39" s="6">
        <v>8.3000000000000004E-2</v>
      </c>
      <c r="D39" s="1">
        <f t="shared" si="1"/>
        <v>0.23699999999999999</v>
      </c>
      <c r="E39" s="5">
        <f t="shared" si="2"/>
        <v>67.346005059999996</v>
      </c>
    </row>
    <row r="40" spans="1:5" x14ac:dyDescent="0.25">
      <c r="A40" s="9" t="s">
        <v>46</v>
      </c>
      <c r="B40" s="2">
        <v>0.33400000000000002</v>
      </c>
      <c r="C40" s="6">
        <v>8.3000000000000004E-2</v>
      </c>
      <c r="D40" s="1">
        <f t="shared" si="1"/>
        <v>0.251</v>
      </c>
      <c r="E40" s="5">
        <f t="shared" si="2"/>
        <v>71.601740739999997</v>
      </c>
    </row>
    <row r="41" spans="1:5" x14ac:dyDescent="0.25">
      <c r="A41" s="9" t="s">
        <v>47</v>
      </c>
      <c r="B41" s="2">
        <v>0.32500000000000001</v>
      </c>
      <c r="C41" s="6">
        <v>8.3000000000000004E-2</v>
      </c>
      <c r="D41" s="1">
        <f t="shared" si="1"/>
        <v>0.24199999999999999</v>
      </c>
      <c r="E41" s="5">
        <f t="shared" si="2"/>
        <v>68.861377359999992</v>
      </c>
    </row>
    <row r="42" spans="1:5" x14ac:dyDescent="0.25">
      <c r="A42" s="9" t="s">
        <v>47</v>
      </c>
      <c r="B42" s="2">
        <v>0.33500000000000002</v>
      </c>
      <c r="C42" s="6">
        <v>8.3000000000000004E-2</v>
      </c>
      <c r="D42" s="1">
        <f t="shared" si="1"/>
        <v>0.252</v>
      </c>
      <c r="E42" s="5">
        <f t="shared" si="2"/>
        <v>71.907232960000002</v>
      </c>
    </row>
    <row r="43" spans="1:5" x14ac:dyDescent="0.25">
      <c r="A43" s="9" t="s">
        <v>47</v>
      </c>
      <c r="B43" s="2">
        <v>0.41600000000000004</v>
      </c>
      <c r="C43" s="6">
        <v>8.3000000000000004E-2</v>
      </c>
      <c r="D43" s="1">
        <f t="shared" si="1"/>
        <v>0.33300000000000002</v>
      </c>
      <c r="E43" s="5">
        <f t="shared" si="2"/>
        <v>97.321217860000004</v>
      </c>
    </row>
    <row r="44" spans="1:5" x14ac:dyDescent="0.25">
      <c r="A44" s="9" t="s">
        <v>48</v>
      </c>
      <c r="B44" s="2">
        <v>0.372</v>
      </c>
      <c r="C44" s="6">
        <v>8.3000000000000004E-2</v>
      </c>
      <c r="D44" s="1">
        <f t="shared" si="1"/>
        <v>0.28899999999999998</v>
      </c>
      <c r="E44" s="5">
        <f t="shared" si="2"/>
        <v>83.35208553999999</v>
      </c>
    </row>
    <row r="45" spans="1:5" x14ac:dyDescent="0.25">
      <c r="A45" s="9" t="s">
        <v>48</v>
      </c>
      <c r="B45" s="2">
        <v>0.48399999999999999</v>
      </c>
      <c r="C45" s="6">
        <v>8.3000000000000004E-2</v>
      </c>
      <c r="D45" s="1">
        <f t="shared" si="1"/>
        <v>0.40099999999999997</v>
      </c>
      <c r="E45" s="5">
        <f t="shared" si="2"/>
        <v>119.67711273999998</v>
      </c>
    </row>
    <row r="46" spans="1:5" x14ac:dyDescent="0.25">
      <c r="A46" s="9" t="s">
        <v>48</v>
      </c>
      <c r="B46" s="2">
        <v>0.33900000000000002</v>
      </c>
      <c r="C46" s="6">
        <v>8.3000000000000004E-2</v>
      </c>
      <c r="D46" s="1">
        <f t="shared" si="1"/>
        <v>0.25600000000000001</v>
      </c>
      <c r="E46" s="5">
        <f t="shared" si="2"/>
        <v>73.131216639999991</v>
      </c>
    </row>
    <row r="47" spans="1:5" x14ac:dyDescent="0.25">
      <c r="A47" s="9" t="s">
        <v>49</v>
      </c>
      <c r="B47" s="2">
        <v>0.31</v>
      </c>
      <c r="C47" s="6">
        <v>8.3000000000000004E-2</v>
      </c>
      <c r="D47" s="1">
        <f t="shared" si="1"/>
        <v>0.22699999999999998</v>
      </c>
      <c r="E47" s="5">
        <f t="shared" si="2"/>
        <v>64.330371459999995</v>
      </c>
    </row>
    <row r="48" spans="1:5" x14ac:dyDescent="0.25">
      <c r="A48" s="9" t="s">
        <v>49</v>
      </c>
      <c r="B48" s="2">
        <v>0.317</v>
      </c>
      <c r="C48" s="6">
        <v>8.3000000000000004E-2</v>
      </c>
      <c r="D48" s="1">
        <f t="shared" si="1"/>
        <v>0.23399999999999999</v>
      </c>
      <c r="E48" s="5">
        <f t="shared" si="2"/>
        <v>66.439199439999996</v>
      </c>
    </row>
    <row r="49" spans="1:5" x14ac:dyDescent="0.25">
      <c r="A49" s="9" t="s">
        <v>49</v>
      </c>
      <c r="B49" s="2">
        <v>0.32700000000000001</v>
      </c>
      <c r="C49" s="6">
        <v>8.3000000000000004E-2</v>
      </c>
      <c r="D49" s="1">
        <f t="shared" si="1"/>
        <v>0.24399999999999999</v>
      </c>
      <c r="E49" s="5">
        <f t="shared" si="2"/>
        <v>69.468936639999995</v>
      </c>
    </row>
    <row r="50" spans="1:5" x14ac:dyDescent="0.25">
      <c r="A50" s="9" t="s">
        <v>50</v>
      </c>
      <c r="B50" s="2">
        <v>0.30399999999999999</v>
      </c>
      <c r="C50" s="6">
        <v>8.3000000000000004E-2</v>
      </c>
      <c r="D50" s="1">
        <f t="shared" si="1"/>
        <v>0.22099999999999997</v>
      </c>
      <c r="E50" s="5">
        <f t="shared" si="2"/>
        <v>62.530662339999992</v>
      </c>
    </row>
    <row r="51" spans="1:5" x14ac:dyDescent="0.25">
      <c r="A51" s="9" t="s">
        <v>50</v>
      </c>
      <c r="B51" s="2">
        <v>0.36099999999999999</v>
      </c>
      <c r="C51" s="6">
        <v>8.3000000000000004E-2</v>
      </c>
      <c r="D51" s="1">
        <f t="shared" si="1"/>
        <v>0.27799999999999997</v>
      </c>
      <c r="E51" s="5">
        <f t="shared" si="2"/>
        <v>79.920750159999983</v>
      </c>
    </row>
    <row r="52" spans="1:5" x14ac:dyDescent="0.25">
      <c r="A52" s="9" t="s">
        <v>50</v>
      </c>
      <c r="B52" s="2">
        <v>0.35100000000000003</v>
      </c>
      <c r="C52" s="6">
        <v>8.3000000000000004E-2</v>
      </c>
      <c r="D52" s="1">
        <f t="shared" si="1"/>
        <v>0.26800000000000002</v>
      </c>
      <c r="E52" s="5">
        <f t="shared" si="2"/>
        <v>76.822509759999988</v>
      </c>
    </row>
    <row r="53" spans="1:5" x14ac:dyDescent="0.25">
      <c r="A53" s="9" t="s">
        <v>51</v>
      </c>
      <c r="B53" s="2">
        <v>0.40700000000000003</v>
      </c>
      <c r="C53" s="6">
        <v>8.3000000000000004E-2</v>
      </c>
      <c r="D53" s="1">
        <f t="shared" si="1"/>
        <v>0.32400000000000001</v>
      </c>
      <c r="E53" s="5">
        <f t="shared" si="2"/>
        <v>94.432162239999997</v>
      </c>
    </row>
    <row r="54" spans="1:5" x14ac:dyDescent="0.25">
      <c r="A54" s="9" t="s">
        <v>51</v>
      </c>
      <c r="B54" s="2">
        <v>0.35799999999999998</v>
      </c>
      <c r="C54" s="6">
        <v>8.3000000000000004E-2</v>
      </c>
      <c r="D54" s="1">
        <f t="shared" si="1"/>
        <v>0.27499999999999997</v>
      </c>
      <c r="E54" s="5">
        <f t="shared" si="2"/>
        <v>78.989162499999978</v>
      </c>
    </row>
    <row r="55" spans="1:5" x14ac:dyDescent="0.25">
      <c r="A55" s="9" t="s">
        <v>51</v>
      </c>
      <c r="B55" s="2">
        <v>0.26</v>
      </c>
      <c r="C55" s="6">
        <v>8.3000000000000004E-2</v>
      </c>
      <c r="D55" s="1">
        <f t="shared" si="1"/>
        <v>0.17699999999999999</v>
      </c>
      <c r="E55" s="5">
        <f t="shared" si="2"/>
        <v>49.554423459999995</v>
      </c>
    </row>
    <row r="56" spans="1:5" x14ac:dyDescent="0.25">
      <c r="A56" s="9" t="s">
        <v>52</v>
      </c>
      <c r="B56" s="2">
        <v>0.36299999999999999</v>
      </c>
      <c r="C56" s="6">
        <v>8.3000000000000004E-2</v>
      </c>
      <c r="D56" s="1">
        <f t="shared" si="1"/>
        <v>0.27999999999999997</v>
      </c>
      <c r="E56" s="5">
        <f t="shared" si="2"/>
        <v>80.542815999999988</v>
      </c>
    </row>
    <row r="57" spans="1:5" x14ac:dyDescent="0.25">
      <c r="A57" s="9" t="s">
        <v>52</v>
      </c>
      <c r="B57" s="2">
        <v>0.35899999999999999</v>
      </c>
      <c r="C57" s="6">
        <v>8.3000000000000004E-2</v>
      </c>
      <c r="D57" s="1">
        <f t="shared" si="1"/>
        <v>0.27599999999999997</v>
      </c>
      <c r="E57" s="5">
        <f t="shared" si="2"/>
        <v>79.299490239999983</v>
      </c>
    </row>
    <row r="58" spans="1:5" x14ac:dyDescent="0.25">
      <c r="A58" s="9" t="s">
        <v>52</v>
      </c>
      <c r="B58" s="2">
        <v>0.39300000000000002</v>
      </c>
      <c r="C58" s="6">
        <v>8.3000000000000004E-2</v>
      </c>
      <c r="D58" s="1">
        <f t="shared" si="1"/>
        <v>0.31</v>
      </c>
      <c r="E58" s="5">
        <f t="shared" si="2"/>
        <v>89.97051399999998</v>
      </c>
    </row>
    <row r="59" spans="1:5" x14ac:dyDescent="0.25">
      <c r="A59" s="9" t="s">
        <v>53</v>
      </c>
      <c r="B59" s="2">
        <v>0.47000000000000003</v>
      </c>
      <c r="C59" s="6">
        <v>8.3000000000000004E-2</v>
      </c>
      <c r="D59" s="1">
        <f t="shared" si="1"/>
        <v>0.38700000000000001</v>
      </c>
      <c r="E59" s="5">
        <f t="shared" si="2"/>
        <v>114.99826906</v>
      </c>
    </row>
    <row r="60" spans="1:5" x14ac:dyDescent="0.25">
      <c r="A60" s="9" t="s">
        <v>53</v>
      </c>
      <c r="B60" s="2">
        <v>0.371</v>
      </c>
      <c r="C60" s="6">
        <v>8.3000000000000004E-2</v>
      </c>
      <c r="D60" s="1">
        <f t="shared" si="1"/>
        <v>0.28799999999999998</v>
      </c>
      <c r="E60" s="5">
        <f t="shared" si="2"/>
        <v>83.039138559999998</v>
      </c>
    </row>
    <row r="61" spans="1:5" x14ac:dyDescent="0.25">
      <c r="A61" s="9" t="s">
        <v>53</v>
      </c>
      <c r="B61" s="2">
        <v>0.48399999999999999</v>
      </c>
      <c r="C61" s="6">
        <v>8.3000000000000004E-2</v>
      </c>
      <c r="D61" s="1">
        <f t="shared" si="1"/>
        <v>0.40099999999999997</v>
      </c>
      <c r="E61" s="5">
        <f t="shared" si="2"/>
        <v>119.67711273999998</v>
      </c>
    </row>
    <row r="62" spans="1:5" x14ac:dyDescent="0.25">
      <c r="A62" s="9" t="s">
        <v>54</v>
      </c>
      <c r="B62" s="2">
        <v>0.5</v>
      </c>
      <c r="C62" s="6">
        <v>8.3000000000000004E-2</v>
      </c>
      <c r="D62" s="1">
        <f t="shared" si="1"/>
        <v>0.41699999999999998</v>
      </c>
      <c r="E62" s="5">
        <f t="shared" si="2"/>
        <v>125.07271785999998</v>
      </c>
    </row>
    <row r="63" spans="1:5" x14ac:dyDescent="0.25">
      <c r="A63" s="9" t="s">
        <v>54</v>
      </c>
      <c r="B63" s="2">
        <v>0.33600000000000002</v>
      </c>
      <c r="C63" s="6">
        <v>8.3000000000000004E-2</v>
      </c>
      <c r="D63" s="1">
        <f t="shared" si="1"/>
        <v>0.253</v>
      </c>
      <c r="E63" s="5">
        <f t="shared" si="2"/>
        <v>72.212926659999994</v>
      </c>
    </row>
    <row r="64" spans="1:5" x14ac:dyDescent="0.25">
      <c r="A64" s="9" t="s">
        <v>54</v>
      </c>
      <c r="B64" s="2">
        <v>0.316</v>
      </c>
      <c r="C64" s="6">
        <v>8.3000000000000004E-2</v>
      </c>
      <c r="D64" s="1">
        <f t="shared" si="1"/>
        <v>0.23299999999999998</v>
      </c>
      <c r="E64" s="5">
        <f t="shared" si="2"/>
        <v>66.137333859999984</v>
      </c>
    </row>
    <row r="65" spans="1:5" x14ac:dyDescent="0.25">
      <c r="A65" s="9" t="s">
        <v>55</v>
      </c>
      <c r="B65" s="2">
        <v>0.32200000000000001</v>
      </c>
      <c r="C65" s="6">
        <v>8.3000000000000004E-2</v>
      </c>
      <c r="D65" s="1">
        <f t="shared" si="1"/>
        <v>0.23899999999999999</v>
      </c>
      <c r="E65" s="5">
        <f t="shared" si="2"/>
        <v>67.951549539999988</v>
      </c>
    </row>
    <row r="66" spans="1:5" x14ac:dyDescent="0.25">
      <c r="A66" s="9" t="s">
        <v>55</v>
      </c>
      <c r="B66" s="2">
        <v>0.32600000000000001</v>
      </c>
      <c r="C66" s="6">
        <v>8.3000000000000004E-2</v>
      </c>
      <c r="D66" s="1">
        <f t="shared" si="1"/>
        <v>0.24299999999999999</v>
      </c>
      <c r="E66" s="5">
        <f t="shared" si="2"/>
        <v>69.165056259999986</v>
      </c>
    </row>
    <row r="67" spans="1:5" x14ac:dyDescent="0.25">
      <c r="A67" s="9" t="s">
        <v>55</v>
      </c>
      <c r="B67" s="2">
        <v>0.35599999999999998</v>
      </c>
      <c r="C67" s="6">
        <v>8.3000000000000004E-2</v>
      </c>
      <c r="D67" s="1">
        <f t="shared" si="1"/>
        <v>0.27299999999999996</v>
      </c>
      <c r="E67" s="5">
        <f t="shared" si="2"/>
        <v>78.369111459999971</v>
      </c>
    </row>
    <row r="68" spans="1:5" x14ac:dyDescent="0.25">
      <c r="A68" s="9" t="s">
        <v>56</v>
      </c>
      <c r="B68" s="2">
        <v>0.56600000000000006</v>
      </c>
      <c r="C68" s="6">
        <v>8.3000000000000004E-2</v>
      </c>
      <c r="D68" s="1">
        <f t="shared" si="1"/>
        <v>0.48300000000000004</v>
      </c>
      <c r="E68" s="5">
        <f t="shared" si="2"/>
        <v>147.87479386000001</v>
      </c>
    </row>
    <row r="69" spans="1:5" x14ac:dyDescent="0.25">
      <c r="A69" s="9" t="s">
        <v>56</v>
      </c>
      <c r="B69" s="2">
        <v>0.46500000000000002</v>
      </c>
      <c r="C69" s="6">
        <v>8.3000000000000004E-2</v>
      </c>
      <c r="D69" s="1">
        <f t="shared" si="1"/>
        <v>0.38200000000000001</v>
      </c>
      <c r="E69" s="5">
        <f t="shared" si="2"/>
        <v>113.33682375999999</v>
      </c>
    </row>
    <row r="70" spans="1:5" x14ac:dyDescent="0.25">
      <c r="A70" s="9" t="s">
        <v>56</v>
      </c>
      <c r="B70" s="2">
        <v>0.377</v>
      </c>
      <c r="C70" s="6">
        <v>8.3000000000000004E-2</v>
      </c>
      <c r="D70" s="1">
        <f t="shared" si="1"/>
        <v>0.29399999999999998</v>
      </c>
      <c r="E70" s="5">
        <f t="shared" si="2"/>
        <v>84.919842639999985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0"/>
  <sheetViews>
    <sheetView workbookViewId="0">
      <selection activeCell="E2" sqref="E2"/>
    </sheetView>
  </sheetViews>
  <sheetFormatPr defaultRowHeight="15" x14ac:dyDescent="0.25"/>
  <cols>
    <col min="1" max="1" width="22.28515625" customWidth="1"/>
    <col min="2" max="2" width="21.85546875" customWidth="1"/>
  </cols>
  <sheetData>
    <row r="1" spans="1:2" x14ac:dyDescent="0.25">
      <c r="A1" s="3" t="s">
        <v>59</v>
      </c>
      <c r="B1" s="3" t="s">
        <v>60</v>
      </c>
    </row>
    <row r="2" spans="1:2" x14ac:dyDescent="0.25">
      <c r="A2" s="14" t="s">
        <v>14</v>
      </c>
      <c r="B2" s="12">
        <v>190.7</v>
      </c>
    </row>
    <row r="3" spans="1:2" x14ac:dyDescent="0.25">
      <c r="A3" s="14" t="s">
        <v>14</v>
      </c>
      <c r="B3" s="12">
        <v>113.2</v>
      </c>
    </row>
    <row r="4" spans="1:2" x14ac:dyDescent="0.25">
      <c r="A4" s="14" t="s">
        <v>14</v>
      </c>
      <c r="B4" s="12">
        <v>188.5</v>
      </c>
    </row>
    <row r="5" spans="1:2" x14ac:dyDescent="0.25">
      <c r="A5" s="14" t="s">
        <v>15</v>
      </c>
      <c r="B5" s="12">
        <v>51.6</v>
      </c>
    </row>
    <row r="6" spans="1:2" x14ac:dyDescent="0.25">
      <c r="A6" s="14" t="s">
        <v>15</v>
      </c>
      <c r="B6" s="12">
        <v>45.7</v>
      </c>
    </row>
    <row r="7" spans="1:2" x14ac:dyDescent="0.25">
      <c r="A7" s="14" t="s">
        <v>15</v>
      </c>
      <c r="B7" s="12">
        <v>33.700000000000003</v>
      </c>
    </row>
    <row r="8" spans="1:2" x14ac:dyDescent="0.25">
      <c r="A8" s="14" t="s">
        <v>16</v>
      </c>
      <c r="B8" s="12">
        <v>97.8</v>
      </c>
    </row>
    <row r="9" spans="1:2" x14ac:dyDescent="0.25">
      <c r="A9" s="14" t="s">
        <v>16</v>
      </c>
      <c r="B9" s="12">
        <v>94.4</v>
      </c>
    </row>
    <row r="10" spans="1:2" x14ac:dyDescent="0.25">
      <c r="A10" s="14" t="s">
        <v>16</v>
      </c>
      <c r="B10" s="12">
        <v>88.4</v>
      </c>
    </row>
    <row r="11" spans="1:2" x14ac:dyDescent="0.25">
      <c r="A11" s="14" t="s">
        <v>17</v>
      </c>
      <c r="B11" s="12">
        <v>40.700000000000003</v>
      </c>
    </row>
    <row r="12" spans="1:2" x14ac:dyDescent="0.25">
      <c r="A12" s="14" t="s">
        <v>17</v>
      </c>
      <c r="B12" s="12">
        <v>41.4</v>
      </c>
    </row>
    <row r="13" spans="1:2" x14ac:dyDescent="0.25">
      <c r="A13" s="14" t="s">
        <v>17</v>
      </c>
      <c r="B13" s="12">
        <v>61.7</v>
      </c>
    </row>
    <row r="14" spans="1:2" x14ac:dyDescent="0.25">
      <c r="A14" s="14" t="s">
        <v>18</v>
      </c>
      <c r="B14" s="12">
        <v>43.9</v>
      </c>
    </row>
    <row r="15" spans="1:2" x14ac:dyDescent="0.25">
      <c r="A15" s="14" t="s">
        <v>18</v>
      </c>
      <c r="B15" s="12">
        <v>47.1</v>
      </c>
    </row>
    <row r="16" spans="1:2" x14ac:dyDescent="0.25">
      <c r="A16" s="14" t="s">
        <v>18</v>
      </c>
      <c r="B16" s="12">
        <v>66.900000000000006</v>
      </c>
    </row>
    <row r="17" spans="1:2" x14ac:dyDescent="0.25">
      <c r="A17" s="14" t="s">
        <v>19</v>
      </c>
      <c r="B17" s="12">
        <v>80.099999999999994</v>
      </c>
    </row>
    <row r="18" spans="1:2" x14ac:dyDescent="0.25">
      <c r="A18" s="14" t="s">
        <v>19</v>
      </c>
      <c r="B18" s="12">
        <v>79.8</v>
      </c>
    </row>
    <row r="19" spans="1:2" x14ac:dyDescent="0.25">
      <c r="A19" s="14" t="s">
        <v>19</v>
      </c>
      <c r="B19" s="12">
        <v>62.1</v>
      </c>
    </row>
    <row r="20" spans="1:2" x14ac:dyDescent="0.25">
      <c r="A20" s="14" t="s">
        <v>20</v>
      </c>
      <c r="B20" s="12">
        <v>73.400000000000006</v>
      </c>
    </row>
    <row r="21" spans="1:2" x14ac:dyDescent="0.25">
      <c r="A21" s="14" t="s">
        <v>20</v>
      </c>
      <c r="B21" s="12">
        <v>80.900000000000006</v>
      </c>
    </row>
    <row r="22" spans="1:2" x14ac:dyDescent="0.25">
      <c r="A22" s="14" t="s">
        <v>20</v>
      </c>
      <c r="B22" s="12">
        <v>69.400000000000006</v>
      </c>
    </row>
    <row r="23" spans="1:2" x14ac:dyDescent="0.25">
      <c r="A23" s="14" t="s">
        <v>21</v>
      </c>
      <c r="B23" s="12">
        <v>23</v>
      </c>
    </row>
    <row r="24" spans="1:2" x14ac:dyDescent="0.25">
      <c r="A24" s="14" t="s">
        <v>21</v>
      </c>
      <c r="B24" s="12">
        <v>20.399999999999999</v>
      </c>
    </row>
    <row r="25" spans="1:2" x14ac:dyDescent="0.25">
      <c r="A25" s="14" t="s">
        <v>21</v>
      </c>
      <c r="B25" s="12">
        <v>30.5</v>
      </c>
    </row>
    <row r="26" spans="1:2" x14ac:dyDescent="0.25">
      <c r="A26" s="14" t="s">
        <v>22</v>
      </c>
      <c r="B26" s="12">
        <v>76.8</v>
      </c>
    </row>
    <row r="27" spans="1:2" x14ac:dyDescent="0.25">
      <c r="A27" s="14" t="s">
        <v>22</v>
      </c>
      <c r="B27" s="12">
        <v>63.9</v>
      </c>
    </row>
    <row r="28" spans="1:2" x14ac:dyDescent="0.25">
      <c r="A28" s="14" t="s">
        <v>22</v>
      </c>
      <c r="B28" s="12">
        <v>88.4</v>
      </c>
    </row>
    <row r="29" spans="1:2" x14ac:dyDescent="0.25">
      <c r="A29" s="14" t="s">
        <v>23</v>
      </c>
      <c r="B29" s="12">
        <v>39.299999999999997</v>
      </c>
    </row>
    <row r="30" spans="1:2" x14ac:dyDescent="0.25">
      <c r="A30" s="14" t="s">
        <v>23</v>
      </c>
      <c r="B30" s="12">
        <v>50.2</v>
      </c>
    </row>
    <row r="31" spans="1:2" x14ac:dyDescent="0.25">
      <c r="A31" s="14" t="s">
        <v>23</v>
      </c>
      <c r="B31" s="12">
        <v>50.4</v>
      </c>
    </row>
    <row r="32" spans="1:2" x14ac:dyDescent="0.25">
      <c r="A32" s="14" t="s">
        <v>24</v>
      </c>
      <c r="B32" s="12">
        <v>161.19999999999999</v>
      </c>
    </row>
    <row r="33" spans="1:2" x14ac:dyDescent="0.25">
      <c r="A33" s="14" t="s">
        <v>24</v>
      </c>
      <c r="B33" s="12">
        <v>153</v>
      </c>
    </row>
    <row r="34" spans="1:2" x14ac:dyDescent="0.25">
      <c r="A34" s="14" t="s">
        <v>24</v>
      </c>
      <c r="B34" s="12">
        <v>118.5</v>
      </c>
    </row>
    <row r="35" spans="1:2" x14ac:dyDescent="0.25">
      <c r="A35" s="14" t="s">
        <v>25</v>
      </c>
      <c r="B35" s="12">
        <v>55.7</v>
      </c>
    </row>
    <row r="36" spans="1:2" x14ac:dyDescent="0.25">
      <c r="A36" s="14" t="s">
        <v>25</v>
      </c>
      <c r="B36" s="12">
        <v>59.9</v>
      </c>
    </row>
    <row r="37" spans="1:2" x14ac:dyDescent="0.25">
      <c r="A37" s="14" t="s">
        <v>25</v>
      </c>
      <c r="B37" s="12">
        <v>58.3</v>
      </c>
    </row>
    <row r="38" spans="1:2" x14ac:dyDescent="0.25">
      <c r="A38" s="14" t="s">
        <v>26</v>
      </c>
      <c r="B38" s="12">
        <v>58.2</v>
      </c>
    </row>
    <row r="39" spans="1:2" x14ac:dyDescent="0.25">
      <c r="A39" s="14" t="s">
        <v>26</v>
      </c>
      <c r="B39" s="12">
        <v>60.9</v>
      </c>
    </row>
    <row r="40" spans="1:2" x14ac:dyDescent="0.25">
      <c r="A40" s="14" t="s">
        <v>26</v>
      </c>
      <c r="B40" s="12">
        <v>88.4</v>
      </c>
    </row>
    <row r="41" spans="1:2" x14ac:dyDescent="0.25">
      <c r="A41" s="14" t="s">
        <v>27</v>
      </c>
      <c r="B41" s="12">
        <v>74</v>
      </c>
    </row>
    <row r="42" spans="1:2" x14ac:dyDescent="0.25">
      <c r="A42" s="14" t="s">
        <v>27</v>
      </c>
      <c r="B42" s="12">
        <v>95</v>
      </c>
    </row>
    <row r="43" spans="1:2" x14ac:dyDescent="0.25">
      <c r="A43" s="14" t="s">
        <v>27</v>
      </c>
      <c r="B43" s="12">
        <v>73.7</v>
      </c>
    </row>
    <row r="44" spans="1:2" x14ac:dyDescent="0.25">
      <c r="A44" s="14" t="s">
        <v>28</v>
      </c>
      <c r="B44" s="12">
        <v>73.400000000000006</v>
      </c>
    </row>
    <row r="45" spans="1:2" x14ac:dyDescent="0.25">
      <c r="A45" s="14" t="s">
        <v>28</v>
      </c>
      <c r="B45" s="12">
        <v>183.3</v>
      </c>
    </row>
    <row r="46" spans="1:2" x14ac:dyDescent="0.25">
      <c r="A46" s="14" t="s">
        <v>28</v>
      </c>
      <c r="B46" s="12">
        <v>115.6</v>
      </c>
    </row>
    <row r="47" spans="1:2" x14ac:dyDescent="0.25">
      <c r="A47" s="14" t="s">
        <v>29</v>
      </c>
      <c r="B47" s="12">
        <v>85.1</v>
      </c>
    </row>
    <row r="48" spans="1:2" x14ac:dyDescent="0.25">
      <c r="A48" s="14" t="s">
        <v>29</v>
      </c>
      <c r="B48" s="12">
        <v>98.6</v>
      </c>
    </row>
    <row r="49" spans="1:2" x14ac:dyDescent="0.25">
      <c r="A49" s="14" t="s">
        <v>29</v>
      </c>
      <c r="B49" s="12">
        <v>46.7</v>
      </c>
    </row>
    <row r="50" spans="1:2" x14ac:dyDescent="0.25">
      <c r="A50" s="14" t="s">
        <v>30</v>
      </c>
      <c r="B50" s="12">
        <v>135.30000000000001</v>
      </c>
    </row>
    <row r="51" spans="1:2" x14ac:dyDescent="0.25">
      <c r="A51" s="14" t="s">
        <v>30</v>
      </c>
      <c r="B51" s="12">
        <v>100</v>
      </c>
    </row>
    <row r="52" spans="1:2" x14ac:dyDescent="0.25">
      <c r="A52" s="14" t="s">
        <v>30</v>
      </c>
      <c r="B52" s="12">
        <v>94.3</v>
      </c>
    </row>
    <row r="53" spans="1:2" x14ac:dyDescent="0.25">
      <c r="A53" s="14" t="s">
        <v>31</v>
      </c>
      <c r="B53" s="12">
        <v>60</v>
      </c>
    </row>
    <row r="54" spans="1:2" x14ac:dyDescent="0.25">
      <c r="A54" s="14" t="s">
        <v>31</v>
      </c>
      <c r="B54" s="12">
        <v>58.9</v>
      </c>
    </row>
    <row r="55" spans="1:2" x14ac:dyDescent="0.25">
      <c r="A55" s="14" t="s">
        <v>31</v>
      </c>
      <c r="B55" s="12">
        <v>42.2</v>
      </c>
    </row>
    <row r="56" spans="1:2" x14ac:dyDescent="0.25">
      <c r="A56" s="14" t="s">
        <v>32</v>
      </c>
      <c r="B56" s="12">
        <v>52.4</v>
      </c>
    </row>
    <row r="57" spans="1:2" x14ac:dyDescent="0.25">
      <c r="A57" s="14" t="s">
        <v>32</v>
      </c>
      <c r="B57" s="12">
        <v>36.1</v>
      </c>
    </row>
    <row r="58" spans="1:2" x14ac:dyDescent="0.25">
      <c r="A58" s="14" t="s">
        <v>32</v>
      </c>
      <c r="B58" s="12">
        <v>42</v>
      </c>
    </row>
    <row r="59" spans="1:2" x14ac:dyDescent="0.25">
      <c r="A59" s="14" t="s">
        <v>33</v>
      </c>
      <c r="B59" s="12">
        <v>70</v>
      </c>
    </row>
    <row r="60" spans="1:2" x14ac:dyDescent="0.25">
      <c r="A60" s="14" t="s">
        <v>33</v>
      </c>
      <c r="B60" s="12">
        <v>78.5</v>
      </c>
    </row>
    <row r="61" spans="1:2" x14ac:dyDescent="0.25">
      <c r="A61" s="14" t="s">
        <v>33</v>
      </c>
      <c r="B61" s="12">
        <v>79.8</v>
      </c>
    </row>
    <row r="62" spans="1:2" x14ac:dyDescent="0.25">
      <c r="A62" s="14" t="s">
        <v>34</v>
      </c>
      <c r="B62" s="12">
        <v>77.400000000000006</v>
      </c>
    </row>
    <row r="63" spans="1:2" x14ac:dyDescent="0.25">
      <c r="A63" s="14" t="s">
        <v>34</v>
      </c>
      <c r="B63" s="12">
        <v>75.599999999999994</v>
      </c>
    </row>
    <row r="64" spans="1:2" x14ac:dyDescent="0.25">
      <c r="A64" s="14" t="s">
        <v>34</v>
      </c>
      <c r="B64" s="12">
        <v>76.900000000000006</v>
      </c>
    </row>
    <row r="65" spans="1:2" x14ac:dyDescent="0.25">
      <c r="A65" s="14" t="s">
        <v>35</v>
      </c>
      <c r="B65" s="12">
        <v>68.2</v>
      </c>
    </row>
    <row r="66" spans="1:2" x14ac:dyDescent="0.25">
      <c r="A66" s="14" t="s">
        <v>35</v>
      </c>
      <c r="B66" s="12">
        <v>64.900000000000006</v>
      </c>
    </row>
    <row r="67" spans="1:2" x14ac:dyDescent="0.25">
      <c r="A67" s="14" t="s">
        <v>35</v>
      </c>
      <c r="B67" s="12">
        <v>51.5</v>
      </c>
    </row>
    <row r="68" spans="1:2" x14ac:dyDescent="0.25">
      <c r="A68" s="14" t="s">
        <v>36</v>
      </c>
      <c r="B68" s="12">
        <v>77.099999999999994</v>
      </c>
    </row>
    <row r="69" spans="1:2" x14ac:dyDescent="0.25">
      <c r="A69" s="14" t="s">
        <v>36</v>
      </c>
      <c r="B69" s="12">
        <v>64.400000000000006</v>
      </c>
    </row>
    <row r="70" spans="1:2" x14ac:dyDescent="0.25">
      <c r="A70" s="14" t="s">
        <v>36</v>
      </c>
      <c r="B70" s="12">
        <v>114.2</v>
      </c>
    </row>
    <row r="71" spans="1:2" x14ac:dyDescent="0.25">
      <c r="A71" s="14" t="s">
        <v>37</v>
      </c>
      <c r="B71" s="12">
        <v>83.4</v>
      </c>
    </row>
    <row r="72" spans="1:2" x14ac:dyDescent="0.25">
      <c r="A72" s="14" t="s">
        <v>37</v>
      </c>
      <c r="B72" s="12">
        <v>88.7</v>
      </c>
    </row>
    <row r="73" spans="1:2" x14ac:dyDescent="0.25">
      <c r="A73" s="14" t="s">
        <v>37</v>
      </c>
      <c r="B73" s="12">
        <v>85.3</v>
      </c>
    </row>
    <row r="74" spans="1:2" x14ac:dyDescent="0.25">
      <c r="A74" s="14" t="s">
        <v>38</v>
      </c>
      <c r="B74" s="12">
        <v>141.6</v>
      </c>
    </row>
    <row r="75" spans="1:2" x14ac:dyDescent="0.25">
      <c r="A75" s="14" t="s">
        <v>38</v>
      </c>
      <c r="B75" s="12">
        <v>161.5</v>
      </c>
    </row>
    <row r="76" spans="1:2" x14ac:dyDescent="0.25">
      <c r="A76" s="14" t="s">
        <v>38</v>
      </c>
      <c r="B76" s="12">
        <v>153.4</v>
      </c>
    </row>
    <row r="77" spans="1:2" x14ac:dyDescent="0.25">
      <c r="A77" s="14" t="s">
        <v>39</v>
      </c>
      <c r="B77" s="12">
        <v>68.900000000000006</v>
      </c>
    </row>
    <row r="78" spans="1:2" x14ac:dyDescent="0.25">
      <c r="A78" s="14" t="s">
        <v>39</v>
      </c>
      <c r="B78" s="12">
        <v>55.7</v>
      </c>
    </row>
    <row r="79" spans="1:2" x14ac:dyDescent="0.25">
      <c r="A79" s="14" t="s">
        <v>39</v>
      </c>
      <c r="B79" s="12">
        <v>56.4</v>
      </c>
    </row>
    <row r="80" spans="1:2" x14ac:dyDescent="0.25">
      <c r="A80" s="14" t="s">
        <v>40</v>
      </c>
      <c r="B80" s="12">
        <v>91.9</v>
      </c>
    </row>
    <row r="81" spans="1:2" x14ac:dyDescent="0.25">
      <c r="A81" s="14" t="s">
        <v>40</v>
      </c>
      <c r="B81" s="12">
        <v>56.7</v>
      </c>
    </row>
    <row r="82" spans="1:2" x14ac:dyDescent="0.25">
      <c r="A82" s="14" t="s">
        <v>40</v>
      </c>
      <c r="B82" s="12">
        <v>56.5</v>
      </c>
    </row>
    <row r="83" spans="1:2" x14ac:dyDescent="0.25">
      <c r="A83" s="14" t="s">
        <v>41</v>
      </c>
      <c r="B83" s="12">
        <v>74.900000000000006</v>
      </c>
    </row>
    <row r="84" spans="1:2" x14ac:dyDescent="0.25">
      <c r="A84" s="14" t="s">
        <v>41</v>
      </c>
      <c r="B84" s="12">
        <v>65.3</v>
      </c>
    </row>
    <row r="85" spans="1:2" x14ac:dyDescent="0.25">
      <c r="A85" s="14" t="s">
        <v>41</v>
      </c>
      <c r="B85" s="12">
        <v>80.5</v>
      </c>
    </row>
    <row r="86" spans="1:2" x14ac:dyDescent="0.25">
      <c r="A86" s="14" t="s">
        <v>42</v>
      </c>
      <c r="B86" s="12">
        <v>72.099999999999994</v>
      </c>
    </row>
    <row r="87" spans="1:2" x14ac:dyDescent="0.25">
      <c r="A87" s="14" t="s">
        <v>42</v>
      </c>
      <c r="B87" s="12">
        <v>76.8</v>
      </c>
    </row>
    <row r="88" spans="1:2" x14ac:dyDescent="0.25">
      <c r="A88" s="14" t="s">
        <v>42</v>
      </c>
      <c r="B88" s="12">
        <v>63.1</v>
      </c>
    </row>
    <row r="89" spans="1:2" x14ac:dyDescent="0.25">
      <c r="A89" s="14" t="s">
        <v>43</v>
      </c>
      <c r="B89" s="12">
        <v>120.6</v>
      </c>
    </row>
    <row r="90" spans="1:2" x14ac:dyDescent="0.25">
      <c r="A90" s="14" t="s">
        <v>43</v>
      </c>
      <c r="B90" s="12">
        <v>194.2</v>
      </c>
    </row>
    <row r="91" spans="1:2" x14ac:dyDescent="0.25">
      <c r="A91" s="14" t="s">
        <v>43</v>
      </c>
      <c r="B91" s="12">
        <v>89.9</v>
      </c>
    </row>
    <row r="92" spans="1:2" x14ac:dyDescent="0.25">
      <c r="A92" s="14" t="s">
        <v>44</v>
      </c>
      <c r="B92" s="12">
        <v>49.2</v>
      </c>
    </row>
    <row r="93" spans="1:2" x14ac:dyDescent="0.25">
      <c r="A93" s="14" t="s">
        <v>44</v>
      </c>
      <c r="B93" s="12">
        <v>36.200000000000003</v>
      </c>
    </row>
    <row r="94" spans="1:2" x14ac:dyDescent="0.25">
      <c r="A94" s="14" t="s">
        <v>44</v>
      </c>
      <c r="B94" s="12">
        <v>37.9</v>
      </c>
    </row>
    <row r="95" spans="1:2" x14ac:dyDescent="0.25">
      <c r="A95" s="14" t="s">
        <v>45</v>
      </c>
      <c r="B95" s="12">
        <v>93.8</v>
      </c>
    </row>
    <row r="96" spans="1:2" x14ac:dyDescent="0.25">
      <c r="A96" s="14" t="s">
        <v>45</v>
      </c>
      <c r="B96" s="12">
        <v>60.3</v>
      </c>
    </row>
    <row r="97" spans="1:2" x14ac:dyDescent="0.25">
      <c r="A97" s="14" t="s">
        <v>45</v>
      </c>
      <c r="B97" s="12">
        <v>96.6</v>
      </c>
    </row>
    <row r="98" spans="1:2" x14ac:dyDescent="0.25">
      <c r="A98" s="14" t="s">
        <v>46</v>
      </c>
      <c r="B98" s="12">
        <v>37.1</v>
      </c>
    </row>
    <row r="99" spans="1:2" x14ac:dyDescent="0.25">
      <c r="A99" s="14" t="s">
        <v>46</v>
      </c>
      <c r="B99" s="12">
        <v>59.8</v>
      </c>
    </row>
    <row r="100" spans="1:2" x14ac:dyDescent="0.25">
      <c r="A100" s="14" t="s">
        <v>46</v>
      </c>
      <c r="B100" s="12">
        <v>39.5</v>
      </c>
    </row>
    <row r="101" spans="1:2" x14ac:dyDescent="0.25">
      <c r="A101" s="14" t="s">
        <v>47</v>
      </c>
      <c r="B101" s="12">
        <v>46.4</v>
      </c>
    </row>
    <row r="102" spans="1:2" x14ac:dyDescent="0.25">
      <c r="A102" s="14" t="s">
        <v>47</v>
      </c>
      <c r="B102" s="12">
        <v>68.599999999999994</v>
      </c>
    </row>
    <row r="103" spans="1:2" x14ac:dyDescent="0.25">
      <c r="A103" s="14" t="s">
        <v>47</v>
      </c>
      <c r="B103" s="12">
        <v>78.099999999999994</v>
      </c>
    </row>
    <row r="104" spans="1:2" x14ac:dyDescent="0.25">
      <c r="A104" s="14" t="s">
        <v>48</v>
      </c>
      <c r="B104" s="12">
        <v>213</v>
      </c>
    </row>
    <row r="105" spans="1:2" x14ac:dyDescent="0.25">
      <c r="A105" s="14" t="s">
        <v>48</v>
      </c>
      <c r="B105" s="12">
        <v>217.6</v>
      </c>
    </row>
    <row r="106" spans="1:2" x14ac:dyDescent="0.25">
      <c r="A106" s="14" t="s">
        <v>48</v>
      </c>
      <c r="B106" s="12">
        <v>214.6</v>
      </c>
    </row>
    <row r="107" spans="1:2" x14ac:dyDescent="0.25">
      <c r="A107" s="14" t="s">
        <v>49</v>
      </c>
      <c r="B107" s="12">
        <v>72.5</v>
      </c>
    </row>
    <row r="108" spans="1:2" x14ac:dyDescent="0.25">
      <c r="A108" s="14" t="s">
        <v>49</v>
      </c>
      <c r="B108" s="12">
        <v>78.099999999999994</v>
      </c>
    </row>
    <row r="109" spans="1:2" x14ac:dyDescent="0.25">
      <c r="A109" s="14" t="s">
        <v>49</v>
      </c>
      <c r="B109" s="12">
        <v>69.5</v>
      </c>
    </row>
    <row r="110" spans="1:2" x14ac:dyDescent="0.25">
      <c r="A110" s="14" t="s">
        <v>50</v>
      </c>
      <c r="B110" s="12">
        <v>26.6</v>
      </c>
    </row>
    <row r="111" spans="1:2" x14ac:dyDescent="0.25">
      <c r="A111" s="14" t="s">
        <v>50</v>
      </c>
      <c r="B111" s="12">
        <v>21.2</v>
      </c>
    </row>
    <row r="112" spans="1:2" x14ac:dyDescent="0.25">
      <c r="A112" s="14" t="s">
        <v>50</v>
      </c>
      <c r="B112" s="12">
        <v>38.5</v>
      </c>
    </row>
    <row r="113" spans="1:2" x14ac:dyDescent="0.25">
      <c r="A113" s="14" t="s">
        <v>51</v>
      </c>
      <c r="B113" s="12">
        <v>148.30000000000001</v>
      </c>
    </row>
    <row r="114" spans="1:2" x14ac:dyDescent="0.25">
      <c r="A114" s="14" t="s">
        <v>51</v>
      </c>
      <c r="B114" s="12">
        <v>114.3</v>
      </c>
    </row>
    <row r="115" spans="1:2" x14ac:dyDescent="0.25">
      <c r="A115" s="14" t="s">
        <v>51</v>
      </c>
      <c r="B115" s="12">
        <v>165.5</v>
      </c>
    </row>
    <row r="116" spans="1:2" x14ac:dyDescent="0.25">
      <c r="A116" s="14" t="s">
        <v>52</v>
      </c>
      <c r="B116" s="12">
        <v>58.9</v>
      </c>
    </row>
    <row r="117" spans="1:2" x14ac:dyDescent="0.25">
      <c r="A117" s="14" t="s">
        <v>52</v>
      </c>
      <c r="B117" s="12">
        <v>52.9</v>
      </c>
    </row>
    <row r="118" spans="1:2" x14ac:dyDescent="0.25">
      <c r="A118" s="14" t="s">
        <v>52</v>
      </c>
      <c r="B118" s="12">
        <v>48.7</v>
      </c>
    </row>
    <row r="119" spans="1:2" x14ac:dyDescent="0.25">
      <c r="A119" s="14" t="s">
        <v>53</v>
      </c>
      <c r="B119" s="12">
        <v>154.19999999999999</v>
      </c>
    </row>
    <row r="120" spans="1:2" x14ac:dyDescent="0.25">
      <c r="A120" s="14" t="s">
        <v>53</v>
      </c>
      <c r="B120" s="12">
        <v>156.9</v>
      </c>
    </row>
    <row r="121" spans="1:2" x14ac:dyDescent="0.25">
      <c r="A121" s="14" t="s">
        <v>53</v>
      </c>
      <c r="B121" s="12">
        <v>125</v>
      </c>
    </row>
    <row r="122" spans="1:2" x14ac:dyDescent="0.25">
      <c r="A122" s="14" t="s">
        <v>54</v>
      </c>
      <c r="B122" s="12">
        <v>50.7</v>
      </c>
    </row>
    <row r="123" spans="1:2" x14ac:dyDescent="0.25">
      <c r="A123" s="14" t="s">
        <v>54</v>
      </c>
      <c r="B123" s="12">
        <v>58.7</v>
      </c>
    </row>
    <row r="124" spans="1:2" x14ac:dyDescent="0.25">
      <c r="A124" s="14" t="s">
        <v>54</v>
      </c>
      <c r="B124" s="12">
        <v>74.3</v>
      </c>
    </row>
    <row r="125" spans="1:2" x14ac:dyDescent="0.25">
      <c r="A125" s="14" t="s">
        <v>55</v>
      </c>
      <c r="B125" s="12">
        <v>55</v>
      </c>
    </row>
    <row r="126" spans="1:2" x14ac:dyDescent="0.25">
      <c r="A126" s="14" t="s">
        <v>55</v>
      </c>
      <c r="B126" s="12">
        <v>58.4</v>
      </c>
    </row>
    <row r="127" spans="1:2" x14ac:dyDescent="0.25">
      <c r="A127" s="14" t="s">
        <v>55</v>
      </c>
      <c r="B127" s="12">
        <v>77.2</v>
      </c>
    </row>
    <row r="128" spans="1:2" x14ac:dyDescent="0.25">
      <c r="A128" s="14" t="s">
        <v>56</v>
      </c>
      <c r="B128" s="12">
        <v>68.599999999999994</v>
      </c>
    </row>
    <row r="129" spans="1:2" x14ac:dyDescent="0.25">
      <c r="A129" s="14" t="s">
        <v>56</v>
      </c>
      <c r="B129" s="12">
        <v>87.3</v>
      </c>
    </row>
    <row r="130" spans="1:2" x14ac:dyDescent="0.25">
      <c r="A130" s="14" t="s">
        <v>56</v>
      </c>
      <c r="B130" s="12">
        <v>70.3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77"/>
  <sheetViews>
    <sheetView tabSelected="1" workbookViewId="0">
      <selection activeCell="H11" sqref="H11"/>
    </sheetView>
  </sheetViews>
  <sheetFormatPr defaultRowHeight="15" x14ac:dyDescent="0.25"/>
  <cols>
    <col min="1" max="1" width="33.7109375" customWidth="1"/>
    <col min="2" max="2" width="13.5703125" customWidth="1"/>
    <col min="3" max="3" width="14.7109375" customWidth="1"/>
    <col min="4" max="4" width="16.5703125" customWidth="1"/>
    <col min="5" max="5" width="18.42578125" customWidth="1"/>
    <col min="6" max="6" width="70.7109375" customWidth="1"/>
  </cols>
  <sheetData>
    <row r="1" spans="1:6" ht="16.5" thickTop="1" thickBot="1" x14ac:dyDescent="0.3">
      <c r="A1" s="15" t="s">
        <v>61</v>
      </c>
      <c r="B1" s="15" t="s">
        <v>62</v>
      </c>
      <c r="C1" s="15" t="s">
        <v>63</v>
      </c>
      <c r="D1" s="15" t="s">
        <v>64</v>
      </c>
      <c r="E1" s="15" t="s">
        <v>65</v>
      </c>
      <c r="F1" s="15" t="s">
        <v>66</v>
      </c>
    </row>
    <row r="2" spans="1:6" ht="16.5" thickTop="1" thickBot="1" x14ac:dyDescent="0.3">
      <c r="A2" s="16" t="s">
        <v>67</v>
      </c>
      <c r="B2" s="17" t="s">
        <v>68</v>
      </c>
      <c r="C2" s="18" t="s">
        <v>69</v>
      </c>
      <c r="D2" s="18" t="s">
        <v>70</v>
      </c>
      <c r="E2" s="18" t="s">
        <v>71</v>
      </c>
      <c r="F2" s="18" t="s">
        <v>72</v>
      </c>
    </row>
    <row r="3" spans="1:6" ht="16.5" thickTop="1" thickBot="1" x14ac:dyDescent="0.3">
      <c r="A3" s="16" t="s">
        <v>73</v>
      </c>
      <c r="B3" s="17" t="s">
        <v>68</v>
      </c>
      <c r="C3" s="18" t="s">
        <v>69</v>
      </c>
      <c r="D3" s="18" t="s">
        <v>74</v>
      </c>
      <c r="E3" s="18" t="s">
        <v>71</v>
      </c>
      <c r="F3" s="18" t="s">
        <v>72</v>
      </c>
    </row>
    <row r="4" spans="1:6" ht="16.5" thickTop="1" thickBot="1" x14ac:dyDescent="0.3">
      <c r="A4" s="16" t="s">
        <v>78</v>
      </c>
      <c r="B4" s="17" t="s">
        <v>75</v>
      </c>
      <c r="C4" s="18" t="s">
        <v>107</v>
      </c>
      <c r="D4" s="18" t="s">
        <v>79</v>
      </c>
      <c r="E4" s="18" t="s">
        <v>76</v>
      </c>
      <c r="F4" s="18" t="s">
        <v>77</v>
      </c>
    </row>
    <row r="5" spans="1:6" ht="15.75" thickTop="1" x14ac:dyDescent="0.25">
      <c r="A5" s="19" t="s">
        <v>80</v>
      </c>
      <c r="B5" s="19"/>
      <c r="C5" s="19"/>
      <c r="D5" s="19"/>
      <c r="E5" s="19"/>
      <c r="F5" s="19"/>
    </row>
    <row r="249" spans="1:6" x14ac:dyDescent="0.25">
      <c r="A249" s="20" t="s">
        <v>81</v>
      </c>
      <c r="B249" s="13"/>
      <c r="C249" s="13"/>
      <c r="D249" s="13"/>
      <c r="E249" s="13"/>
      <c r="F249" s="13"/>
    </row>
    <row r="250" spans="1:6" x14ac:dyDescent="0.25">
      <c r="A250" s="13" t="s">
        <v>82</v>
      </c>
      <c r="B250" s="13"/>
      <c r="C250" s="13"/>
      <c r="D250" s="13"/>
      <c r="E250" s="13"/>
      <c r="F250" s="13"/>
    </row>
    <row r="251" spans="1:6" x14ac:dyDescent="0.25">
      <c r="A251" s="13" t="s">
        <v>83</v>
      </c>
      <c r="B251" s="13"/>
      <c r="C251" s="13"/>
      <c r="D251" s="13"/>
      <c r="E251" s="13"/>
      <c r="F251" s="13"/>
    </row>
    <row r="252" spans="1:6" x14ac:dyDescent="0.25">
      <c r="A252" s="13" t="s">
        <v>84</v>
      </c>
      <c r="B252" s="13"/>
      <c r="C252" s="13"/>
      <c r="D252" s="13"/>
      <c r="E252" s="13"/>
      <c r="F252" s="13"/>
    </row>
    <row r="253" spans="1:6" x14ac:dyDescent="0.25">
      <c r="A253" s="13" t="s">
        <v>85</v>
      </c>
      <c r="B253" s="13"/>
      <c r="C253" s="13"/>
      <c r="D253" s="13"/>
      <c r="E253" s="13"/>
      <c r="F253" s="13"/>
    </row>
    <row r="254" spans="1:6" x14ac:dyDescent="0.25">
      <c r="A254" s="13"/>
      <c r="B254" s="13"/>
      <c r="C254" s="13"/>
      <c r="D254" s="13"/>
      <c r="E254" s="13"/>
      <c r="F254" s="13"/>
    </row>
    <row r="255" spans="1:6" x14ac:dyDescent="0.25">
      <c r="A255" s="8" t="s">
        <v>86</v>
      </c>
      <c r="B255" s="13"/>
      <c r="C255" s="13"/>
      <c r="D255" s="13"/>
      <c r="E255" s="13"/>
      <c r="F255" s="13"/>
    </row>
    <row r="256" spans="1:6" x14ac:dyDescent="0.25">
      <c r="A256" s="13" t="s">
        <v>87</v>
      </c>
      <c r="B256" s="13"/>
      <c r="C256" s="13"/>
      <c r="D256" s="13"/>
      <c r="E256" s="13"/>
      <c r="F256" s="13"/>
    </row>
    <row r="257" spans="1:6" x14ac:dyDescent="0.25">
      <c r="A257" s="13" t="s">
        <v>88</v>
      </c>
      <c r="B257" s="13"/>
      <c r="C257" s="13"/>
      <c r="D257" s="13"/>
      <c r="E257" s="13"/>
      <c r="F257" s="13"/>
    </row>
    <row r="258" spans="1:6" x14ac:dyDescent="0.25">
      <c r="A258" s="13" t="s">
        <v>89</v>
      </c>
      <c r="B258" s="13"/>
      <c r="C258" s="13"/>
      <c r="D258" s="13"/>
      <c r="E258" s="13"/>
      <c r="F258" s="13"/>
    </row>
    <row r="259" spans="1:6" x14ac:dyDescent="0.25">
      <c r="A259" s="13" t="s">
        <v>85</v>
      </c>
      <c r="B259" s="13"/>
      <c r="C259" s="13"/>
      <c r="D259" s="13"/>
      <c r="E259" s="13"/>
      <c r="F259" s="13"/>
    </row>
    <row r="261" spans="1:6" ht="15.75" x14ac:dyDescent="0.25">
      <c r="A261" s="21" t="s">
        <v>90</v>
      </c>
      <c r="B261" s="13"/>
      <c r="C261" s="13"/>
      <c r="D261" s="13"/>
      <c r="E261" s="13"/>
      <c r="F261" s="13"/>
    </row>
    <row r="262" spans="1:6" ht="15.75" x14ac:dyDescent="0.25">
      <c r="A262" s="22" t="s">
        <v>91</v>
      </c>
      <c r="B262" s="13"/>
      <c r="C262" s="13"/>
      <c r="D262" s="13"/>
      <c r="E262" s="13"/>
      <c r="F262" s="13"/>
    </row>
    <row r="263" spans="1:6" ht="15.75" x14ac:dyDescent="0.25">
      <c r="A263" s="22" t="s">
        <v>92</v>
      </c>
      <c r="B263" s="13"/>
      <c r="C263" s="13"/>
      <c r="D263" s="13"/>
      <c r="E263" s="13"/>
      <c r="F263" s="13"/>
    </row>
    <row r="264" spans="1:6" ht="15.75" x14ac:dyDescent="0.25">
      <c r="A264" s="22" t="s">
        <v>93</v>
      </c>
      <c r="B264" s="13"/>
      <c r="C264" s="13"/>
      <c r="D264" s="13"/>
      <c r="E264" s="13"/>
      <c r="F264" s="13"/>
    </row>
    <row r="265" spans="1:6" ht="15.75" x14ac:dyDescent="0.25">
      <c r="A265" s="22" t="s">
        <v>94</v>
      </c>
      <c r="B265" s="13"/>
      <c r="C265" s="13"/>
      <c r="D265" s="13"/>
      <c r="E265" s="13"/>
      <c r="F265" s="13"/>
    </row>
    <row r="266" spans="1:6" ht="15.75" x14ac:dyDescent="0.25">
      <c r="A266" s="22" t="s">
        <v>95</v>
      </c>
      <c r="B266" s="13"/>
      <c r="C266" s="13"/>
      <c r="D266" s="13"/>
      <c r="E266" s="13"/>
      <c r="F266" s="13"/>
    </row>
    <row r="267" spans="1:6" ht="15.75" x14ac:dyDescent="0.25">
      <c r="A267" s="22" t="s">
        <v>96</v>
      </c>
      <c r="B267" s="13"/>
      <c r="C267" s="13"/>
      <c r="D267" s="13"/>
      <c r="E267" s="13"/>
      <c r="F267" s="13"/>
    </row>
    <row r="268" spans="1:6" ht="15.75" x14ac:dyDescent="0.25">
      <c r="A268" s="22" t="s">
        <v>97</v>
      </c>
      <c r="B268" s="13"/>
      <c r="C268" s="13"/>
      <c r="D268" s="13"/>
      <c r="E268" s="13"/>
      <c r="F268" s="13"/>
    </row>
    <row r="269" spans="1:6" ht="15.75" x14ac:dyDescent="0.25">
      <c r="A269" s="22" t="s">
        <v>98</v>
      </c>
      <c r="B269" s="13"/>
      <c r="C269" s="13"/>
      <c r="D269" s="13"/>
      <c r="E269" s="13"/>
      <c r="F269" s="13"/>
    </row>
    <row r="270" spans="1:6" ht="15.75" x14ac:dyDescent="0.25">
      <c r="A270" s="22" t="s">
        <v>99</v>
      </c>
      <c r="B270" s="13"/>
      <c r="C270" s="13"/>
      <c r="D270" s="13"/>
      <c r="E270" s="13"/>
      <c r="F270" s="13"/>
    </row>
    <row r="271" spans="1:6" ht="15.75" x14ac:dyDescent="0.25">
      <c r="A271" s="22" t="s">
        <v>100</v>
      </c>
      <c r="B271" s="13"/>
      <c r="C271" s="13"/>
      <c r="D271" s="13"/>
      <c r="E271" s="13"/>
      <c r="F271" s="13"/>
    </row>
    <row r="272" spans="1:6" ht="15.75" x14ac:dyDescent="0.25">
      <c r="A272" s="22" t="s">
        <v>101</v>
      </c>
      <c r="B272" s="13"/>
      <c r="C272" s="13"/>
      <c r="D272" s="13"/>
      <c r="E272" s="13"/>
      <c r="F272" s="13"/>
    </row>
    <row r="273" spans="1:6" ht="15.75" x14ac:dyDescent="0.25">
      <c r="A273" s="22" t="s">
        <v>102</v>
      </c>
      <c r="B273" s="13"/>
      <c r="C273" s="13"/>
      <c r="D273" s="13"/>
      <c r="E273" s="13"/>
      <c r="F273" s="13"/>
    </row>
    <row r="274" spans="1:6" ht="15.75" x14ac:dyDescent="0.25">
      <c r="A274" s="22" t="s">
        <v>103</v>
      </c>
      <c r="B274" s="13"/>
      <c r="C274" s="13"/>
      <c r="D274" s="13"/>
      <c r="E274" s="13"/>
      <c r="F274" s="13"/>
    </row>
    <row r="275" spans="1:6" ht="15.75" x14ac:dyDescent="0.25">
      <c r="A275" s="22" t="s">
        <v>104</v>
      </c>
      <c r="B275" s="13"/>
      <c r="C275" s="13"/>
      <c r="D275" s="13"/>
      <c r="E275" s="13"/>
      <c r="F275" s="13"/>
    </row>
    <row r="276" spans="1:6" ht="15.75" x14ac:dyDescent="0.25">
      <c r="A276" s="22" t="s">
        <v>105</v>
      </c>
      <c r="B276" s="13"/>
      <c r="C276" s="13"/>
      <c r="D276" s="13"/>
      <c r="E276" s="13"/>
      <c r="F276" s="13"/>
    </row>
    <row r="277" spans="1:6" ht="15.75" x14ac:dyDescent="0.25">
      <c r="A277" s="22" t="s">
        <v>106</v>
      </c>
      <c r="B277" s="13"/>
      <c r="C277" s="13"/>
      <c r="D277" s="13"/>
      <c r="E277" s="13"/>
      <c r="F27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IL-6-1.PLATE</vt:lpstr>
      <vt:lpstr>IL-6-2.PLATE</vt:lpstr>
      <vt:lpstr>TNF-A-1.PLATE</vt:lpstr>
      <vt:lpstr>TNF-A-2.PALTE</vt:lpstr>
      <vt:lpstr>Colorimetric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2022-09-07T14:46:00Z</dcterms:created>
  <dcterms:modified xsi:type="dcterms:W3CDTF">2022-09-10T09:42:22Z</dcterms:modified>
</cp:coreProperties>
</file>