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TAS" sheetId="1" r:id="rId1"/>
    <sheet name="MDA" sheetId="2" r:id="rId2"/>
    <sheet name="Materyal-metod" sheetId="3" r:id="rId3"/>
  </sheets>
  <externalReferences>
    <externalReference r:id="rId4"/>
  </externalReferenc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2" l="1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C10" i="2"/>
  <c r="E10" i="2"/>
  <c r="C9" i="2"/>
  <c r="E9" i="2"/>
  <c r="C8" i="2"/>
  <c r="E8" i="2"/>
  <c r="C7" i="2"/>
  <c r="E7" i="2"/>
  <c r="C6" i="2"/>
  <c r="E6" i="2"/>
  <c r="C5" i="2"/>
  <c r="E5" i="2"/>
  <c r="C4" i="2"/>
  <c r="E4" i="2"/>
</calcChain>
</file>

<file path=xl/sharedStrings.xml><?xml version="1.0" encoding="utf-8"?>
<sst xmlns="http://schemas.openxmlformats.org/spreadsheetml/2006/main" count="153" uniqueCount="59">
  <si>
    <t>Numune Adı</t>
  </si>
  <si>
    <t>TAS(mmol/L)</t>
  </si>
  <si>
    <t>Numune</t>
  </si>
  <si>
    <t>0,5 SAR</t>
  </si>
  <si>
    <t>0,5 SOĞ</t>
  </si>
  <si>
    <t>CON</t>
  </si>
  <si>
    <t>1 SAR</t>
  </si>
  <si>
    <t>1 SOĞ</t>
  </si>
  <si>
    <t>MİX</t>
  </si>
  <si>
    <t>absorbans</t>
  </si>
  <si>
    <t>abs-blank</t>
  </si>
  <si>
    <t>expected</t>
  </si>
  <si>
    <t>result</t>
  </si>
  <si>
    <t>std1</t>
  </si>
  <si>
    <t>std2</t>
  </si>
  <si>
    <t>std3</t>
  </si>
  <si>
    <t>std4</t>
  </si>
  <si>
    <t>std5</t>
  </si>
  <si>
    <t>std6</t>
  </si>
  <si>
    <t>blank</t>
  </si>
  <si>
    <t>concentratıon (mmol/L)</t>
  </si>
  <si>
    <t>KİT ADI</t>
  </si>
  <si>
    <t>TÜR</t>
  </si>
  <si>
    <t>MARKA</t>
  </si>
  <si>
    <t>LOT</t>
  </si>
  <si>
    <t>CAT. NO</t>
  </si>
  <si>
    <t>Yöntem</t>
  </si>
  <si>
    <t>Kullanılan Cihaz</t>
  </si>
  <si>
    <t>TAS(Total Antioxidant Status)</t>
  </si>
  <si>
    <t>Universal</t>
  </si>
  <si>
    <t>REL ASSAY</t>
  </si>
  <si>
    <t>RL0017</t>
  </si>
  <si>
    <t>Kolorimetrik</t>
  </si>
  <si>
    <t>MINDRAY-BS400</t>
  </si>
  <si>
    <t>REL BIOCHEM-REL ASSAY</t>
  </si>
  <si>
    <t>Toplam Fenolik Madde Tayini</t>
  </si>
  <si>
    <t xml:space="preserve">Yöntem(Gallik Asit Standard) 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</si>
  <si>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</si>
  <si>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</si>
  <si>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</si>
  <si>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</si>
  <si>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</si>
  <si>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</si>
  <si>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</si>
  <si>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</si>
  <si>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</si>
  <si>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</si>
  <si>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</si>
  <si>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</si>
  <si>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</si>
  <si>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</si>
  <si>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</si>
  <si>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</si>
  <si>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</si>
  <si>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</si>
  <si>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</si>
  <si>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</si>
  <si>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</si>
  <si>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 xml:space="preserve">cooling, the absorbance was read at 532 nm.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</si>
</sst>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9296391076115485"/>
                  <c:y val="-0.20237386993292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[1]MDA!$C$4:$C$10</c:f>
              <c:numCache>
                <c:formatCode>General</c:formatCode>
                <c:ptCount val="7"/>
                <c:pt idx="0">
                  <c:v>2.4810000000000003</c:v>
                </c:pt>
                <c:pt idx="1">
                  <c:v>1.673</c:v>
                </c:pt>
                <c:pt idx="2">
                  <c:v>0.99399999999999999</c:v>
                </c:pt>
                <c:pt idx="3">
                  <c:v>0.51300000000000001</c:v>
                </c:pt>
                <c:pt idx="4">
                  <c:v>0.28800000000000003</c:v>
                </c:pt>
                <c:pt idx="5">
                  <c:v>0.122</c:v>
                </c:pt>
                <c:pt idx="6">
                  <c:v>0</c:v>
                </c:pt>
              </c:numCache>
            </c:numRef>
          </c:xVal>
          <c:yVal>
            <c:numRef>
              <c:f>[1]MDA!$D$4:$D$10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1-431F-BF5D-1DD778417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932672"/>
        <c:axId val="1018928928"/>
      </c:scatterChart>
      <c:valAx>
        <c:axId val="10189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18928928"/>
        <c:crosses val="autoZero"/>
        <c:crossBetween val="midCat"/>
      </c:valAx>
      <c:valAx>
        <c:axId val="10189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189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133350</xdr:rowOff>
    </xdr:from>
    <xdr:to>
      <xdr:col>14</xdr:col>
      <xdr:colOff>104775</xdr:colOff>
      <xdr:row>15</xdr:row>
      <xdr:rowOff>19050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144780</xdr:rowOff>
    </xdr:from>
    <xdr:to>
      <xdr:col>3</xdr:col>
      <xdr:colOff>16387</xdr:colOff>
      <xdr:row>29</xdr:row>
      <xdr:rowOff>152400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9140"/>
          <a:ext cx="5906647" cy="477012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3</xdr:row>
      <xdr:rowOff>152400</xdr:rowOff>
    </xdr:from>
    <xdr:to>
      <xdr:col>6</xdr:col>
      <xdr:colOff>2098533</xdr:colOff>
      <xdr:row>58</xdr:row>
      <xdr:rowOff>144780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746760"/>
          <a:ext cx="5954253" cy="1005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K%20LAB/Desktop/2020-SONU&#199;LAR/Gamze%20hoca-mda-ne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FA"/>
      <sheetName val="MDA"/>
    </sheetNames>
    <sheetDataSet>
      <sheetData sheetId="0"/>
      <sheetData sheetId="1">
        <row r="4">
          <cell r="C4">
            <v>2.4810000000000003</v>
          </cell>
          <cell r="D4">
            <v>100</v>
          </cell>
        </row>
        <row r="5">
          <cell r="C5">
            <v>1.673</v>
          </cell>
          <cell r="D5">
            <v>50</v>
          </cell>
        </row>
        <row r="6">
          <cell r="C6">
            <v>0.99399999999999999</v>
          </cell>
          <cell r="D6">
            <v>25</v>
          </cell>
        </row>
        <row r="7">
          <cell r="C7">
            <v>0.51300000000000001</v>
          </cell>
          <cell r="D7">
            <v>12.5</v>
          </cell>
        </row>
        <row r="8">
          <cell r="C8">
            <v>0.28800000000000003</v>
          </cell>
          <cell r="D8">
            <v>6.25</v>
          </cell>
        </row>
        <row r="9">
          <cell r="C9">
            <v>0.122</v>
          </cell>
          <cell r="D9">
            <v>3.125</v>
          </cell>
        </row>
        <row r="10">
          <cell r="C10">
            <v>0</v>
          </cell>
          <cell r="D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44" sqref="E44:E45"/>
    </sheetView>
  </sheetViews>
  <sheetFormatPr defaultRowHeight="14.4" x14ac:dyDescent="0.3"/>
  <cols>
    <col min="1" max="1" width="19.109375" customWidth="1"/>
    <col min="2" max="2" width="15.5546875" style="1" customWidth="1"/>
    <col min="3" max="3" width="13.88671875" style="1" customWidth="1"/>
    <col min="4" max="5" width="8.6640625" style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4" x14ac:dyDescent="0.3">
      <c r="A1" s="4" t="s">
        <v>0</v>
      </c>
      <c r="B1" s="4" t="s">
        <v>1</v>
      </c>
    </row>
    <row r="2" spans="1:4" x14ac:dyDescent="0.3">
      <c r="A2" s="6" t="s">
        <v>3</v>
      </c>
      <c r="B2" s="7">
        <v>1.6</v>
      </c>
      <c r="D2" s="3"/>
    </row>
    <row r="3" spans="1:4" x14ac:dyDescent="0.3">
      <c r="A3" s="6" t="s">
        <v>3</v>
      </c>
      <c r="B3" s="7">
        <v>0.89</v>
      </c>
      <c r="D3" s="3"/>
    </row>
    <row r="4" spans="1:4" x14ac:dyDescent="0.3">
      <c r="A4" s="6" t="s">
        <v>3</v>
      </c>
      <c r="B4" s="7">
        <v>0.9</v>
      </c>
      <c r="D4" s="3"/>
    </row>
    <row r="5" spans="1:4" x14ac:dyDescent="0.3">
      <c r="A5" s="6" t="s">
        <v>3</v>
      </c>
      <c r="B5" s="7">
        <v>1.39</v>
      </c>
      <c r="D5" s="3"/>
    </row>
    <row r="6" spans="1:4" x14ac:dyDescent="0.3">
      <c r="A6" s="6" t="s">
        <v>3</v>
      </c>
      <c r="B6" s="7">
        <v>1.2</v>
      </c>
      <c r="D6" s="3"/>
    </row>
    <row r="7" spans="1:4" x14ac:dyDescent="0.3">
      <c r="A7" s="6" t="s">
        <v>3</v>
      </c>
      <c r="B7" s="7">
        <v>1.3</v>
      </c>
      <c r="D7" s="3"/>
    </row>
    <row r="8" spans="1:4" x14ac:dyDescent="0.3">
      <c r="A8" s="6" t="s">
        <v>3</v>
      </c>
      <c r="B8" s="7">
        <v>1.5</v>
      </c>
      <c r="D8" s="3"/>
    </row>
    <row r="9" spans="1:4" x14ac:dyDescent="0.3">
      <c r="A9" s="6" t="s">
        <v>3</v>
      </c>
      <c r="B9" s="7">
        <v>1.27</v>
      </c>
      <c r="D9" s="3"/>
    </row>
    <row r="10" spans="1:4" x14ac:dyDescent="0.3">
      <c r="A10" s="6" t="s">
        <v>4</v>
      </c>
      <c r="B10" s="7">
        <v>1.33</v>
      </c>
      <c r="D10" s="3"/>
    </row>
    <row r="11" spans="1:4" x14ac:dyDescent="0.3">
      <c r="A11" s="6" t="s">
        <v>4</v>
      </c>
      <c r="B11" s="7">
        <v>1.3</v>
      </c>
      <c r="D11" s="3"/>
    </row>
    <row r="12" spans="1:4" x14ac:dyDescent="0.3">
      <c r="A12" s="6" t="s">
        <v>4</v>
      </c>
      <c r="B12" s="7">
        <v>1.05</v>
      </c>
      <c r="D12" s="3"/>
    </row>
    <row r="13" spans="1:4" x14ac:dyDescent="0.3">
      <c r="A13" s="6" t="s">
        <v>4</v>
      </c>
      <c r="B13" s="7">
        <v>1.17</v>
      </c>
      <c r="D13" s="3"/>
    </row>
    <row r="14" spans="1:4" x14ac:dyDescent="0.3">
      <c r="A14" s="6" t="s">
        <v>4</v>
      </c>
      <c r="B14" s="7">
        <v>0.81</v>
      </c>
      <c r="D14" s="3"/>
    </row>
    <row r="15" spans="1:4" x14ac:dyDescent="0.3">
      <c r="A15" s="6" t="s">
        <v>4</v>
      </c>
      <c r="B15" s="7">
        <v>1</v>
      </c>
      <c r="D15" s="3"/>
    </row>
    <row r="16" spans="1:4" x14ac:dyDescent="0.3">
      <c r="A16" s="6" t="s">
        <v>4</v>
      </c>
      <c r="B16" s="7">
        <v>1.17</v>
      </c>
      <c r="D16" s="3"/>
    </row>
    <row r="17" spans="1:4" x14ac:dyDescent="0.3">
      <c r="A17" s="6" t="s">
        <v>4</v>
      </c>
      <c r="B17" s="7">
        <v>0.94</v>
      </c>
      <c r="D17" s="3"/>
    </row>
    <row r="18" spans="1:4" x14ac:dyDescent="0.3">
      <c r="A18" s="6" t="s">
        <v>5</v>
      </c>
      <c r="B18" s="7">
        <v>1.33</v>
      </c>
      <c r="D18" s="3"/>
    </row>
    <row r="19" spans="1:4" x14ac:dyDescent="0.3">
      <c r="A19" s="6" t="s">
        <v>5</v>
      </c>
      <c r="B19" s="7">
        <v>1.34</v>
      </c>
      <c r="D19" s="3"/>
    </row>
    <row r="20" spans="1:4" x14ac:dyDescent="0.3">
      <c r="A20" s="6" t="s">
        <v>5</v>
      </c>
      <c r="B20" s="7">
        <v>1.22</v>
      </c>
      <c r="D20" s="3"/>
    </row>
    <row r="21" spans="1:4" x14ac:dyDescent="0.3">
      <c r="A21" s="6" t="s">
        <v>5</v>
      </c>
      <c r="B21" s="7">
        <v>0.89</v>
      </c>
      <c r="D21" s="3"/>
    </row>
    <row r="22" spans="1:4" x14ac:dyDescent="0.3">
      <c r="A22" s="6" t="s">
        <v>5</v>
      </c>
      <c r="B22" s="7">
        <v>1.02</v>
      </c>
      <c r="D22" s="3"/>
    </row>
    <row r="23" spans="1:4" x14ac:dyDescent="0.3">
      <c r="A23" s="6" t="s">
        <v>5</v>
      </c>
      <c r="B23" s="7">
        <v>1.18</v>
      </c>
      <c r="D23" s="3"/>
    </row>
    <row r="24" spans="1:4" x14ac:dyDescent="0.3">
      <c r="A24" s="6" t="s">
        <v>5</v>
      </c>
      <c r="B24" s="7">
        <v>1.46</v>
      </c>
      <c r="D24" s="3"/>
    </row>
    <row r="25" spans="1:4" x14ac:dyDescent="0.3">
      <c r="A25" s="6" t="s">
        <v>5</v>
      </c>
      <c r="B25" s="7">
        <v>1.73</v>
      </c>
      <c r="D25" s="3"/>
    </row>
    <row r="26" spans="1:4" x14ac:dyDescent="0.3">
      <c r="A26" s="6" t="s">
        <v>6</v>
      </c>
      <c r="B26" s="7">
        <v>1.1399999999999999</v>
      </c>
      <c r="D26" s="3"/>
    </row>
    <row r="27" spans="1:4" x14ac:dyDescent="0.3">
      <c r="A27" s="6" t="s">
        <v>6</v>
      </c>
      <c r="B27" s="7">
        <v>0.88</v>
      </c>
      <c r="D27" s="3"/>
    </row>
    <row r="28" spans="1:4" x14ac:dyDescent="0.3">
      <c r="A28" s="6" t="s">
        <v>6</v>
      </c>
      <c r="B28" s="7">
        <v>0.74</v>
      </c>
      <c r="D28" s="3"/>
    </row>
    <row r="29" spans="1:4" x14ac:dyDescent="0.3">
      <c r="A29" s="6" t="s">
        <v>6</v>
      </c>
      <c r="B29" s="7">
        <v>1.03</v>
      </c>
      <c r="D29" s="3"/>
    </row>
    <row r="30" spans="1:4" x14ac:dyDescent="0.3">
      <c r="A30" s="6" t="s">
        <v>6</v>
      </c>
      <c r="B30" s="7">
        <v>0.86</v>
      </c>
      <c r="D30" s="3"/>
    </row>
    <row r="31" spans="1:4" x14ac:dyDescent="0.3">
      <c r="A31" s="6" t="s">
        <v>6</v>
      </c>
      <c r="B31" s="7">
        <v>1.08</v>
      </c>
      <c r="D31" s="3"/>
    </row>
    <row r="32" spans="1:4" x14ac:dyDescent="0.3">
      <c r="A32" s="6" t="s">
        <v>6</v>
      </c>
      <c r="B32" s="7">
        <v>1.07</v>
      </c>
      <c r="D32" s="3"/>
    </row>
    <row r="33" spans="1:6" x14ac:dyDescent="0.3">
      <c r="A33" s="6" t="s">
        <v>7</v>
      </c>
      <c r="B33" s="7">
        <v>1.68</v>
      </c>
      <c r="D33" s="3"/>
    </row>
    <row r="34" spans="1:6" x14ac:dyDescent="0.3">
      <c r="A34" s="6" t="s">
        <v>7</v>
      </c>
      <c r="B34" s="7">
        <v>1.67</v>
      </c>
      <c r="D34" s="3"/>
    </row>
    <row r="35" spans="1:6" x14ac:dyDescent="0.3">
      <c r="A35" s="6" t="s">
        <v>7</v>
      </c>
      <c r="B35" s="7">
        <v>1.47</v>
      </c>
      <c r="D35" s="3"/>
    </row>
    <row r="36" spans="1:6" x14ac:dyDescent="0.3">
      <c r="A36" s="6" t="s">
        <v>7</v>
      </c>
      <c r="B36" s="7">
        <v>1.37</v>
      </c>
      <c r="D36" s="3"/>
    </row>
    <row r="37" spans="1:6" x14ac:dyDescent="0.3">
      <c r="A37" s="6" t="s">
        <v>7</v>
      </c>
      <c r="B37" s="7">
        <v>1.22</v>
      </c>
      <c r="D37" s="3"/>
    </row>
    <row r="38" spans="1:6" x14ac:dyDescent="0.3">
      <c r="A38" s="6" t="s">
        <v>7</v>
      </c>
      <c r="B38" s="7">
        <v>1.77</v>
      </c>
      <c r="D38" s="3"/>
    </row>
    <row r="39" spans="1:6" x14ac:dyDescent="0.3">
      <c r="A39" s="6" t="s">
        <v>7</v>
      </c>
      <c r="B39" s="7">
        <v>1.19</v>
      </c>
      <c r="D39" s="3"/>
    </row>
    <row r="40" spans="1:6" x14ac:dyDescent="0.3">
      <c r="A40" s="6" t="s">
        <v>7</v>
      </c>
      <c r="B40" s="7">
        <v>1.59</v>
      </c>
      <c r="D40" s="3"/>
      <c r="F40" s="2"/>
    </row>
    <row r="41" spans="1:6" x14ac:dyDescent="0.3">
      <c r="A41" s="6" t="s">
        <v>8</v>
      </c>
      <c r="B41" s="7">
        <v>1.31</v>
      </c>
      <c r="D41" s="3"/>
    </row>
    <row r="42" spans="1:6" x14ac:dyDescent="0.3">
      <c r="A42" s="6" t="s">
        <v>8</v>
      </c>
      <c r="B42" s="7">
        <v>1.82</v>
      </c>
      <c r="D42" s="3"/>
    </row>
    <row r="43" spans="1:6" x14ac:dyDescent="0.3">
      <c r="A43" s="6" t="s">
        <v>8</v>
      </c>
      <c r="B43" s="7">
        <v>0.84</v>
      </c>
      <c r="D43" s="3"/>
    </row>
    <row r="44" spans="1:6" x14ac:dyDescent="0.3">
      <c r="A44" s="6" t="s">
        <v>8</v>
      </c>
      <c r="B44" s="7">
        <v>1.18</v>
      </c>
      <c r="D44" s="3"/>
    </row>
    <row r="45" spans="1:6" x14ac:dyDescent="0.3">
      <c r="A45" s="6" t="s">
        <v>8</v>
      </c>
      <c r="B45" s="7">
        <v>1.2</v>
      </c>
      <c r="D45" s="3"/>
    </row>
    <row r="46" spans="1:6" x14ac:dyDescent="0.3">
      <c r="A46" s="6" t="s">
        <v>8</v>
      </c>
      <c r="B46" s="7">
        <v>1.17</v>
      </c>
      <c r="D46" s="3"/>
    </row>
    <row r="47" spans="1:6" x14ac:dyDescent="0.3">
      <c r="A47" s="6" t="s">
        <v>8</v>
      </c>
      <c r="B47" s="7">
        <v>1.05</v>
      </c>
      <c r="D47" s="3"/>
    </row>
    <row r="48" spans="1:6" x14ac:dyDescent="0.3">
      <c r="A48" s="6" t="s">
        <v>8</v>
      </c>
      <c r="B48" s="7">
        <v>1.75</v>
      </c>
      <c r="D48" s="3"/>
    </row>
    <row r="49" spans="4:6" x14ac:dyDescent="0.3">
      <c r="D49" s="3"/>
    </row>
    <row r="50" spans="4:6" x14ac:dyDescent="0.3">
      <c r="D50" s="3"/>
    </row>
    <row r="51" spans="4:6" x14ac:dyDescent="0.3">
      <c r="D51" s="3"/>
      <c r="F51" s="2"/>
    </row>
    <row r="52" spans="4:6" x14ac:dyDescent="0.3">
      <c r="D52" s="3"/>
    </row>
    <row r="53" spans="4:6" x14ac:dyDescent="0.3">
      <c r="D53" s="3"/>
    </row>
    <row r="54" spans="4:6" x14ac:dyDescent="0.3">
      <c r="D54" s="3"/>
    </row>
    <row r="55" spans="4:6" x14ac:dyDescent="0.3">
      <c r="D55" s="3"/>
    </row>
    <row r="56" spans="4:6" x14ac:dyDescent="0.3">
      <c r="D56" s="3"/>
    </row>
    <row r="57" spans="4:6" x14ac:dyDescent="0.3">
      <c r="D57" s="3"/>
    </row>
    <row r="58" spans="4:6" x14ac:dyDescent="0.3">
      <c r="D58" s="3"/>
    </row>
    <row r="59" spans="4:6" x14ac:dyDescent="0.3">
      <c r="D59" s="3"/>
    </row>
    <row r="60" spans="4:6" x14ac:dyDescent="0.3">
      <c r="D60" s="3"/>
    </row>
    <row r="61" spans="4:6" x14ac:dyDescent="0.3">
      <c r="D61" s="3"/>
    </row>
    <row r="62" spans="4:6" x14ac:dyDescent="0.3">
      <c r="D62" s="3"/>
    </row>
    <row r="63" spans="4:6" x14ac:dyDescent="0.3">
      <c r="D63" s="3"/>
    </row>
    <row r="64" spans="4:6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8"/>
  <sheetViews>
    <sheetView workbookViewId="0">
      <selection activeCell="H66" sqref="H66"/>
    </sheetView>
  </sheetViews>
  <sheetFormatPr defaultRowHeight="14.4" x14ac:dyDescent="0.3"/>
  <cols>
    <col min="1" max="1" width="14.5546875" customWidth="1"/>
    <col min="2" max="2" width="12.21875" customWidth="1"/>
    <col min="3" max="3" width="11.109375" customWidth="1"/>
    <col min="4" max="4" width="10.77734375" customWidth="1"/>
    <col min="5" max="5" width="11" customWidth="1"/>
  </cols>
  <sheetData>
    <row r="3" spans="1:12" x14ac:dyDescent="0.3">
      <c r="B3" s="4" t="s">
        <v>9</v>
      </c>
      <c r="C3" s="4" t="s">
        <v>10</v>
      </c>
      <c r="D3" s="4" t="s">
        <v>11</v>
      </c>
      <c r="E3" s="4" t="s">
        <v>12</v>
      </c>
    </row>
    <row r="4" spans="1:12" x14ac:dyDescent="0.3">
      <c r="A4" t="s">
        <v>13</v>
      </c>
      <c r="B4" s="5">
        <v>2.5110000000000001</v>
      </c>
      <c r="C4" s="5">
        <f>B4-B10</f>
        <v>2.4810000000000003</v>
      </c>
      <c r="D4" s="5">
        <v>100</v>
      </c>
      <c r="E4" s="8">
        <f>(11.04*C4*C4)+(11.948*C4)+(1.5134)</f>
        <v>99.111573440000015</v>
      </c>
    </row>
    <row r="5" spans="1:12" x14ac:dyDescent="0.3">
      <c r="A5" t="s">
        <v>14</v>
      </c>
      <c r="B5" s="5">
        <v>1.7030000000000001</v>
      </c>
      <c r="C5" s="5">
        <f>B5-B10</f>
        <v>1.673</v>
      </c>
      <c r="D5" s="5">
        <v>50</v>
      </c>
      <c r="E5" s="8">
        <f t="shared" ref="E5:E10" si="0">(11.04*C5*C5)+(11.948*C5)+(1.5134)</f>
        <v>52.402580159999992</v>
      </c>
    </row>
    <row r="6" spans="1:12" x14ac:dyDescent="0.3">
      <c r="A6" t="s">
        <v>15</v>
      </c>
      <c r="B6" s="5">
        <v>1.024</v>
      </c>
      <c r="C6" s="5">
        <f>B6-B10</f>
        <v>0.99399999999999999</v>
      </c>
      <c r="D6" s="5">
        <v>25</v>
      </c>
      <c r="E6" s="8">
        <f t="shared" si="0"/>
        <v>24.297629439999998</v>
      </c>
    </row>
    <row r="7" spans="1:12" x14ac:dyDescent="0.3">
      <c r="A7" t="s">
        <v>16</v>
      </c>
      <c r="B7" s="5">
        <v>0.54300000000000004</v>
      </c>
      <c r="C7" s="5">
        <f>B7-B10</f>
        <v>0.51300000000000001</v>
      </c>
      <c r="D7" s="5">
        <v>12.5</v>
      </c>
      <c r="E7" s="8">
        <f t="shared" si="0"/>
        <v>10.548109760000001</v>
      </c>
    </row>
    <row r="8" spans="1:12" x14ac:dyDescent="0.3">
      <c r="A8" t="s">
        <v>17</v>
      </c>
      <c r="B8" s="5">
        <v>0.318</v>
      </c>
      <c r="C8" s="5">
        <f>B8-B10</f>
        <v>0.28800000000000003</v>
      </c>
      <c r="D8" s="5">
        <v>6.25</v>
      </c>
      <c r="E8" s="8">
        <f t="shared" si="0"/>
        <v>5.8701257600000005</v>
      </c>
    </row>
    <row r="9" spans="1:12" x14ac:dyDescent="0.3">
      <c r="A9" t="s">
        <v>18</v>
      </c>
      <c r="B9" s="5">
        <v>0.152</v>
      </c>
      <c r="C9" s="5">
        <f>B9-B10</f>
        <v>0.122</v>
      </c>
      <c r="D9" s="5">
        <v>3.125</v>
      </c>
      <c r="E9" s="8">
        <f t="shared" si="0"/>
        <v>3.1353753600000003</v>
      </c>
    </row>
    <row r="10" spans="1:12" x14ac:dyDescent="0.3">
      <c r="A10" t="s">
        <v>19</v>
      </c>
      <c r="B10" s="5">
        <v>0.03</v>
      </c>
      <c r="C10" s="5">
        <f>B10-B10</f>
        <v>0</v>
      </c>
      <c r="D10" s="5">
        <v>0</v>
      </c>
      <c r="E10" s="8">
        <f t="shared" si="0"/>
        <v>1.5134000000000001</v>
      </c>
    </row>
    <row r="16" spans="1:12" x14ac:dyDescent="0.3">
      <c r="J16" s="9" t="s">
        <v>20</v>
      </c>
      <c r="K16" s="9"/>
      <c r="L16" s="9"/>
    </row>
    <row r="21" spans="1:5" x14ac:dyDescent="0.3">
      <c r="A21" s="4" t="s">
        <v>2</v>
      </c>
      <c r="B21" s="4" t="s">
        <v>9</v>
      </c>
      <c r="C21" s="4" t="s">
        <v>19</v>
      </c>
      <c r="D21" s="4" t="s">
        <v>10</v>
      </c>
      <c r="E21" s="4" t="s">
        <v>12</v>
      </c>
    </row>
    <row r="22" spans="1:5" x14ac:dyDescent="0.3">
      <c r="A22" s="6" t="s">
        <v>3</v>
      </c>
      <c r="B22" s="5">
        <v>1.0609999999999999</v>
      </c>
      <c r="C22" s="5">
        <v>0.03</v>
      </c>
      <c r="D22" s="5">
        <f>(B22-C22)</f>
        <v>1.0309999999999999</v>
      </c>
      <c r="E22" s="16">
        <f>(11.04*D22*D22)+(11.948*D22)+(1.5134)</f>
        <v>25.566877439999995</v>
      </c>
    </row>
    <row r="23" spans="1:5" x14ac:dyDescent="0.3">
      <c r="A23" s="6" t="s">
        <v>3</v>
      </c>
      <c r="B23" s="5">
        <v>0.22700000000000001</v>
      </c>
      <c r="C23" s="5">
        <v>0.03</v>
      </c>
      <c r="D23" s="5">
        <f>(B23-C23)</f>
        <v>0.19700000000000001</v>
      </c>
      <c r="E23" s="16">
        <f>(11.04*D23*D23)+(11.948*D23)+(1.5134)</f>
        <v>4.29560736</v>
      </c>
    </row>
    <row r="24" spans="1:5" x14ac:dyDescent="0.3">
      <c r="A24" s="6" t="s">
        <v>3</v>
      </c>
      <c r="B24" s="5">
        <v>0.45400000000000001</v>
      </c>
      <c r="C24" s="5">
        <v>0.03</v>
      </c>
      <c r="D24" s="5">
        <f>(B24-C24)</f>
        <v>0.42400000000000004</v>
      </c>
      <c r="E24" s="16">
        <f>(11.04*D24*D24)+(11.948*D24)+(1.5134)</f>
        <v>8.5640790400000011</v>
      </c>
    </row>
    <row r="25" spans="1:5" x14ac:dyDescent="0.3">
      <c r="A25" s="6" t="s">
        <v>3</v>
      </c>
      <c r="B25" s="5">
        <v>1.1950000000000001</v>
      </c>
      <c r="C25" s="5">
        <v>0.03</v>
      </c>
      <c r="D25" s="5">
        <f>(B25-C25)</f>
        <v>1.165</v>
      </c>
      <c r="E25" s="16">
        <f>(11.04*D25*D25)+(11.948*D25)+(1.5134)</f>
        <v>30.416584</v>
      </c>
    </row>
    <row r="26" spans="1:5" x14ac:dyDescent="0.3">
      <c r="A26" s="6" t="s">
        <v>3</v>
      </c>
      <c r="B26" s="5">
        <v>0.91</v>
      </c>
      <c r="C26" s="5">
        <v>0.03</v>
      </c>
      <c r="D26" s="5">
        <f>(B26-C26)</f>
        <v>0.88</v>
      </c>
      <c r="E26" s="16">
        <f>(11.04*D26*D26)+(11.948*D26)+(1.5134)</f>
        <v>20.577016</v>
      </c>
    </row>
    <row r="27" spans="1:5" x14ac:dyDescent="0.3">
      <c r="A27" s="6" t="s">
        <v>3</v>
      </c>
      <c r="B27" s="5">
        <v>0.38900000000000001</v>
      </c>
      <c r="C27" s="5">
        <v>0.03</v>
      </c>
      <c r="D27" s="5">
        <f>(B27-C27)</f>
        <v>0.35899999999999999</v>
      </c>
      <c r="E27" s="16">
        <f>(11.04*D27*D27)+(11.948*D27)+(1.5134)</f>
        <v>7.2255782399999999</v>
      </c>
    </row>
    <row r="28" spans="1:5" x14ac:dyDescent="0.3">
      <c r="A28" s="6" t="s">
        <v>3</v>
      </c>
      <c r="B28" s="5">
        <v>1.2130000000000001</v>
      </c>
      <c r="C28" s="5">
        <v>0.03</v>
      </c>
      <c r="D28" s="5">
        <f>(B28-C28)</f>
        <v>1.1830000000000001</v>
      </c>
      <c r="E28" s="16">
        <f>(11.04*D28*D28)+(11.948*D28)+(1.5134)</f>
        <v>31.098242559999999</v>
      </c>
    </row>
    <row r="29" spans="1:5" x14ac:dyDescent="0.3">
      <c r="A29" s="6" t="s">
        <v>3</v>
      </c>
      <c r="B29" s="5">
        <v>0.46600000000000003</v>
      </c>
      <c r="C29" s="5">
        <v>0.03</v>
      </c>
      <c r="D29" s="5">
        <f>(B29-C29)</f>
        <v>0.43600000000000005</v>
      </c>
      <c r="E29" s="16">
        <f>(11.04*D29*D29)+(11.948*D29)+(1.5134)</f>
        <v>8.8213878400000016</v>
      </c>
    </row>
    <row r="30" spans="1:5" x14ac:dyDescent="0.3">
      <c r="A30" s="6" t="s">
        <v>4</v>
      </c>
      <c r="B30" s="5">
        <v>0.92700000000000005</v>
      </c>
      <c r="C30" s="5">
        <v>0.03</v>
      </c>
      <c r="D30" s="5">
        <f>(B30-C30)</f>
        <v>0.89700000000000002</v>
      </c>
      <c r="E30" s="16">
        <f>(11.04*D30*D30)+(11.948*D30)+(1.5134)</f>
        <v>21.113639360000001</v>
      </c>
    </row>
    <row r="31" spans="1:5" x14ac:dyDescent="0.3">
      <c r="A31" s="6" t="s">
        <v>4</v>
      </c>
      <c r="B31" s="5">
        <v>0.21199999999999999</v>
      </c>
      <c r="C31" s="5">
        <v>0.03</v>
      </c>
      <c r="D31" s="5">
        <f>(B31-C31)</f>
        <v>0.182</v>
      </c>
      <c r="E31" s="16">
        <f>(11.04*D31*D31)+(11.948*D31)+(1.5134)</f>
        <v>4.0536249599999996</v>
      </c>
    </row>
    <row r="32" spans="1:5" x14ac:dyDescent="0.3">
      <c r="A32" s="6" t="s">
        <v>4</v>
      </c>
      <c r="B32" s="5">
        <v>0.34499999999999997</v>
      </c>
      <c r="C32" s="5">
        <v>0.03</v>
      </c>
      <c r="D32" s="5">
        <f>(B32-C32)</f>
        <v>0.31499999999999995</v>
      </c>
      <c r="E32" s="16">
        <f>(11.04*D32*D32)+(11.948*D32)+(1.5134)</f>
        <v>6.372463999999999</v>
      </c>
    </row>
    <row r="33" spans="1:5" x14ac:dyDescent="0.3">
      <c r="A33" s="6" t="s">
        <v>4</v>
      </c>
      <c r="B33" s="5">
        <v>0.73</v>
      </c>
      <c r="C33" s="5">
        <v>0.03</v>
      </c>
      <c r="D33" s="5">
        <f>(B33-C33)</f>
        <v>0.7</v>
      </c>
      <c r="E33" s="16">
        <f>(11.04*D33*D33)+(11.948*D33)+(1.5134)</f>
        <v>15.2866</v>
      </c>
    </row>
    <row r="34" spans="1:5" x14ac:dyDescent="0.3">
      <c r="A34" s="6" t="s">
        <v>4</v>
      </c>
      <c r="B34" s="5">
        <v>0.78500000000000003</v>
      </c>
      <c r="C34" s="5">
        <v>0.03</v>
      </c>
      <c r="D34" s="5">
        <f>(B34-C34)</f>
        <v>0.755</v>
      </c>
      <c r="E34" s="16">
        <f>(11.04*D34*D34)+(11.948*D34)+(1.5134)</f>
        <v>16.827216</v>
      </c>
    </row>
    <row r="35" spans="1:5" x14ac:dyDescent="0.3">
      <c r="A35" s="6" t="s">
        <v>4</v>
      </c>
      <c r="B35" s="5">
        <v>1.0349999999999999</v>
      </c>
      <c r="C35" s="5">
        <v>0.03</v>
      </c>
      <c r="D35" s="5">
        <f>(B35-C35)</f>
        <v>1.0049999999999999</v>
      </c>
      <c r="E35" s="16">
        <f>(11.04*D35*D35)+(11.948*D35)+(1.5134)</f>
        <v>24.671815999999996</v>
      </c>
    </row>
    <row r="36" spans="1:5" x14ac:dyDescent="0.3">
      <c r="A36" s="6" t="s">
        <v>4</v>
      </c>
      <c r="B36" s="5">
        <v>1.1160000000000001</v>
      </c>
      <c r="C36" s="5">
        <v>0.03</v>
      </c>
      <c r="D36" s="5">
        <f>(B36-C36)</f>
        <v>1.0860000000000001</v>
      </c>
      <c r="E36" s="16">
        <f>(11.04*D36*D36)+(11.948*D36)+(1.5134)</f>
        <v>27.509459840000002</v>
      </c>
    </row>
    <row r="37" spans="1:5" x14ac:dyDescent="0.3">
      <c r="A37" s="6" t="s">
        <v>4</v>
      </c>
      <c r="B37" s="5">
        <v>0.14199999999999999</v>
      </c>
      <c r="C37" s="5">
        <v>0.03</v>
      </c>
      <c r="D37" s="5">
        <f>(B37-C37)</f>
        <v>0.11199999999999999</v>
      </c>
      <c r="E37" s="16">
        <f>(11.04*D37*D37)+(11.948*D37)+(1.5134)</f>
        <v>2.9900617599999997</v>
      </c>
    </row>
    <row r="38" spans="1:5" x14ac:dyDescent="0.3">
      <c r="A38" s="6" t="s">
        <v>5</v>
      </c>
      <c r="B38" s="5">
        <v>0.79200000000000004</v>
      </c>
      <c r="C38" s="5">
        <v>0.03</v>
      </c>
      <c r="D38" s="5">
        <f>(B38-C38)</f>
        <v>0.76200000000000001</v>
      </c>
      <c r="E38" s="16">
        <f>(11.04*D38*D38)+(11.948*D38)+(1.5134)</f>
        <v>17.02808576</v>
      </c>
    </row>
    <row r="39" spans="1:5" x14ac:dyDescent="0.3">
      <c r="A39" s="6" t="s">
        <v>5</v>
      </c>
      <c r="B39" s="5">
        <v>1.667</v>
      </c>
      <c r="C39" s="5">
        <v>0.03</v>
      </c>
      <c r="D39" s="5">
        <f>(B39-C39)</f>
        <v>1.637</v>
      </c>
      <c r="E39" s="16">
        <f>(11.04*D39*D39)+(11.948*D39)+(1.5134)</f>
        <v>50.65692576</v>
      </c>
    </row>
    <row r="40" spans="1:5" x14ac:dyDescent="0.3">
      <c r="A40" s="6" t="s">
        <v>5</v>
      </c>
      <c r="B40" s="5">
        <v>1.1120000000000001</v>
      </c>
      <c r="C40" s="5">
        <v>0.03</v>
      </c>
      <c r="D40" s="5">
        <f>(B40-C40)</f>
        <v>1.0820000000000001</v>
      </c>
      <c r="E40" s="16">
        <f>(11.04*D40*D40)+(11.948*D40)+(1.5134)</f>
        <v>27.365928960000002</v>
      </c>
    </row>
    <row r="41" spans="1:5" x14ac:dyDescent="0.3">
      <c r="A41" s="6" t="s">
        <v>5</v>
      </c>
      <c r="B41" s="5">
        <v>1.075</v>
      </c>
      <c r="C41" s="5">
        <v>0.03</v>
      </c>
      <c r="D41" s="5">
        <f>(B41-C41)</f>
        <v>1.0449999999999999</v>
      </c>
      <c r="E41" s="16">
        <f>(11.04*D41*D41)+(11.948*D41)+(1.5134)</f>
        <v>26.055015999999998</v>
      </c>
    </row>
    <row r="42" spans="1:5" x14ac:dyDescent="0.3">
      <c r="A42" s="6" t="s">
        <v>5</v>
      </c>
      <c r="B42" s="5">
        <v>1.179</v>
      </c>
      <c r="C42" s="5">
        <v>0.03</v>
      </c>
      <c r="D42" s="5">
        <f>(B42-C42)</f>
        <v>1.149</v>
      </c>
      <c r="E42" s="16">
        <f>(11.04*D42*D42)+(11.948*D42)+(1.5134)</f>
        <v>29.816671039999999</v>
      </c>
    </row>
    <row r="43" spans="1:5" x14ac:dyDescent="0.3">
      <c r="A43" s="6" t="s">
        <v>5</v>
      </c>
      <c r="B43" s="5">
        <v>1.117</v>
      </c>
      <c r="C43" s="5">
        <v>0.03</v>
      </c>
      <c r="D43" s="5">
        <f>(B43-C43)</f>
        <v>1.087</v>
      </c>
      <c r="E43" s="16">
        <f>(11.04*D43*D43)+(11.948*D43)+(1.5134)</f>
        <v>27.545397759999997</v>
      </c>
    </row>
    <row r="44" spans="1:5" x14ac:dyDescent="0.3">
      <c r="A44" s="6" t="s">
        <v>5</v>
      </c>
      <c r="B44" s="5">
        <v>1.319</v>
      </c>
      <c r="C44" s="5">
        <v>0.03</v>
      </c>
      <c r="D44" s="5">
        <f>(B44-C44)</f>
        <v>1.2889999999999999</v>
      </c>
      <c r="E44" s="16">
        <f>(11.04*D44*D44)+(11.948*D44)+(1.5134)</f>
        <v>35.257563839999996</v>
      </c>
    </row>
    <row r="45" spans="1:5" x14ac:dyDescent="0.3">
      <c r="A45" s="6" t="s">
        <v>5</v>
      </c>
      <c r="B45" s="5">
        <v>1.3580000000000001</v>
      </c>
      <c r="C45" s="5">
        <v>0.03</v>
      </c>
      <c r="D45" s="5">
        <f>(B45-C45)</f>
        <v>1.3280000000000001</v>
      </c>
      <c r="E45" s="16">
        <f>(11.04*D45*D45)+(11.948*D45)+(1.5134)</f>
        <v>36.850311359999999</v>
      </c>
    </row>
    <row r="46" spans="1:5" x14ac:dyDescent="0.3">
      <c r="A46" s="6" t="s">
        <v>6</v>
      </c>
      <c r="B46" s="5">
        <v>1.387</v>
      </c>
      <c r="C46" s="5">
        <v>0.03</v>
      </c>
      <c r="D46" s="5">
        <f>(B46-C46)</f>
        <v>1.357</v>
      </c>
      <c r="E46" s="16">
        <f>(11.04*D46*D46)+(11.948*D46)+(1.5134)</f>
        <v>38.056432959999995</v>
      </c>
    </row>
    <row r="47" spans="1:5" x14ac:dyDescent="0.3">
      <c r="A47" s="6" t="s">
        <v>6</v>
      </c>
      <c r="B47" s="5">
        <v>1.304</v>
      </c>
      <c r="C47" s="5">
        <v>0.03</v>
      </c>
      <c r="D47" s="5">
        <f>(B47-C47)</f>
        <v>1.274</v>
      </c>
      <c r="E47" s="16">
        <f>(11.04*D47*D47)+(11.948*D47)+(1.5134)</f>
        <v>34.653911039999997</v>
      </c>
    </row>
    <row r="48" spans="1:5" x14ac:dyDescent="0.3">
      <c r="A48" s="6" t="s">
        <v>6</v>
      </c>
      <c r="B48" s="5">
        <v>1.0980000000000001</v>
      </c>
      <c r="C48" s="5">
        <v>0.03</v>
      </c>
      <c r="D48" s="5">
        <f>(B48-C48)</f>
        <v>1.0680000000000001</v>
      </c>
      <c r="E48" s="16">
        <f>(11.04*D48*D48)+(11.948*D48)+(1.5134)</f>
        <v>26.866352960000004</v>
      </c>
    </row>
    <row r="49" spans="1:5" x14ac:dyDescent="0.3">
      <c r="A49" s="6" t="s">
        <v>6</v>
      </c>
      <c r="B49" s="5">
        <v>0.47299999999999998</v>
      </c>
      <c r="C49" s="5">
        <v>0.03</v>
      </c>
      <c r="D49" s="5">
        <f>(B49-C49)</f>
        <v>0.44299999999999995</v>
      </c>
      <c r="E49" s="16">
        <f>(11.04*D49*D49)+(11.948*D49)+(1.5134)</f>
        <v>8.9729529599999989</v>
      </c>
    </row>
    <row r="50" spans="1:5" x14ac:dyDescent="0.3">
      <c r="A50" s="6" t="s">
        <v>6</v>
      </c>
      <c r="B50" s="5">
        <v>1.0589999999999999</v>
      </c>
      <c r="C50" s="5">
        <v>0.03</v>
      </c>
      <c r="D50" s="5">
        <f>(B50-C50)</f>
        <v>1.0289999999999999</v>
      </c>
      <c r="E50" s="16">
        <f>(11.04*D50*D50)+(11.948*D50)+(1.5134)</f>
        <v>25.497496639999998</v>
      </c>
    </row>
    <row r="51" spans="1:5" x14ac:dyDescent="0.3">
      <c r="A51" s="6" t="s">
        <v>6</v>
      </c>
      <c r="B51" s="5">
        <v>1.0489999999999999</v>
      </c>
      <c r="C51" s="5">
        <v>0.03</v>
      </c>
      <c r="D51" s="5">
        <f>(B51-C51)</f>
        <v>1.0189999999999999</v>
      </c>
      <c r="E51" s="16">
        <f>(11.04*D51*D51)+(11.948*D51)+(1.5134)</f>
        <v>25.151917439999995</v>
      </c>
    </row>
    <row r="52" spans="1:5" x14ac:dyDescent="0.3">
      <c r="A52" s="6" t="s">
        <v>6</v>
      </c>
      <c r="B52" s="5">
        <v>1.1279999999999999</v>
      </c>
      <c r="C52" s="5">
        <v>0.03</v>
      </c>
      <c r="D52" s="5">
        <f>(B52-C52)</f>
        <v>1.0979999999999999</v>
      </c>
      <c r="E52" s="16">
        <f>(11.04*D52*D52)+(11.948*D52)+(1.5134)</f>
        <v>27.942172159999995</v>
      </c>
    </row>
    <row r="53" spans="1:5" x14ac:dyDescent="0.3">
      <c r="A53" s="6" t="s">
        <v>7</v>
      </c>
      <c r="B53" s="5">
        <v>0.95899999999999996</v>
      </c>
      <c r="C53" s="5">
        <v>0.03</v>
      </c>
      <c r="D53" s="5">
        <f>(B53-C53)</f>
        <v>0.92899999999999994</v>
      </c>
      <c r="E53" s="16">
        <f>(11.04*D53*D53)+(11.948*D53)+(1.5134)</f>
        <v>22.14106464</v>
      </c>
    </row>
    <row r="54" spans="1:5" x14ac:dyDescent="0.3">
      <c r="A54" s="6" t="s">
        <v>7</v>
      </c>
      <c r="B54" s="5">
        <v>0.88100000000000001</v>
      </c>
      <c r="C54" s="5">
        <v>0.03</v>
      </c>
      <c r="D54" s="5">
        <f>(B54-C54)</f>
        <v>0.85099999999999998</v>
      </c>
      <c r="E54" s="16">
        <f>(11.04*D54*D54)+(11.948*D54)+(1.5134)</f>
        <v>19.67632704</v>
      </c>
    </row>
    <row r="55" spans="1:5" x14ac:dyDescent="0.3">
      <c r="A55" s="6" t="s">
        <v>7</v>
      </c>
      <c r="B55" s="5">
        <v>1.159</v>
      </c>
      <c r="C55" s="5">
        <v>0.03</v>
      </c>
      <c r="D55" s="5">
        <f>(B55-C55)</f>
        <v>1.129</v>
      </c>
      <c r="E55" s="16">
        <f>(11.04*D55*D55)+(11.948*D55)+(1.5134)</f>
        <v>29.07472864</v>
      </c>
    </row>
    <row r="56" spans="1:5" x14ac:dyDescent="0.3">
      <c r="A56" s="6" t="s">
        <v>7</v>
      </c>
      <c r="B56" s="5">
        <v>1.083</v>
      </c>
      <c r="C56" s="5">
        <v>0.03</v>
      </c>
      <c r="D56" s="5">
        <f>(B56-C56)</f>
        <v>1.0529999999999999</v>
      </c>
      <c r="E56" s="16">
        <f>(11.04*D56*D56)+(11.948*D56)+(1.5134)</f>
        <v>26.335895359999999</v>
      </c>
    </row>
    <row r="57" spans="1:5" x14ac:dyDescent="0.3">
      <c r="A57" s="6" t="s">
        <v>7</v>
      </c>
      <c r="B57" s="5">
        <v>1.101</v>
      </c>
      <c r="C57" s="5">
        <v>0.03</v>
      </c>
      <c r="D57" s="5">
        <f>(B57-C57)</f>
        <v>1.071</v>
      </c>
      <c r="E57" s="16">
        <f>(11.04*D57*D57)+(11.948*D57)+(1.5134)</f>
        <v>26.973040639999997</v>
      </c>
    </row>
    <row r="58" spans="1:5" x14ac:dyDescent="0.3">
      <c r="A58" s="6" t="s">
        <v>7</v>
      </c>
      <c r="B58" s="5">
        <v>1.0429999999999999</v>
      </c>
      <c r="C58" s="5">
        <v>0.03</v>
      </c>
      <c r="D58" s="5">
        <f>(B58-C58)</f>
        <v>1.0129999999999999</v>
      </c>
      <c r="E58" s="16">
        <f>(11.04*D58*D58)+(11.948*D58)+(1.5134)</f>
        <v>24.945629759999996</v>
      </c>
    </row>
    <row r="59" spans="1:5" x14ac:dyDescent="0.3">
      <c r="A59" s="6" t="s">
        <v>7</v>
      </c>
      <c r="B59" s="5">
        <v>0.89100000000000001</v>
      </c>
      <c r="C59" s="5">
        <v>0.03</v>
      </c>
      <c r="D59" s="5">
        <f>(B59-C59)</f>
        <v>0.86099999999999999</v>
      </c>
      <c r="E59" s="16">
        <f>(11.04*D59*D59)+(11.948*D59)+(1.5134)</f>
        <v>19.984811840000003</v>
      </c>
    </row>
    <row r="60" spans="1:5" x14ac:dyDescent="0.3">
      <c r="A60" s="6" t="s">
        <v>7</v>
      </c>
      <c r="B60" s="5">
        <v>0.56999999999999995</v>
      </c>
      <c r="C60" s="5">
        <v>0.03</v>
      </c>
      <c r="D60" s="5">
        <f>(B60-C60)</f>
        <v>0.53999999999999992</v>
      </c>
      <c r="E60" s="16">
        <f>(11.04*D60*D60)+(11.948*D60)+(1.5134)</f>
        <v>11.184583999999999</v>
      </c>
    </row>
    <row r="61" spans="1:5" x14ac:dyDescent="0.3">
      <c r="A61" s="6" t="s">
        <v>8</v>
      </c>
      <c r="B61" s="5">
        <v>1.649</v>
      </c>
      <c r="C61" s="5">
        <v>0.03</v>
      </c>
      <c r="D61" s="5">
        <f>(B61-C61)</f>
        <v>1.619</v>
      </c>
      <c r="E61" s="16">
        <f>(11.04*D61*D61)+(11.948*D61)+(1.5134)</f>
        <v>49.794829439999994</v>
      </c>
    </row>
    <row r="62" spans="1:5" x14ac:dyDescent="0.3">
      <c r="A62" s="6" t="s">
        <v>8</v>
      </c>
      <c r="B62" s="5">
        <v>1.397</v>
      </c>
      <c r="C62" s="5">
        <v>0.03</v>
      </c>
      <c r="D62" s="5">
        <f>(B62-C62)</f>
        <v>1.367</v>
      </c>
      <c r="E62" s="16">
        <f>(11.04*D62*D62)+(11.948*D62)+(1.5134)</f>
        <v>38.476642559999995</v>
      </c>
    </row>
    <row r="63" spans="1:5" x14ac:dyDescent="0.3">
      <c r="A63" s="6" t="s">
        <v>8</v>
      </c>
      <c r="B63" s="5">
        <v>0.747</v>
      </c>
      <c r="C63" s="5">
        <v>0.03</v>
      </c>
      <c r="D63" s="5">
        <f>(B63-C63)</f>
        <v>0.71699999999999997</v>
      </c>
      <c r="E63" s="16">
        <f>(11.04*D63*D63)+(11.948*D63)+(1.5134)</f>
        <v>15.755658560000001</v>
      </c>
    </row>
    <row r="64" spans="1:5" x14ac:dyDescent="0.3">
      <c r="A64" s="6" t="s">
        <v>8</v>
      </c>
      <c r="B64" s="5">
        <v>0.873</v>
      </c>
      <c r="C64" s="5">
        <v>0.03</v>
      </c>
      <c r="D64" s="5">
        <f>(B64-C64)</f>
        <v>0.84299999999999997</v>
      </c>
      <c r="E64" s="16">
        <f>(11.04*D64*D64)+(11.948*D64)+(1.5134)</f>
        <v>19.431128959999999</v>
      </c>
    </row>
    <row r="65" spans="1:5" x14ac:dyDescent="0.3">
      <c r="A65" s="6" t="s">
        <v>8</v>
      </c>
      <c r="B65" s="5">
        <v>0.79200000000000004</v>
      </c>
      <c r="C65" s="5">
        <v>0.03</v>
      </c>
      <c r="D65" s="5">
        <f>(B65-C65)</f>
        <v>0.76200000000000001</v>
      </c>
      <c r="E65" s="16">
        <f>(11.04*D65*D65)+(11.948*D65)+(1.5134)</f>
        <v>17.02808576</v>
      </c>
    </row>
    <row r="66" spans="1:5" x14ac:dyDescent="0.3">
      <c r="A66" s="6" t="s">
        <v>8</v>
      </c>
      <c r="B66" s="5">
        <v>0.36299999999999999</v>
      </c>
      <c r="C66" s="5">
        <v>0.03</v>
      </c>
      <c r="D66" s="5">
        <f>(B66-C66)</f>
        <v>0.33299999999999996</v>
      </c>
      <c r="E66" s="16">
        <f>(11.04*D66*D66)+(11.948*D66)+(1.5134)</f>
        <v>6.7162985599999994</v>
      </c>
    </row>
    <row r="67" spans="1:5" x14ac:dyDescent="0.3">
      <c r="A67" s="6" t="s">
        <v>8</v>
      </c>
      <c r="B67" s="5">
        <v>0.60799999999999998</v>
      </c>
      <c r="C67" s="5">
        <v>0.03</v>
      </c>
      <c r="D67" s="5">
        <f>(B67-C67)</f>
        <v>0.57799999999999996</v>
      </c>
      <c r="E67" s="16">
        <f>(11.04*D67*D67)+(11.948*D67)+(1.5134)</f>
        <v>12.107631359999999</v>
      </c>
    </row>
    <row r="68" spans="1:5" x14ac:dyDescent="0.3">
      <c r="A68" s="6" t="s">
        <v>8</v>
      </c>
      <c r="B68" s="5">
        <v>0.51400000000000001</v>
      </c>
      <c r="C68" s="5">
        <v>0.03</v>
      </c>
      <c r="D68" s="5">
        <f>(B68-C68)</f>
        <v>0.48399999999999999</v>
      </c>
      <c r="E68" s="16">
        <f>(11.04*D68*D68)+(11.948*D68)+(1.5134)</f>
        <v>9.8824182399999998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D80" sqref="D80"/>
    </sheetView>
  </sheetViews>
  <sheetFormatPr defaultRowHeight="14.4" x14ac:dyDescent="0.3"/>
  <cols>
    <col min="1" max="1" width="31" customWidth="1"/>
    <col min="2" max="2" width="23.6640625" customWidth="1"/>
    <col min="3" max="3" width="31.21875" customWidth="1"/>
    <col min="4" max="4" width="17.109375" customWidth="1"/>
    <col min="5" max="5" width="20.44140625" customWidth="1"/>
    <col min="6" max="6" width="18.88671875" customWidth="1"/>
    <col min="7" max="7" width="43" customWidth="1"/>
  </cols>
  <sheetData>
    <row r="1" spans="1:7" ht="15.6" thickTop="1" thickBot="1" x14ac:dyDescent="0.3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</row>
    <row r="2" spans="1:7" ht="15.6" thickTop="1" thickBot="1" x14ac:dyDescent="0.35">
      <c r="A2" s="11" t="s">
        <v>28</v>
      </c>
      <c r="B2" s="11" t="s">
        <v>29</v>
      </c>
      <c r="C2" s="12" t="s">
        <v>30</v>
      </c>
      <c r="D2" s="12"/>
      <c r="E2" s="12" t="s">
        <v>31</v>
      </c>
      <c r="F2" s="12" t="s">
        <v>32</v>
      </c>
      <c r="G2" s="12" t="s">
        <v>33</v>
      </c>
    </row>
    <row r="3" spans="1:7" ht="15.6" thickTop="1" thickBot="1" x14ac:dyDescent="0.35">
      <c r="A3" s="13" t="s">
        <v>35</v>
      </c>
      <c r="B3" s="11" t="s">
        <v>29</v>
      </c>
      <c r="C3" s="12" t="s">
        <v>36</v>
      </c>
      <c r="D3" s="12"/>
      <c r="E3" s="12"/>
      <c r="F3" s="12" t="s">
        <v>32</v>
      </c>
      <c r="G3" s="12" t="s">
        <v>34</v>
      </c>
    </row>
    <row r="4" spans="1:7" ht="15" thickTop="1" x14ac:dyDescent="0.3"/>
    <row r="65" spans="1:4" ht="15.6" x14ac:dyDescent="0.3">
      <c r="A65" s="14" t="s">
        <v>37</v>
      </c>
      <c r="B65" s="15"/>
      <c r="C65" s="15"/>
      <c r="D65" s="15"/>
    </row>
    <row r="66" spans="1:4" ht="15.6" x14ac:dyDescent="0.3">
      <c r="A66" s="15" t="s">
        <v>38</v>
      </c>
      <c r="B66" s="15"/>
      <c r="C66" s="15"/>
      <c r="D66" s="15"/>
    </row>
    <row r="67" spans="1:4" ht="15.6" x14ac:dyDescent="0.3">
      <c r="A67" s="15" t="s">
        <v>39</v>
      </c>
      <c r="B67" s="15"/>
      <c r="C67" s="15"/>
      <c r="D67" s="15"/>
    </row>
    <row r="68" spans="1:4" ht="15.6" x14ac:dyDescent="0.3">
      <c r="A68" s="15" t="s">
        <v>40</v>
      </c>
      <c r="B68" s="15"/>
      <c r="C68" s="15"/>
      <c r="D68" s="15"/>
    </row>
    <row r="69" spans="1:4" ht="15.6" x14ac:dyDescent="0.3">
      <c r="A69" s="15" t="s">
        <v>41</v>
      </c>
      <c r="B69" s="15"/>
      <c r="C69" s="15"/>
      <c r="D69" s="15"/>
    </row>
    <row r="70" spans="1:4" ht="15.6" x14ac:dyDescent="0.3">
      <c r="A70" s="15" t="s">
        <v>42</v>
      </c>
      <c r="B70" s="15"/>
      <c r="C70" s="15"/>
      <c r="D70" s="15"/>
    </row>
    <row r="71" spans="1:4" ht="15.6" x14ac:dyDescent="0.3">
      <c r="A71" s="15" t="s">
        <v>43</v>
      </c>
      <c r="B71" s="15"/>
      <c r="C71" s="15"/>
      <c r="D71" s="15"/>
    </row>
    <row r="72" spans="1:4" ht="15.6" x14ac:dyDescent="0.3">
      <c r="A72" s="15" t="s">
        <v>44</v>
      </c>
      <c r="B72" s="15"/>
      <c r="C72" s="15"/>
      <c r="D72" s="15"/>
    </row>
    <row r="73" spans="1:4" ht="15.6" x14ac:dyDescent="0.3">
      <c r="A73" s="15" t="s">
        <v>45</v>
      </c>
      <c r="B73" s="15"/>
      <c r="C73" s="15"/>
      <c r="D73" s="15"/>
    </row>
    <row r="76" spans="1:4" ht="15.6" x14ac:dyDescent="0.3">
      <c r="A76" s="14" t="s">
        <v>46</v>
      </c>
      <c r="B76" s="15"/>
      <c r="C76" s="15"/>
    </row>
    <row r="77" spans="1:4" ht="15.6" x14ac:dyDescent="0.3">
      <c r="A77" s="15" t="s">
        <v>47</v>
      </c>
      <c r="B77" s="15"/>
      <c r="C77" s="15"/>
    </row>
    <row r="78" spans="1:4" ht="15.6" x14ac:dyDescent="0.3">
      <c r="A78" s="15" t="s">
        <v>48</v>
      </c>
      <c r="B78" s="15"/>
      <c r="C78" s="15"/>
    </row>
    <row r="79" spans="1:4" ht="15.6" x14ac:dyDescent="0.3">
      <c r="A79" s="15" t="s">
        <v>49</v>
      </c>
      <c r="B79" s="15"/>
      <c r="C79" s="15"/>
    </row>
    <row r="80" spans="1:4" ht="15.6" x14ac:dyDescent="0.3">
      <c r="A80" s="15" t="s">
        <v>50</v>
      </c>
      <c r="B80" s="15"/>
      <c r="C80" s="15"/>
    </row>
    <row r="81" spans="1:3" ht="15.6" x14ac:dyDescent="0.3">
      <c r="A81" s="15" t="s">
        <v>51</v>
      </c>
      <c r="B81" s="15"/>
      <c r="C81" s="15"/>
    </row>
    <row r="82" spans="1:3" ht="15.6" x14ac:dyDescent="0.3">
      <c r="A82" s="15" t="s">
        <v>52</v>
      </c>
      <c r="B82" s="15"/>
      <c r="C82" s="15"/>
    </row>
    <row r="83" spans="1:3" ht="15.6" x14ac:dyDescent="0.3">
      <c r="A83" s="15" t="s">
        <v>53</v>
      </c>
      <c r="B83" s="15"/>
      <c r="C83" s="15"/>
    </row>
    <row r="84" spans="1:3" ht="15.6" x14ac:dyDescent="0.3">
      <c r="A84" s="15" t="s">
        <v>54</v>
      </c>
      <c r="B84" s="15"/>
      <c r="C84" s="15"/>
    </row>
    <row r="85" spans="1:3" ht="15.6" x14ac:dyDescent="0.3">
      <c r="A85" s="15" t="s">
        <v>55</v>
      </c>
      <c r="B85" s="15"/>
      <c r="C85" s="15"/>
    </row>
    <row r="86" spans="1:3" ht="15.6" x14ac:dyDescent="0.3">
      <c r="A86" s="15" t="s">
        <v>56</v>
      </c>
      <c r="B86" s="15"/>
      <c r="C86" s="15"/>
    </row>
    <row r="87" spans="1:3" ht="15.6" x14ac:dyDescent="0.3">
      <c r="A87" s="15" t="s">
        <v>57</v>
      </c>
      <c r="B87" s="15"/>
      <c r="C87" s="15"/>
    </row>
    <row r="88" spans="1:3" ht="15.6" x14ac:dyDescent="0.3">
      <c r="A88" s="15" t="s">
        <v>58</v>
      </c>
      <c r="B88" s="15"/>
      <c r="C88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TAS</vt:lpstr>
      <vt:lpstr>MDA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2021-11-05T14:30:23Z</dcterms:modified>
</cp:coreProperties>
</file>