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Kemal Varol\13.07.2021 AFM1\"/>
    </mc:Choice>
  </mc:AlternateContent>
  <xr:revisionPtr revIDLastSave="0" documentId="13_ncr:1_{97B92E7C-BC48-45A4-A177-DCF02004467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AFM-1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J15" i="1"/>
  <c r="J16" i="1"/>
  <c r="J17" i="1"/>
  <c r="J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3" i="1"/>
</calcChain>
</file>

<file path=xl/sharedStrings.xml><?xml version="1.0" encoding="utf-8"?>
<sst xmlns="http://schemas.openxmlformats.org/spreadsheetml/2006/main" count="134" uniqueCount="123">
  <si>
    <t>Blank</t>
  </si>
  <si>
    <t>std1</t>
  </si>
  <si>
    <t>std2</t>
  </si>
  <si>
    <t>std3</t>
  </si>
  <si>
    <t>std4</t>
  </si>
  <si>
    <t>std5</t>
  </si>
  <si>
    <t>absorbance %</t>
  </si>
  <si>
    <t>absorbance</t>
  </si>
  <si>
    <t>Sample</t>
  </si>
  <si>
    <t>std. Concentratıon</t>
  </si>
  <si>
    <t>concentratıon (ppb)-ng/ml</t>
  </si>
  <si>
    <t>Result Sample</t>
  </si>
  <si>
    <t>SA.S-1</t>
  </si>
  <si>
    <t>SA.S-2</t>
  </si>
  <si>
    <t>SA.S-3</t>
  </si>
  <si>
    <t>SA.S-4</t>
  </si>
  <si>
    <t>SA.S-6</t>
  </si>
  <si>
    <t>SA.S-7</t>
  </si>
  <si>
    <t>SA.S-8</t>
  </si>
  <si>
    <t>SA.S-9</t>
  </si>
  <si>
    <t>MT.S-1</t>
  </si>
  <si>
    <t>MT.S-2</t>
  </si>
  <si>
    <t>MT.S-3</t>
  </si>
  <si>
    <t>MT.S-4</t>
  </si>
  <si>
    <t>MT.S-5</t>
  </si>
  <si>
    <t>MT.S-6</t>
  </si>
  <si>
    <t>MT.S-7</t>
  </si>
  <si>
    <t>MT.S-8</t>
  </si>
  <si>
    <t>OS.S-1</t>
  </si>
  <si>
    <t>OS.S-2</t>
  </si>
  <si>
    <t>OS.S-3</t>
  </si>
  <si>
    <t>OS.S-4</t>
  </si>
  <si>
    <t>OS.S-5</t>
  </si>
  <si>
    <t>OS.S-6</t>
  </si>
  <si>
    <t>OS.S-7</t>
  </si>
  <si>
    <t>OS.S-8</t>
  </si>
  <si>
    <t>AK.S-1</t>
  </si>
  <si>
    <t>AK.S-2</t>
  </si>
  <si>
    <t>AK.S-3</t>
  </si>
  <si>
    <t>AK.S-4</t>
  </si>
  <si>
    <t>AK.S-5</t>
  </si>
  <si>
    <t>AK.S-6</t>
  </si>
  <si>
    <t>AK.S-7</t>
  </si>
  <si>
    <t>AK.S-8</t>
  </si>
  <si>
    <t>HS.TOX-H-1</t>
  </si>
  <si>
    <t>HS.TOX-H-2</t>
  </si>
  <si>
    <t>HS.TOX-H-3</t>
  </si>
  <si>
    <t>HS.TOX-H-4</t>
  </si>
  <si>
    <t>HS.TOX-H-5</t>
  </si>
  <si>
    <t>HS.TOX-H-6</t>
  </si>
  <si>
    <t>HS.TOX-H-7</t>
  </si>
  <si>
    <t>HS.TOX-H-8</t>
  </si>
  <si>
    <t>HS.TOX-H-9</t>
  </si>
  <si>
    <t>HS.TOX-H-10</t>
  </si>
  <si>
    <t>HS.TOX-H-11</t>
  </si>
  <si>
    <t>HS.TOX-H-12</t>
  </si>
  <si>
    <t>HS.TOX-H-13</t>
  </si>
  <si>
    <t>HS.TOX-H-14</t>
  </si>
  <si>
    <t>HS.TOX-H-15</t>
  </si>
  <si>
    <t>HS.TOX-H-16</t>
  </si>
  <si>
    <t>HS.TOX-H-17</t>
  </si>
  <si>
    <t>HS.TOX-H-18</t>
  </si>
  <si>
    <t>NE.S-1</t>
  </si>
  <si>
    <t>NE.S-2</t>
  </si>
  <si>
    <t>NE.S-3</t>
  </si>
  <si>
    <t>NE.S-4</t>
  </si>
  <si>
    <t>NE.S-5</t>
  </si>
  <si>
    <t>NE.S-6</t>
  </si>
  <si>
    <t>NE.S-7</t>
  </si>
  <si>
    <t>NE.S-8</t>
  </si>
  <si>
    <t>RA.S-1</t>
  </si>
  <si>
    <t>RA.S-2</t>
  </si>
  <si>
    <t>RA.S-3</t>
  </si>
  <si>
    <t>RA.S-4</t>
  </si>
  <si>
    <t>RA.S-5</t>
  </si>
  <si>
    <t>RA.S-6</t>
  </si>
  <si>
    <t>RA.S-7</t>
  </si>
  <si>
    <t>RG.S-1</t>
  </si>
  <si>
    <t>RG.S-2</t>
  </si>
  <si>
    <t>RG.S-3</t>
  </si>
  <si>
    <t>RG.S-4</t>
  </si>
  <si>
    <t>RG.S-5</t>
  </si>
  <si>
    <t>RG.S-6</t>
  </si>
  <si>
    <t>RG.S-7</t>
  </si>
  <si>
    <t>RG.S-8</t>
  </si>
  <si>
    <t>RG.S-9</t>
  </si>
  <si>
    <t>RG.S-10</t>
  </si>
  <si>
    <t>RG.S-11</t>
  </si>
  <si>
    <t>RG.S-12</t>
  </si>
  <si>
    <t>RG.S-13</t>
  </si>
  <si>
    <t>RG.S-14</t>
  </si>
  <si>
    <t>RG.S-15</t>
  </si>
  <si>
    <t>RG.S-16</t>
  </si>
  <si>
    <t>RG.S-17</t>
  </si>
  <si>
    <t>RG.S-18</t>
  </si>
  <si>
    <t>MÖ.S-2</t>
  </si>
  <si>
    <t>MÖ.S-3</t>
  </si>
  <si>
    <t>MÖ.S-4</t>
  </si>
  <si>
    <t>MÖ.S-5</t>
  </si>
  <si>
    <t>MÖ.S-6</t>
  </si>
  <si>
    <t>MÖ.S-7</t>
  </si>
  <si>
    <t>MÖ.S-9</t>
  </si>
  <si>
    <t>KİT ADI</t>
  </si>
  <si>
    <t>TÜR</t>
  </si>
  <si>
    <t>MARKA</t>
  </si>
  <si>
    <t>LOT</t>
  </si>
  <si>
    <t>CAT. NO</t>
  </si>
  <si>
    <t>ELABSCIENCE</t>
  </si>
  <si>
    <t>AFLATOKSİN(AFM1)</t>
  </si>
  <si>
    <t>Unıversal</t>
  </si>
  <si>
    <t>KA36762ETS</t>
  </si>
  <si>
    <t>E-TO-E007</t>
  </si>
  <si>
    <t>Centrifuge: HETTICH Mıcro 200-R</t>
  </si>
  <si>
    <t>Microplate Reader: BIO-TEK EL X 800</t>
  </si>
  <si>
    <t>Auto Strip Washer: BIO-TEK EL X 50</t>
  </si>
  <si>
    <t xml:space="preserve">Test principle </t>
  </si>
  <si>
    <t xml:space="preserve">This kit uses Competitive-ELISA as the method. It can detect Aflatoxin M1 (AFM1) in samples, such as milk, milk powder. </t>
  </si>
  <si>
    <t>This kit is composed of ELISA Microtiter plate, HRP conjugate, antibody working solution, standard and other supplementary reagents.</t>
  </si>
  <si>
    <t xml:space="preserve"> The microtiter plate in this kit has been pre-coated with coupled antigen. During the reaction, AFM1 in the samples or standard competes</t>
  </si>
  <si>
    <t xml:space="preserve"> with coupled antigen on the solid phase supporter for sites of anti-AFM1 antibody. Then Horseradish Peroxidase (HRP) </t>
  </si>
  <si>
    <t xml:space="preserve">conjugate is added to each microtiter plate well, and substrate reagent is added for color development. </t>
  </si>
  <si>
    <t xml:space="preserve">There is a negative correlation between the OD value of samples and the concentration of AFM1. The concentration of AFM1 </t>
  </si>
  <si>
    <t>in the samples can be calculated by comparing the OD of the samples to the standard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</si>
</sst>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/>
    <xf numFmtId="164" fontId="0" fillId="7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AFM-1</a:t>
            </a:r>
          </a:p>
        </c:rich>
      </c:tx>
      <c:layout>
        <c:manualLayout>
          <c:xMode val="edge"/>
          <c:yMode val="edge"/>
          <c:x val="0.4381596675415573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497812773403322E-2"/>
                  <c:y val="-0.46137904636920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'AFM-1'!$H$13:$H$17</c:f>
              <c:numCache>
                <c:formatCode>0.000</c:formatCode>
                <c:ptCount val="5"/>
                <c:pt idx="0">
                  <c:v>79.170506912442391</c:v>
                </c:pt>
                <c:pt idx="1">
                  <c:v>66.728110599078335</c:v>
                </c:pt>
                <c:pt idx="2">
                  <c:v>52.258064516129046</c:v>
                </c:pt>
                <c:pt idx="3">
                  <c:v>32.902999999999999</c:v>
                </c:pt>
                <c:pt idx="4">
                  <c:v>11.436</c:v>
                </c:pt>
              </c:numCache>
            </c:numRef>
          </c:xVal>
          <c:yVal>
            <c:numRef>
              <c:f>'AFM-1'!$I$13:$I$17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0.45</c:v>
                </c:pt>
                <c:pt idx="3">
                  <c:v>1.35</c:v>
                </c:pt>
                <c:pt idx="4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C-4F5F-AEB9-76CE9A3E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70223"/>
        <c:axId val="2002067311"/>
      </c:scatterChart>
      <c:valAx>
        <c:axId val="20020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2067311"/>
        <c:crosses val="autoZero"/>
        <c:crossBetween val="midCat"/>
      </c:valAx>
      <c:valAx>
        <c:axId val="20020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20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695325</xdr:colOff>
      <xdr:row>10</xdr:row>
      <xdr:rowOff>114300</xdr:rowOff>
    </xdr:from>
    <xdr:to>
      <xdr:col>18</xdr:col>
      <xdr:colOff>85725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152400</xdr:rowOff>
    </xdr:from>
    <xdr:to>
      <xdr:col>3</xdr:col>
      <xdr:colOff>396644</xdr:colOff>
      <xdr:row>39</xdr:row>
      <xdr:rowOff>166642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498850"/>
          <a:ext cx="5584594" cy="3881392"/>
        </a:xfrm>
        <a:prstGeom prst="rect">
          <a:avLst/>
        </a:prstGeom>
      </xdr:spPr>
    </xdr:pic>
    <xdr:clientData/>
  </xdr:twoCellAnchor>
  <xdr:twoCellAnchor editAs="oneCell">
    <xdr:from>
      <xdr:col>0</xdr:col>
      <xdr:colOff>37305</xdr:colOff>
      <xdr:row>40</xdr:row>
      <xdr:rowOff>47624</xdr:rowOff>
    </xdr:from>
    <xdr:to>
      <xdr:col>3</xdr:col>
      <xdr:colOff>358774</xdr:colOff>
      <xdr:row>76</xdr:row>
      <xdr:rowOff>6349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05" y="7445374"/>
          <a:ext cx="5566569" cy="6588125"/>
        </a:xfrm>
        <a:prstGeom prst="rect">
          <a:avLst/>
        </a:prstGeom>
      </xdr:spPr>
    </xdr:pic>
    <xdr:clientData/>
  </xdr:twoCellAnchor>
  <xdr:twoCellAnchor editAs="oneCell">
    <xdr:from>
      <xdr:col>3</xdr:col>
      <xdr:colOff>605867</xdr:colOff>
      <xdr:row>17</xdr:row>
      <xdr:rowOff>22225</xdr:rowOff>
    </xdr:from>
    <xdr:to>
      <xdr:col>7</xdr:col>
      <xdr:colOff>184149</xdr:colOff>
      <xdr:row>45</xdr:row>
      <xdr:rowOff>112868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0967" y="3184525"/>
          <a:ext cx="4518582" cy="5246843"/>
        </a:xfrm>
        <a:prstGeom prst="rect">
          <a:avLst/>
        </a:prstGeom>
      </xdr:spPr>
    </xdr:pic>
    <xdr:clientData/>
  </xdr:twoCellAnchor>
  <xdr:twoCellAnchor editAs="oneCell">
    <xdr:from>
      <xdr:col>3</xdr:col>
      <xdr:colOff>730250</xdr:colOff>
      <xdr:row>46</xdr:row>
      <xdr:rowOff>79375</xdr:rowOff>
    </xdr:from>
    <xdr:to>
      <xdr:col>7</xdr:col>
      <xdr:colOff>520699</xdr:colOff>
      <xdr:row>78</xdr:row>
      <xdr:rowOff>66673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5350" y="8582025"/>
          <a:ext cx="4730749" cy="5880098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76</xdr:row>
      <xdr:rowOff>88900</xdr:rowOff>
    </xdr:from>
    <xdr:to>
      <xdr:col>3</xdr:col>
      <xdr:colOff>611529</xdr:colOff>
      <xdr:row>113</xdr:row>
      <xdr:rowOff>139704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14116050"/>
          <a:ext cx="5824879" cy="6864354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714376</xdr:colOff>
      <xdr:row>79</xdr:row>
      <xdr:rowOff>111125</xdr:rowOff>
    </xdr:from>
    <xdr:to>
      <xdr:col>8</xdr:col>
      <xdr:colOff>276225</xdr:colOff>
      <xdr:row>114</xdr:row>
      <xdr:rowOff>34924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476" y="14690725"/>
          <a:ext cx="5111749" cy="6369049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114</xdr:row>
      <xdr:rowOff>6350</xdr:rowOff>
    </xdr:from>
    <xdr:to>
      <xdr:col>4</xdr:col>
      <xdr:colOff>889000</xdr:colOff>
      <xdr:row>166</xdr:row>
      <xdr:rowOff>152400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1031200"/>
          <a:ext cx="7854950" cy="972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12"/>
  <sheetViews>
    <sheetView tabSelected="1" workbookViewId="0">
      <selection activeCell="E15" sqref="E15"/>
    </sheetView>
  </sheetViews>
  <sheetFormatPr defaultRowHeight="14.5" x14ac:dyDescent="0.35"/>
  <cols>
    <col min="1" max="1" width="12.453125" customWidth="1"/>
    <col min="2" max="2" width="11.54296875" customWidth="1"/>
    <col min="3" max="3" width="14" customWidth="1"/>
    <col min="4" max="4" width="13" customWidth="1"/>
    <col min="5" max="5" width="12.81640625" customWidth="1"/>
    <col min="6" max="6" width="15.54296875" customWidth="1"/>
    <col min="7" max="7" width="12.1796875" customWidth="1"/>
    <col min="8" max="8" width="14.453125" customWidth="1"/>
    <col min="9" max="9" width="17.1796875" customWidth="1"/>
    <col min="10" max="10" width="15.453125" customWidth="1"/>
    <col min="11" max="11" width="13.7265625" customWidth="1"/>
  </cols>
  <sheetData>
    <row r="2" spans="1:13" x14ac:dyDescent="0.35">
      <c r="A2" t="s">
        <v>0</v>
      </c>
      <c r="B2" s="4">
        <v>1.085</v>
      </c>
      <c r="C2" s="2">
        <v>2.8620000000000001</v>
      </c>
      <c r="D2" s="2">
        <v>2.6</v>
      </c>
      <c r="E2" s="2">
        <v>2.6880000000000002</v>
      </c>
      <c r="F2" s="2">
        <v>2.4020000000000001</v>
      </c>
      <c r="G2" s="2">
        <v>2.794</v>
      </c>
      <c r="H2" s="2">
        <v>2.3370000000000002</v>
      </c>
      <c r="I2" s="2">
        <v>2.411</v>
      </c>
      <c r="J2" s="2">
        <v>2.3690000000000002</v>
      </c>
      <c r="K2" s="2">
        <v>2.327</v>
      </c>
      <c r="L2" s="2">
        <v>2.456</v>
      </c>
      <c r="M2" s="2">
        <v>2.5990000000000002</v>
      </c>
    </row>
    <row r="3" spans="1:13" x14ac:dyDescent="0.35">
      <c r="A3" t="s">
        <v>1</v>
      </c>
      <c r="B3" s="1">
        <v>0.85899999999999999</v>
      </c>
      <c r="C3" s="2">
        <v>2.8540000000000001</v>
      </c>
      <c r="D3" s="2">
        <v>2.516</v>
      </c>
      <c r="E3" s="2">
        <v>2.867</v>
      </c>
      <c r="F3" s="2">
        <v>2.5009999999999999</v>
      </c>
      <c r="G3" s="2">
        <v>2.4950000000000001</v>
      </c>
      <c r="H3" s="2">
        <v>2.3639999999999999</v>
      </c>
      <c r="I3" s="2">
        <v>2.379</v>
      </c>
      <c r="J3" s="2">
        <v>2.331</v>
      </c>
      <c r="K3" s="2">
        <v>2.2880000000000003</v>
      </c>
      <c r="L3" s="2">
        <v>2.25</v>
      </c>
      <c r="M3" s="2">
        <v>2.7320000000000002</v>
      </c>
    </row>
    <row r="4" spans="1:13" x14ac:dyDescent="0.35">
      <c r="A4" t="s">
        <v>2</v>
      </c>
      <c r="B4" s="1">
        <v>0.72399999999999998</v>
      </c>
      <c r="C4" s="2">
        <v>2.6579999999999999</v>
      </c>
      <c r="D4" s="2">
        <v>2.6440000000000001</v>
      </c>
      <c r="E4" s="2">
        <v>2.6909999999999998</v>
      </c>
      <c r="F4" s="2">
        <v>2.6419999999999999</v>
      </c>
      <c r="G4" s="2">
        <v>2.5260000000000002</v>
      </c>
      <c r="H4" s="2">
        <v>1.9950000000000001</v>
      </c>
      <c r="I4" s="2">
        <v>2.4910000000000001</v>
      </c>
      <c r="J4" s="2">
        <v>2.113</v>
      </c>
      <c r="K4" s="2">
        <v>2.2269999999999999</v>
      </c>
      <c r="L4" s="2">
        <v>2.4210000000000003</v>
      </c>
      <c r="M4" s="2">
        <v>2.7410000000000001</v>
      </c>
    </row>
    <row r="5" spans="1:13" x14ac:dyDescent="0.35">
      <c r="A5" t="s">
        <v>3</v>
      </c>
      <c r="B5" s="1">
        <v>0.56700000000000006</v>
      </c>
      <c r="C5" s="2">
        <v>2.7640000000000002</v>
      </c>
      <c r="D5" s="2">
        <v>2.5680000000000001</v>
      </c>
      <c r="E5" s="2">
        <v>2.7869999999999999</v>
      </c>
      <c r="F5" s="2">
        <v>2.2200000000000002</v>
      </c>
      <c r="G5" s="2">
        <v>1.79</v>
      </c>
      <c r="H5" s="2">
        <v>2.4239999999999999</v>
      </c>
      <c r="I5" s="2">
        <v>2.278</v>
      </c>
      <c r="J5" s="2">
        <v>2.5270000000000001</v>
      </c>
      <c r="K5" s="2">
        <v>2.3210000000000002</v>
      </c>
      <c r="L5" s="2">
        <v>2.57</v>
      </c>
      <c r="M5" s="2">
        <v>2.4</v>
      </c>
    </row>
    <row r="6" spans="1:13" x14ac:dyDescent="0.35">
      <c r="A6" t="s">
        <v>4</v>
      </c>
      <c r="B6" s="1">
        <v>0.29699999999999999</v>
      </c>
      <c r="C6" s="2">
        <v>2.883</v>
      </c>
      <c r="D6" s="2">
        <v>2.7170000000000001</v>
      </c>
      <c r="E6" s="2">
        <v>2.5750000000000002</v>
      </c>
      <c r="F6" s="2">
        <v>2.4130000000000003</v>
      </c>
      <c r="G6" s="2">
        <v>2.359</v>
      </c>
      <c r="H6" s="2">
        <v>2.5340000000000003</v>
      </c>
      <c r="I6" s="2">
        <v>2.3879999999999999</v>
      </c>
      <c r="J6" s="2">
        <v>2.5619999999999998</v>
      </c>
      <c r="K6" s="2">
        <v>2.302</v>
      </c>
      <c r="L6" s="2">
        <v>2.323</v>
      </c>
      <c r="M6" s="2">
        <v>2.39</v>
      </c>
    </row>
    <row r="7" spans="1:13" x14ac:dyDescent="0.35">
      <c r="A7" t="s">
        <v>5</v>
      </c>
      <c r="B7" s="1">
        <v>0.183</v>
      </c>
      <c r="C7" s="2">
        <v>2.843</v>
      </c>
      <c r="D7" s="2">
        <v>2.75</v>
      </c>
      <c r="E7" s="2">
        <v>2.5369999999999999</v>
      </c>
      <c r="F7" s="2">
        <v>2.4279999999999999</v>
      </c>
      <c r="G7" s="2">
        <v>2.4940000000000002</v>
      </c>
      <c r="H7" s="2">
        <v>2.4470000000000001</v>
      </c>
      <c r="I7" s="2">
        <v>2.3890000000000002</v>
      </c>
      <c r="J7" s="2">
        <v>2.5920000000000001</v>
      </c>
      <c r="K7" s="2">
        <v>1.9910000000000001</v>
      </c>
      <c r="L7" s="2">
        <v>2.359</v>
      </c>
      <c r="M7" s="2">
        <v>2.399</v>
      </c>
    </row>
    <row r="8" spans="1:13" x14ac:dyDescent="0.35">
      <c r="B8" s="2">
        <v>2.8639999999999999</v>
      </c>
      <c r="C8" s="2">
        <v>1.524</v>
      </c>
      <c r="D8" s="2">
        <v>2.444</v>
      </c>
      <c r="E8" s="2">
        <v>0.95500000000000007</v>
      </c>
      <c r="F8" s="2">
        <v>2.5110000000000001</v>
      </c>
      <c r="G8" s="2">
        <v>2.085</v>
      </c>
      <c r="H8" s="2">
        <v>1.8380000000000001</v>
      </c>
      <c r="I8" s="2">
        <v>2.0550000000000002</v>
      </c>
      <c r="J8" s="2">
        <v>2.1920000000000002</v>
      </c>
      <c r="K8" s="2">
        <v>2.12</v>
      </c>
      <c r="L8" s="2">
        <v>2.3260000000000001</v>
      </c>
      <c r="M8" s="2">
        <v>1.861</v>
      </c>
    </row>
    <row r="9" spans="1:13" x14ac:dyDescent="0.35">
      <c r="B9" s="2">
        <v>2.8439999999999999</v>
      </c>
      <c r="C9" s="2">
        <v>2.6949999999999998</v>
      </c>
      <c r="D9" s="2">
        <v>2.66</v>
      </c>
      <c r="E9" s="2">
        <v>2.831</v>
      </c>
      <c r="F9" s="2">
        <v>2.492</v>
      </c>
      <c r="G9" s="2">
        <v>2.7349999999999999</v>
      </c>
      <c r="H9" s="2">
        <v>1.639</v>
      </c>
      <c r="I9" s="2">
        <v>2.3740000000000001</v>
      </c>
      <c r="J9" s="2">
        <v>2.3959999999999999</v>
      </c>
      <c r="K9" s="2">
        <v>2.2040000000000002</v>
      </c>
      <c r="L9" s="2">
        <v>2.0449999999999999</v>
      </c>
      <c r="M9" s="2">
        <v>2.5500000000000003</v>
      </c>
    </row>
    <row r="12" spans="1:13" x14ac:dyDescent="0.35">
      <c r="A12" s="5" t="s">
        <v>7</v>
      </c>
      <c r="B12" s="4" t="s">
        <v>0</v>
      </c>
      <c r="C12" s="6" t="s">
        <v>6</v>
      </c>
      <c r="G12" s="5" t="s">
        <v>7</v>
      </c>
      <c r="H12" s="6" t="s">
        <v>6</v>
      </c>
      <c r="I12" s="7" t="s">
        <v>9</v>
      </c>
      <c r="J12" s="10" t="s">
        <v>11</v>
      </c>
    </row>
    <row r="13" spans="1:13" x14ac:dyDescent="0.35">
      <c r="A13" s="1">
        <v>0.85899999999999999</v>
      </c>
      <c r="B13" s="4">
        <v>1.085</v>
      </c>
      <c r="C13" s="8">
        <f>(A13/B13)*100</f>
        <v>79.170506912442391</v>
      </c>
      <c r="F13" t="s">
        <v>1</v>
      </c>
      <c r="G13" s="1">
        <v>0.85899999999999999</v>
      </c>
      <c r="H13" s="8">
        <v>79.170506912442391</v>
      </c>
      <c r="I13" s="9">
        <v>0.05</v>
      </c>
      <c r="J13" s="11">
        <f>(0.0012*H13*H13)-(0.1662*H13)+(5.7157)</f>
        <v>7.9124748879780604E-2</v>
      </c>
    </row>
    <row r="14" spans="1:13" x14ac:dyDescent="0.35">
      <c r="A14" s="1">
        <v>0.72399999999999998</v>
      </c>
      <c r="B14" s="4">
        <v>1.085</v>
      </c>
      <c r="C14" s="8">
        <f t="shared" ref="C14:C77" si="0">(A14/B14)*100</f>
        <v>66.728110599078335</v>
      </c>
      <c r="F14" t="s">
        <v>2</v>
      </c>
      <c r="G14" s="1">
        <v>0.72399999999999998</v>
      </c>
      <c r="H14" s="8">
        <v>66.728110599078335</v>
      </c>
      <c r="I14" s="9">
        <v>0.15</v>
      </c>
      <c r="J14" s="11">
        <v>0.15</v>
      </c>
    </row>
    <row r="15" spans="1:13" x14ac:dyDescent="0.35">
      <c r="A15" s="1">
        <v>0.56700000000000006</v>
      </c>
      <c r="B15" s="4">
        <v>1.085</v>
      </c>
      <c r="C15" s="8">
        <f t="shared" si="0"/>
        <v>52.258064516129046</v>
      </c>
      <c r="F15" t="s">
        <v>3</v>
      </c>
      <c r="G15" s="1">
        <v>0.56700000000000006</v>
      </c>
      <c r="H15" s="8">
        <v>52.258064516129046</v>
      </c>
      <c r="I15" s="9">
        <v>0.45</v>
      </c>
      <c r="J15" s="11">
        <f t="shared" ref="J15:J17" si="1">(0.0012*H15*H15)-(0.1662*H15)+(5.7157)</f>
        <v>0.30749604578563972</v>
      </c>
    </row>
    <row r="16" spans="1:13" x14ac:dyDescent="0.35">
      <c r="A16" s="1">
        <v>0.35699999999999998</v>
      </c>
      <c r="B16" s="4">
        <v>1.085</v>
      </c>
      <c r="C16" s="8">
        <f t="shared" si="0"/>
        <v>32.903225806451616</v>
      </c>
      <c r="F16" t="s">
        <v>4</v>
      </c>
      <c r="G16" s="1">
        <v>0.35699999999999998</v>
      </c>
      <c r="H16" s="8">
        <v>32.902999999999999</v>
      </c>
      <c r="I16" s="9">
        <v>1.35</v>
      </c>
      <c r="J16" s="11">
        <f t="shared" si="1"/>
        <v>1.5463502908000004</v>
      </c>
    </row>
    <row r="17" spans="1:16" x14ac:dyDescent="0.35">
      <c r="A17" s="1">
        <v>0.123</v>
      </c>
      <c r="B17" s="4">
        <v>1.085</v>
      </c>
      <c r="C17" s="8">
        <f t="shared" si="0"/>
        <v>11.336405529953918</v>
      </c>
      <c r="F17" t="s">
        <v>5</v>
      </c>
      <c r="G17" s="1">
        <v>0.123</v>
      </c>
      <c r="H17" s="8">
        <v>11.436</v>
      </c>
      <c r="I17" s="9">
        <v>4.05</v>
      </c>
      <c r="J17" s="11">
        <f t="shared" si="1"/>
        <v>3.9719753151999999</v>
      </c>
    </row>
    <row r="18" spans="1:16" x14ac:dyDescent="0.35">
      <c r="A18" s="2">
        <v>2.8639999999999999</v>
      </c>
      <c r="B18" s="4">
        <v>1.085</v>
      </c>
      <c r="C18" s="8">
        <f t="shared" si="0"/>
        <v>263.963133640553</v>
      </c>
    </row>
    <row r="19" spans="1:16" x14ac:dyDescent="0.35">
      <c r="A19" s="2">
        <v>2.8439999999999999</v>
      </c>
      <c r="B19" s="4">
        <v>1.085</v>
      </c>
      <c r="C19" s="8">
        <f t="shared" si="0"/>
        <v>262.11981566820276</v>
      </c>
    </row>
    <row r="20" spans="1:16" x14ac:dyDescent="0.35">
      <c r="A20" s="2">
        <v>2.8620000000000001</v>
      </c>
      <c r="B20" s="4">
        <v>1.085</v>
      </c>
      <c r="C20" s="8">
        <f t="shared" si="0"/>
        <v>263.77880184331798</v>
      </c>
    </row>
    <row r="21" spans="1:16" x14ac:dyDescent="0.35">
      <c r="A21" s="2">
        <v>2.8540000000000001</v>
      </c>
      <c r="B21" s="4">
        <v>1.085</v>
      </c>
      <c r="C21" s="8">
        <f t="shared" si="0"/>
        <v>263.04147465437791</v>
      </c>
    </row>
    <row r="22" spans="1:16" x14ac:dyDescent="0.35">
      <c r="A22" s="2">
        <v>2.6579999999999999</v>
      </c>
      <c r="B22" s="4">
        <v>1.085</v>
      </c>
      <c r="C22" s="8">
        <f t="shared" si="0"/>
        <v>244.97695852534562</v>
      </c>
      <c r="F22" s="12" t="s">
        <v>8</v>
      </c>
      <c r="G22" s="5" t="s">
        <v>7</v>
      </c>
      <c r="H22" s="6" t="s">
        <v>6</v>
      </c>
      <c r="I22" s="10" t="s">
        <v>11</v>
      </c>
    </row>
    <row r="23" spans="1:16" x14ac:dyDescent="0.35">
      <c r="A23" s="2">
        <v>2.7640000000000002</v>
      </c>
      <c r="B23" s="4">
        <v>1.085</v>
      </c>
      <c r="C23" s="8">
        <f t="shared" si="0"/>
        <v>254.74654377880185</v>
      </c>
      <c r="F23" s="12" t="s">
        <v>12</v>
      </c>
      <c r="G23" s="2">
        <v>2.8639999999999999</v>
      </c>
      <c r="H23" s="8">
        <v>263.963133640553</v>
      </c>
      <c r="I23" s="11">
        <f t="shared" ref="I23:I54" si="2">(0.0012*H23*H23)-(0.1662*H23)+(5.7157)</f>
        <v>45.456870294548608</v>
      </c>
    </row>
    <row r="24" spans="1:16" x14ac:dyDescent="0.35">
      <c r="A24" s="2">
        <v>2.883</v>
      </c>
      <c r="B24" s="4">
        <v>1.085</v>
      </c>
      <c r="C24" s="8">
        <f t="shared" si="0"/>
        <v>265.71428571428572</v>
      </c>
      <c r="F24" s="12" t="s">
        <v>13</v>
      </c>
      <c r="G24" s="2">
        <v>2.8439999999999999</v>
      </c>
      <c r="H24" s="8">
        <v>262.11981566820276</v>
      </c>
      <c r="I24" s="11">
        <f t="shared" si="2"/>
        <v>44.599543955063822</v>
      </c>
    </row>
    <row r="25" spans="1:16" x14ac:dyDescent="0.35">
      <c r="A25" s="2">
        <v>2.843</v>
      </c>
      <c r="B25" s="4">
        <v>1.085</v>
      </c>
      <c r="C25" s="8">
        <f t="shared" si="0"/>
        <v>262.02764976958525</v>
      </c>
      <c r="F25" s="12" t="s">
        <v>14</v>
      </c>
      <c r="G25" s="2">
        <v>2.8620000000000001</v>
      </c>
      <c r="H25" s="8">
        <v>263.77880184331798</v>
      </c>
      <c r="I25" s="11">
        <f t="shared" si="2"/>
        <v>45.370770695916242</v>
      </c>
    </row>
    <row r="26" spans="1:16" x14ac:dyDescent="0.35">
      <c r="A26" s="2">
        <v>1.524</v>
      </c>
      <c r="B26" s="4">
        <v>1.085</v>
      </c>
      <c r="C26" s="8">
        <f t="shared" si="0"/>
        <v>140.46082949308754</v>
      </c>
      <c r="F26" s="12" t="s">
        <v>15</v>
      </c>
      <c r="G26" s="2">
        <v>2.8540000000000001</v>
      </c>
      <c r="H26" s="8">
        <v>263.04147465437791</v>
      </c>
      <c r="I26" s="11">
        <f t="shared" si="2"/>
        <v>45.027187778462071</v>
      </c>
      <c r="M26" s="3"/>
      <c r="N26" s="3" t="s">
        <v>10</v>
      </c>
      <c r="O26" s="3"/>
      <c r="P26" s="3"/>
    </row>
    <row r="27" spans="1:16" x14ac:dyDescent="0.35">
      <c r="A27" s="2">
        <v>2.6949999999999998</v>
      </c>
      <c r="B27" s="4">
        <v>1.085</v>
      </c>
      <c r="C27" s="8">
        <f t="shared" si="0"/>
        <v>248.38709677419354</v>
      </c>
      <c r="F27" s="12" t="s">
        <v>16</v>
      </c>
      <c r="G27" s="2">
        <v>2.6579999999999999</v>
      </c>
      <c r="H27" s="8">
        <v>244.97695852534562</v>
      </c>
      <c r="I27" s="11">
        <f t="shared" si="2"/>
        <v>37.016981743082248</v>
      </c>
    </row>
    <row r="28" spans="1:16" x14ac:dyDescent="0.35">
      <c r="A28" s="2">
        <v>2.6</v>
      </c>
      <c r="B28" s="4">
        <v>1.085</v>
      </c>
      <c r="C28" s="8">
        <f t="shared" si="0"/>
        <v>239.63133640552999</v>
      </c>
      <c r="F28" s="12" t="s">
        <v>17</v>
      </c>
      <c r="G28" s="2">
        <v>2.7640000000000002</v>
      </c>
      <c r="H28" s="8">
        <v>254.74654377880185</v>
      </c>
      <c r="I28" s="11">
        <f t="shared" si="2"/>
        <v>41.251786304657138</v>
      </c>
    </row>
    <row r="29" spans="1:16" x14ac:dyDescent="0.35">
      <c r="A29" s="2">
        <v>2.516</v>
      </c>
      <c r="B29" s="4">
        <v>1.085</v>
      </c>
      <c r="C29" s="8">
        <f t="shared" si="0"/>
        <v>231.88940092165899</v>
      </c>
      <c r="F29" s="12" t="s">
        <v>18</v>
      </c>
      <c r="G29" s="2">
        <v>2.883</v>
      </c>
      <c r="H29" s="8">
        <v>265.71428571428572</v>
      </c>
      <c r="I29" s="11">
        <f t="shared" si="2"/>
        <v>46.27888367346938</v>
      </c>
    </row>
    <row r="30" spans="1:16" x14ac:dyDescent="0.35">
      <c r="A30" s="2">
        <v>2.6440000000000001</v>
      </c>
      <c r="B30" s="4">
        <v>1.085</v>
      </c>
      <c r="C30" s="8">
        <f t="shared" si="0"/>
        <v>243.68663594470047</v>
      </c>
      <c r="F30" s="12" t="s">
        <v>19</v>
      </c>
      <c r="G30" s="2">
        <v>2.843</v>
      </c>
      <c r="H30" s="8">
        <v>262.02764976958525</v>
      </c>
      <c r="I30" s="11">
        <f t="shared" si="2"/>
        <v>44.556891700821836</v>
      </c>
    </row>
    <row r="31" spans="1:16" x14ac:dyDescent="0.35">
      <c r="A31" s="2">
        <v>2.5680000000000001</v>
      </c>
      <c r="B31" s="4">
        <v>1.085</v>
      </c>
      <c r="C31" s="8">
        <f t="shared" si="0"/>
        <v>236.68202764976959</v>
      </c>
      <c r="F31" s="12" t="s">
        <v>20</v>
      </c>
      <c r="G31" s="2">
        <v>1.524</v>
      </c>
      <c r="H31" s="8">
        <v>140.46082949308754</v>
      </c>
      <c r="I31" s="11">
        <f t="shared" si="2"/>
        <v>6.0462036845123013</v>
      </c>
    </row>
    <row r="32" spans="1:16" x14ac:dyDescent="0.35">
      <c r="A32" s="2">
        <v>2.7170000000000001</v>
      </c>
      <c r="B32" s="4">
        <v>1.085</v>
      </c>
      <c r="C32" s="8">
        <f t="shared" si="0"/>
        <v>250.41474654377879</v>
      </c>
      <c r="F32" s="12" t="s">
        <v>21</v>
      </c>
      <c r="G32" s="2">
        <v>2.6949999999999998</v>
      </c>
      <c r="H32" s="8">
        <v>248.38709677419354</v>
      </c>
      <c r="I32" s="11">
        <f t="shared" si="2"/>
        <v>38.469144328824136</v>
      </c>
    </row>
    <row r="33" spans="1:9" x14ac:dyDescent="0.35">
      <c r="A33" s="2">
        <v>2.75</v>
      </c>
      <c r="B33" s="4">
        <v>1.085</v>
      </c>
      <c r="C33" s="8">
        <f t="shared" si="0"/>
        <v>253.45622119815667</v>
      </c>
      <c r="F33" s="12" t="s">
        <v>22</v>
      </c>
      <c r="G33" s="2">
        <v>2.6</v>
      </c>
      <c r="H33" s="8">
        <v>239.63133640552999</v>
      </c>
      <c r="I33" s="11">
        <f t="shared" si="2"/>
        <v>34.796784754401251</v>
      </c>
    </row>
    <row r="34" spans="1:9" x14ac:dyDescent="0.35">
      <c r="A34" s="2">
        <v>2.444</v>
      </c>
      <c r="B34" s="4">
        <v>1.085</v>
      </c>
      <c r="C34" s="8">
        <f t="shared" si="0"/>
        <v>225.25345622119818</v>
      </c>
      <c r="F34" s="12" t="s">
        <v>23</v>
      </c>
      <c r="G34" s="2">
        <v>2.516</v>
      </c>
      <c r="H34" s="8">
        <v>231.88940092165899</v>
      </c>
      <c r="I34" s="11">
        <f t="shared" si="2"/>
        <v>31.702914678587355</v>
      </c>
    </row>
    <row r="35" spans="1:9" x14ac:dyDescent="0.35">
      <c r="A35" s="2">
        <v>2.66</v>
      </c>
      <c r="B35" s="4">
        <v>1.085</v>
      </c>
      <c r="C35" s="8">
        <f t="shared" si="0"/>
        <v>245.16129032258064</v>
      </c>
      <c r="F35" s="12" t="s">
        <v>24</v>
      </c>
      <c r="G35" s="2">
        <v>2.6440000000000001</v>
      </c>
      <c r="H35" s="8">
        <v>243.68663594470047</v>
      </c>
      <c r="I35" s="11">
        <f t="shared" si="2"/>
        <v>36.474792951644751</v>
      </c>
    </row>
    <row r="36" spans="1:9" x14ac:dyDescent="0.35">
      <c r="A36" s="2">
        <v>2.6880000000000002</v>
      </c>
      <c r="B36" s="4">
        <v>1.085</v>
      </c>
      <c r="C36" s="8">
        <f t="shared" si="0"/>
        <v>247.74193548387098</v>
      </c>
      <c r="F36" s="12" t="s">
        <v>25</v>
      </c>
      <c r="G36" s="2">
        <v>2.5680000000000001</v>
      </c>
      <c r="H36" s="8">
        <v>236.68202764976959</v>
      </c>
      <c r="I36" s="11">
        <f t="shared" si="2"/>
        <v>33.601205659495839</v>
      </c>
    </row>
    <row r="37" spans="1:9" x14ac:dyDescent="0.35">
      <c r="A37" s="2">
        <v>2.867</v>
      </c>
      <c r="B37" s="4">
        <v>1.085</v>
      </c>
      <c r="C37" s="8">
        <f t="shared" si="0"/>
        <v>264.23963133640552</v>
      </c>
      <c r="F37" s="12" t="s">
        <v>26</v>
      </c>
      <c r="G37" s="2">
        <v>2.7170000000000001</v>
      </c>
      <c r="H37" s="8">
        <v>250.41474654377879</v>
      </c>
      <c r="I37" s="11">
        <f t="shared" si="2"/>
        <v>39.345823468325911</v>
      </c>
    </row>
    <row r="38" spans="1:9" x14ac:dyDescent="0.35">
      <c r="A38" s="2">
        <v>2.6909999999999998</v>
      </c>
      <c r="B38" s="4">
        <v>1.085</v>
      </c>
      <c r="C38" s="8">
        <f t="shared" si="0"/>
        <v>248.0184331797235</v>
      </c>
      <c r="F38" s="12" t="s">
        <v>27</v>
      </c>
      <c r="G38" s="2">
        <v>2.75</v>
      </c>
      <c r="H38" s="8">
        <v>253.45622119815667</v>
      </c>
      <c r="I38" s="11">
        <f t="shared" si="2"/>
        <v>40.679343313725056</v>
      </c>
    </row>
    <row r="39" spans="1:9" x14ac:dyDescent="0.35">
      <c r="A39" s="2">
        <v>2.7869999999999999</v>
      </c>
      <c r="B39" s="4">
        <v>1.085</v>
      </c>
      <c r="C39" s="8">
        <f t="shared" si="0"/>
        <v>256.86635944700458</v>
      </c>
      <c r="F39" s="12" t="s">
        <v>28</v>
      </c>
      <c r="G39" s="2">
        <v>2.444</v>
      </c>
      <c r="H39" s="8">
        <v>225.25345622119818</v>
      </c>
      <c r="I39" s="11">
        <f t="shared" si="2"/>
        <v>29.165519023551155</v>
      </c>
    </row>
    <row r="40" spans="1:9" x14ac:dyDescent="0.35">
      <c r="A40" s="2">
        <v>2.5750000000000002</v>
      </c>
      <c r="B40" s="4">
        <v>1.085</v>
      </c>
      <c r="C40" s="8">
        <f t="shared" si="0"/>
        <v>237.32718894009219</v>
      </c>
      <c r="F40" s="12" t="s">
        <v>29</v>
      </c>
      <c r="G40" s="2">
        <v>2.66</v>
      </c>
      <c r="H40" s="8">
        <v>245.16129032258064</v>
      </c>
      <c r="I40" s="11">
        <f t="shared" si="2"/>
        <v>37.094763475546308</v>
      </c>
    </row>
    <row r="41" spans="1:9" x14ac:dyDescent="0.35">
      <c r="A41" s="2">
        <v>2.5369999999999999</v>
      </c>
      <c r="B41" s="4">
        <v>1.085</v>
      </c>
      <c r="C41" s="8">
        <f t="shared" si="0"/>
        <v>233.8248847926267</v>
      </c>
      <c r="F41" s="12" t="s">
        <v>30</v>
      </c>
      <c r="G41" s="2">
        <v>2.6880000000000002</v>
      </c>
      <c r="H41" s="8">
        <v>247.74193548387098</v>
      </c>
      <c r="I41" s="11">
        <f t="shared" si="2"/>
        <v>38.192270239334029</v>
      </c>
    </row>
    <row r="42" spans="1:9" x14ac:dyDescent="0.35">
      <c r="A42" s="2">
        <v>0.95500000000000007</v>
      </c>
      <c r="B42" s="4">
        <v>1.085</v>
      </c>
      <c r="C42" s="8">
        <f t="shared" si="0"/>
        <v>88.018433179723516</v>
      </c>
      <c r="F42" s="12" t="s">
        <v>31</v>
      </c>
      <c r="G42" s="2">
        <v>2.867</v>
      </c>
      <c r="H42" s="8">
        <v>264.23963133640552</v>
      </c>
      <c r="I42" s="11">
        <f t="shared" si="2"/>
        <v>45.586172594448804</v>
      </c>
    </row>
    <row r="43" spans="1:9" x14ac:dyDescent="0.35">
      <c r="A43" s="2">
        <v>2.831</v>
      </c>
      <c r="B43" s="4">
        <v>1.085</v>
      </c>
      <c r="C43" s="8">
        <f t="shared" si="0"/>
        <v>260.92165898617515</v>
      </c>
      <c r="F43" s="12" t="s">
        <v>32</v>
      </c>
      <c r="G43" s="2">
        <v>2.6909999999999998</v>
      </c>
      <c r="H43" s="8">
        <v>248.0184331797235</v>
      </c>
      <c r="I43" s="11">
        <f t="shared" si="2"/>
        <v>38.310808241839908</v>
      </c>
    </row>
    <row r="44" spans="1:9" x14ac:dyDescent="0.35">
      <c r="A44" s="2">
        <v>2.4020000000000001</v>
      </c>
      <c r="B44" s="4">
        <v>1.085</v>
      </c>
      <c r="C44" s="8">
        <f t="shared" si="0"/>
        <v>221.38248847926269</v>
      </c>
      <c r="F44" s="12" t="s">
        <v>33</v>
      </c>
      <c r="G44" s="2">
        <v>2.7869999999999999</v>
      </c>
      <c r="H44" s="8">
        <v>256.86635944700458</v>
      </c>
      <c r="I44" s="11">
        <f t="shared" si="2"/>
        <v>42.200902998577149</v>
      </c>
    </row>
    <row r="45" spans="1:9" x14ac:dyDescent="0.35">
      <c r="A45" s="2">
        <v>2.5009999999999999</v>
      </c>
      <c r="B45" s="4">
        <v>1.085</v>
      </c>
      <c r="C45" s="8">
        <f t="shared" si="0"/>
        <v>230.50691244239633</v>
      </c>
      <c r="F45" s="12" t="s">
        <v>34</v>
      </c>
      <c r="G45" s="2">
        <v>2.5750000000000002</v>
      </c>
      <c r="H45" s="8">
        <v>237.32718894009219</v>
      </c>
      <c r="I45" s="11">
        <f t="shared" si="2"/>
        <v>33.860954730404139</v>
      </c>
    </row>
    <row r="46" spans="1:9" x14ac:dyDescent="0.35">
      <c r="A46" s="2">
        <v>2.6419999999999999</v>
      </c>
      <c r="B46" s="4">
        <v>1.085</v>
      </c>
      <c r="C46" s="8">
        <f t="shared" si="0"/>
        <v>243.50230414746545</v>
      </c>
      <c r="F46" s="12" t="s">
        <v>35</v>
      </c>
      <c r="G46" s="2">
        <v>2.5369999999999999</v>
      </c>
      <c r="H46" s="8">
        <v>233.8248847926267</v>
      </c>
      <c r="I46" s="11">
        <f t="shared" si="2"/>
        <v>32.46289624540762</v>
      </c>
    </row>
    <row r="47" spans="1:9" x14ac:dyDescent="0.35">
      <c r="A47" s="2">
        <v>2.2200000000000002</v>
      </c>
      <c r="B47" s="4">
        <v>1.085</v>
      </c>
      <c r="C47" s="8">
        <f t="shared" si="0"/>
        <v>204.60829493087562</v>
      </c>
      <c r="F47" s="12" t="s">
        <v>36</v>
      </c>
      <c r="G47" s="2">
        <v>0.95500000000000007</v>
      </c>
      <c r="H47" s="8">
        <v>88.018433179723516</v>
      </c>
      <c r="I47" s="11">
        <f t="shared" si="2"/>
        <v>0.38372990082609526</v>
      </c>
    </row>
    <row r="48" spans="1:9" x14ac:dyDescent="0.35">
      <c r="A48" s="2">
        <v>2.4130000000000003</v>
      </c>
      <c r="B48" s="4">
        <v>1.085</v>
      </c>
      <c r="C48" s="8">
        <f t="shared" si="0"/>
        <v>222.39631336405532</v>
      </c>
      <c r="F48" s="12" t="s">
        <v>37</v>
      </c>
      <c r="G48" s="2">
        <v>2.831</v>
      </c>
      <c r="H48" s="8">
        <v>260.92165898617515</v>
      </c>
      <c r="I48" s="11">
        <f t="shared" si="2"/>
        <v>44.046654830215132</v>
      </c>
    </row>
    <row r="49" spans="1:9" x14ac:dyDescent="0.35">
      <c r="A49" s="2">
        <v>2.4279999999999999</v>
      </c>
      <c r="B49" s="4">
        <v>1.085</v>
      </c>
      <c r="C49" s="8">
        <f t="shared" si="0"/>
        <v>223.77880184331795</v>
      </c>
      <c r="F49" s="12" t="s">
        <v>38</v>
      </c>
      <c r="G49" s="2">
        <v>2.4020000000000001</v>
      </c>
      <c r="H49" s="8">
        <v>221.38248847926269</v>
      </c>
      <c r="I49" s="11">
        <f t="shared" si="2"/>
        <v>27.734177861071586</v>
      </c>
    </row>
    <row r="50" spans="1:9" x14ac:dyDescent="0.35">
      <c r="A50" s="2">
        <v>2.5110000000000001</v>
      </c>
      <c r="B50" s="4">
        <v>1.085</v>
      </c>
      <c r="C50" s="8">
        <f t="shared" si="0"/>
        <v>231.42857142857144</v>
      </c>
      <c r="F50" s="12" t="s">
        <v>39</v>
      </c>
      <c r="G50" s="2">
        <v>2.5009999999999999</v>
      </c>
      <c r="H50" s="8">
        <v>230.50691244239633</v>
      </c>
      <c r="I50" s="11">
        <f t="shared" si="2"/>
        <v>31.165575172545608</v>
      </c>
    </row>
    <row r="51" spans="1:9" x14ac:dyDescent="0.35">
      <c r="A51" s="2">
        <v>2.492</v>
      </c>
      <c r="B51" s="4">
        <v>1.085</v>
      </c>
      <c r="C51" s="8">
        <f t="shared" si="0"/>
        <v>229.67741935483872</v>
      </c>
      <c r="F51" s="12" t="s">
        <v>40</v>
      </c>
      <c r="G51" s="2">
        <v>2.6419999999999999</v>
      </c>
      <c r="H51" s="8">
        <v>243.50230414746545</v>
      </c>
      <c r="I51" s="11">
        <f t="shared" si="2"/>
        <v>36.397663600840964</v>
      </c>
    </row>
    <row r="52" spans="1:9" x14ac:dyDescent="0.35">
      <c r="A52" s="2">
        <v>2.794</v>
      </c>
      <c r="B52" s="4">
        <v>1.085</v>
      </c>
      <c r="C52" s="8">
        <f t="shared" si="0"/>
        <v>257.5115207373272</v>
      </c>
      <c r="F52" s="12" t="s">
        <v>41</v>
      </c>
      <c r="G52" s="2">
        <v>2.2200000000000002</v>
      </c>
      <c r="H52" s="8">
        <v>204.60829493087562</v>
      </c>
      <c r="I52" s="11">
        <f t="shared" si="2"/>
        <v>21.947266607912681</v>
      </c>
    </row>
    <row r="53" spans="1:9" x14ac:dyDescent="0.35">
      <c r="A53" s="2">
        <v>2.4950000000000001</v>
      </c>
      <c r="B53" s="4">
        <v>1.085</v>
      </c>
      <c r="C53" s="8">
        <f t="shared" si="0"/>
        <v>229.95391705069127</v>
      </c>
      <c r="F53" s="12" t="s">
        <v>42</v>
      </c>
      <c r="G53" s="2">
        <v>2.4130000000000003</v>
      </c>
      <c r="H53" s="8">
        <v>222.39631336405532</v>
      </c>
      <c r="I53" s="11">
        <f t="shared" si="2"/>
        <v>28.105576956401713</v>
      </c>
    </row>
    <row r="54" spans="1:9" x14ac:dyDescent="0.35">
      <c r="A54" s="2">
        <v>2.5260000000000002</v>
      </c>
      <c r="B54" s="4">
        <v>1.085</v>
      </c>
      <c r="C54" s="8">
        <f t="shared" si="0"/>
        <v>232.81105990783414</v>
      </c>
      <c r="F54" s="12" t="s">
        <v>43</v>
      </c>
      <c r="G54" s="2">
        <v>2.4279999999999999</v>
      </c>
      <c r="H54" s="8">
        <v>223.77880184331795</v>
      </c>
      <c r="I54" s="11">
        <f t="shared" si="2"/>
        <v>28.616005718957709</v>
      </c>
    </row>
    <row r="55" spans="1:9" x14ac:dyDescent="0.35">
      <c r="A55" s="2">
        <v>1.79</v>
      </c>
      <c r="B55" s="4">
        <v>1.085</v>
      </c>
      <c r="C55" s="8">
        <f t="shared" si="0"/>
        <v>164.97695852534565</v>
      </c>
      <c r="F55" s="12" t="s">
        <v>44</v>
      </c>
      <c r="G55" s="2">
        <v>2.5110000000000001</v>
      </c>
      <c r="H55" s="8">
        <v>231.42857142857144</v>
      </c>
      <c r="I55" s="11">
        <f t="shared" ref="I55:I86" si="3">(0.0012*H55*H55)-(0.1662*H55)+(5.7157)</f>
        <v>31.523291836734693</v>
      </c>
    </row>
    <row r="56" spans="1:9" x14ac:dyDescent="0.35">
      <c r="A56" s="2">
        <v>2.359</v>
      </c>
      <c r="B56" s="4">
        <v>1.085</v>
      </c>
      <c r="C56" s="8">
        <f t="shared" si="0"/>
        <v>217.41935483870969</v>
      </c>
      <c r="F56" s="12" t="s">
        <v>45</v>
      </c>
      <c r="G56" s="2">
        <v>2.492</v>
      </c>
      <c r="H56" s="8">
        <v>229.67741935483872</v>
      </c>
      <c r="I56" s="11">
        <f t="shared" si="3"/>
        <v>30.84537325702393</v>
      </c>
    </row>
    <row r="57" spans="1:9" x14ac:dyDescent="0.35">
      <c r="A57" s="2">
        <v>2.4940000000000002</v>
      </c>
      <c r="B57" s="4">
        <v>1.085</v>
      </c>
      <c r="C57" s="8">
        <f t="shared" si="0"/>
        <v>229.86175115207374</v>
      </c>
      <c r="F57" s="12" t="s">
        <v>46</v>
      </c>
      <c r="G57" s="2">
        <v>2.794</v>
      </c>
      <c r="H57" s="8">
        <v>257.5115207373272</v>
      </c>
      <c r="I57" s="11">
        <f t="shared" si="3"/>
        <v>42.491905228397293</v>
      </c>
    </row>
    <row r="58" spans="1:9" x14ac:dyDescent="0.35">
      <c r="A58" s="2">
        <v>2.085</v>
      </c>
      <c r="B58" s="4">
        <v>1.085</v>
      </c>
      <c r="C58" s="8">
        <f t="shared" si="0"/>
        <v>192.16589861751152</v>
      </c>
      <c r="F58" s="12" t="s">
        <v>47</v>
      </c>
      <c r="G58" s="2">
        <v>2.4950000000000001</v>
      </c>
      <c r="H58" s="8">
        <v>229.95391705069127</v>
      </c>
      <c r="I58" s="11">
        <f t="shared" si="3"/>
        <v>30.95192374652256</v>
      </c>
    </row>
    <row r="59" spans="1:9" x14ac:dyDescent="0.35">
      <c r="A59" s="2">
        <v>2.7349999999999999</v>
      </c>
      <c r="B59" s="4">
        <v>1.085</v>
      </c>
      <c r="C59" s="8">
        <f t="shared" si="0"/>
        <v>252.07373271889401</v>
      </c>
      <c r="F59" s="12" t="s">
        <v>48</v>
      </c>
      <c r="G59" s="2">
        <v>2.5260000000000002</v>
      </c>
      <c r="H59" s="8">
        <v>232.81105990783414</v>
      </c>
      <c r="I59" s="11">
        <f t="shared" si="3"/>
        <v>32.063689381808913</v>
      </c>
    </row>
    <row r="60" spans="1:9" x14ac:dyDescent="0.35">
      <c r="A60" s="2">
        <v>2.3370000000000002</v>
      </c>
      <c r="B60" s="4">
        <v>1.085</v>
      </c>
      <c r="C60" s="8">
        <f t="shared" si="0"/>
        <v>215.39170506912444</v>
      </c>
      <c r="F60" s="12" t="s">
        <v>49</v>
      </c>
      <c r="G60" s="2">
        <v>1.79</v>
      </c>
      <c r="H60" s="8">
        <v>164.97695852534565</v>
      </c>
      <c r="I60" s="11">
        <f t="shared" si="3"/>
        <v>10.957405706215896</v>
      </c>
    </row>
    <row r="61" spans="1:9" x14ac:dyDescent="0.35">
      <c r="A61" s="2">
        <v>2.3639999999999999</v>
      </c>
      <c r="B61" s="4">
        <v>1.085</v>
      </c>
      <c r="C61" s="8">
        <f t="shared" si="0"/>
        <v>217.88018433179724</v>
      </c>
      <c r="F61" s="12" t="s">
        <v>50</v>
      </c>
      <c r="G61" s="2">
        <v>2.359</v>
      </c>
      <c r="H61" s="8">
        <v>217.41935483870969</v>
      </c>
      <c r="I61" s="11">
        <f t="shared" si="3"/>
        <v>26.306014255983349</v>
      </c>
    </row>
    <row r="62" spans="1:9" x14ac:dyDescent="0.35">
      <c r="A62" s="2">
        <v>1.9950000000000001</v>
      </c>
      <c r="B62" s="4">
        <v>1.085</v>
      </c>
      <c r="C62" s="8">
        <f t="shared" si="0"/>
        <v>183.87096774193549</v>
      </c>
      <c r="F62" s="12" t="s">
        <v>51</v>
      </c>
      <c r="G62" s="2">
        <v>2.4940000000000002</v>
      </c>
      <c r="H62" s="8">
        <v>229.86175115207374</v>
      </c>
      <c r="I62" s="11">
        <f t="shared" si="3"/>
        <v>30.916386529762796</v>
      </c>
    </row>
    <row r="63" spans="1:9" x14ac:dyDescent="0.35">
      <c r="A63" s="2">
        <v>2.4239999999999999</v>
      </c>
      <c r="B63" s="4">
        <v>1.085</v>
      </c>
      <c r="C63" s="8">
        <f t="shared" si="0"/>
        <v>223.41013824884794</v>
      </c>
      <c r="F63" s="12" t="s">
        <v>52</v>
      </c>
      <c r="G63" s="2">
        <v>2.085</v>
      </c>
      <c r="H63" s="8">
        <v>192.16589861751152</v>
      </c>
      <c r="I63" s="11">
        <f t="shared" si="3"/>
        <v>18.091006759540441</v>
      </c>
    </row>
    <row r="64" spans="1:9" x14ac:dyDescent="0.35">
      <c r="A64" s="2">
        <v>2.5340000000000003</v>
      </c>
      <c r="B64" s="4">
        <v>1.085</v>
      </c>
      <c r="C64" s="8">
        <f t="shared" si="0"/>
        <v>233.54838709677423</v>
      </c>
      <c r="F64" s="12" t="s">
        <v>53</v>
      </c>
      <c r="G64" s="2">
        <v>2.7349999999999999</v>
      </c>
      <c r="H64" s="8">
        <v>252.07373271889401</v>
      </c>
      <c r="I64" s="11">
        <f t="shared" si="3"/>
        <v>40.070445694323517</v>
      </c>
    </row>
    <row r="65" spans="1:9" x14ac:dyDescent="0.35">
      <c r="A65" s="2">
        <v>2.4470000000000001</v>
      </c>
      <c r="B65" s="4">
        <v>1.085</v>
      </c>
      <c r="C65" s="8">
        <f t="shared" si="0"/>
        <v>225.52995391705068</v>
      </c>
      <c r="F65" s="12" t="s">
        <v>54</v>
      </c>
      <c r="G65" s="2">
        <v>2.3370000000000002</v>
      </c>
      <c r="H65" s="8">
        <v>215.39170506912444</v>
      </c>
      <c r="I65" s="11">
        <f t="shared" si="3"/>
        <v>25.58990255261314</v>
      </c>
    </row>
    <row r="66" spans="1:9" x14ac:dyDescent="0.35">
      <c r="A66" s="2">
        <v>1.8380000000000001</v>
      </c>
      <c r="B66" s="4">
        <v>1.085</v>
      </c>
      <c r="C66" s="8">
        <f t="shared" si="0"/>
        <v>169.40092165898619</v>
      </c>
      <c r="F66" s="12" t="s">
        <v>55</v>
      </c>
      <c r="G66" s="2">
        <v>2.3639999999999999</v>
      </c>
      <c r="H66" s="8">
        <v>217.88018433179724</v>
      </c>
      <c r="I66" s="11">
        <f t="shared" si="3"/>
        <v>26.470143033404817</v>
      </c>
    </row>
    <row r="67" spans="1:9" x14ac:dyDescent="0.35">
      <c r="A67" s="2">
        <v>1.639</v>
      </c>
      <c r="B67" s="4">
        <v>1.085</v>
      </c>
      <c r="C67" s="8">
        <f t="shared" si="0"/>
        <v>151.05990783410138</v>
      </c>
      <c r="F67" s="12" t="s">
        <v>56</v>
      </c>
      <c r="G67" s="2">
        <v>1.9950000000000001</v>
      </c>
      <c r="H67" s="8">
        <v>183.87096774193549</v>
      </c>
      <c r="I67" s="11">
        <f t="shared" si="3"/>
        <v>15.726584495317381</v>
      </c>
    </row>
    <row r="68" spans="1:9" x14ac:dyDescent="0.35">
      <c r="A68" s="2">
        <v>2.411</v>
      </c>
      <c r="B68" s="4">
        <v>1.085</v>
      </c>
      <c r="C68" s="8">
        <f t="shared" si="0"/>
        <v>222.2119815668203</v>
      </c>
      <c r="F68" s="12" t="s">
        <v>57</v>
      </c>
      <c r="G68" s="2">
        <v>2.4239999999999999</v>
      </c>
      <c r="H68" s="8">
        <v>223.41013824884794</v>
      </c>
      <c r="I68" s="11">
        <f t="shared" si="3"/>
        <v>28.479442869884693</v>
      </c>
    </row>
    <row r="69" spans="1:9" x14ac:dyDescent="0.35">
      <c r="A69" s="2">
        <v>2.379</v>
      </c>
      <c r="B69" s="4">
        <v>1.085</v>
      </c>
      <c r="C69" s="8">
        <f t="shared" si="0"/>
        <v>219.2626728110599</v>
      </c>
      <c r="F69" s="12" t="s">
        <v>58</v>
      </c>
      <c r="G69" s="2">
        <v>2.5340000000000003</v>
      </c>
      <c r="H69" s="8">
        <v>233.54838709677423</v>
      </c>
      <c r="I69" s="11">
        <f t="shared" si="3"/>
        <v>32.353777003121756</v>
      </c>
    </row>
    <row r="70" spans="1:9" x14ac:dyDescent="0.35">
      <c r="A70" s="2">
        <v>2.4910000000000001</v>
      </c>
      <c r="B70" s="4">
        <v>1.085</v>
      </c>
      <c r="C70" s="8">
        <f t="shared" si="0"/>
        <v>229.58525345622124</v>
      </c>
      <c r="F70" s="12" t="s">
        <v>59</v>
      </c>
      <c r="G70" s="2">
        <v>2.4470000000000001</v>
      </c>
      <c r="H70" s="8">
        <v>225.52995391705068</v>
      </c>
      <c r="I70" s="11">
        <f t="shared" si="3"/>
        <v>29.269133795578568</v>
      </c>
    </row>
    <row r="71" spans="1:9" x14ac:dyDescent="0.35">
      <c r="A71" s="2">
        <v>2.278</v>
      </c>
      <c r="B71" s="4">
        <v>1.085</v>
      </c>
      <c r="C71" s="8">
        <f t="shared" si="0"/>
        <v>209.95391705069127</v>
      </c>
      <c r="F71" s="12" t="s">
        <v>60</v>
      </c>
      <c r="G71" s="2">
        <v>1.8380000000000001</v>
      </c>
      <c r="H71" s="8">
        <v>169.40092165898619</v>
      </c>
      <c r="I71" s="11">
        <f t="shared" si="3"/>
        <v>11.997273530973269</v>
      </c>
    </row>
    <row r="72" spans="1:9" x14ac:dyDescent="0.35">
      <c r="A72" s="2">
        <v>2.3879999999999999</v>
      </c>
      <c r="B72" s="4">
        <v>1.085</v>
      </c>
      <c r="C72" s="8">
        <f t="shared" si="0"/>
        <v>220.09216589861751</v>
      </c>
      <c r="F72" s="12" t="s">
        <v>61</v>
      </c>
      <c r="G72" s="2">
        <v>1.639</v>
      </c>
      <c r="H72" s="8">
        <v>151.05990783410138</v>
      </c>
      <c r="I72" s="11">
        <f t="shared" si="3"/>
        <v>7.9924582237889954</v>
      </c>
    </row>
    <row r="73" spans="1:9" x14ac:dyDescent="0.35">
      <c r="A73" s="2">
        <v>2.3890000000000002</v>
      </c>
      <c r="B73" s="4">
        <v>1.085</v>
      </c>
      <c r="C73" s="8">
        <f t="shared" si="0"/>
        <v>220.18433179723505</v>
      </c>
      <c r="F73" s="12" t="s">
        <v>62</v>
      </c>
      <c r="G73" s="2">
        <v>2.411</v>
      </c>
      <c r="H73" s="8">
        <v>222.2119815668203</v>
      </c>
      <c r="I73" s="11">
        <f t="shared" si="3"/>
        <v>28.037866365817919</v>
      </c>
    </row>
    <row r="74" spans="1:9" x14ac:dyDescent="0.35">
      <c r="A74" s="2">
        <v>2.0550000000000002</v>
      </c>
      <c r="B74" s="4">
        <v>1.085</v>
      </c>
      <c r="C74" s="8">
        <f t="shared" si="0"/>
        <v>189.40092165898619</v>
      </c>
      <c r="F74" s="12" t="s">
        <v>63</v>
      </c>
      <c r="G74" s="2">
        <v>2.379</v>
      </c>
      <c r="H74" s="8">
        <v>219.2626728110599</v>
      </c>
      <c r="I74" s="11">
        <f t="shared" si="3"/>
        <v>26.965587404701736</v>
      </c>
    </row>
    <row r="75" spans="1:9" x14ac:dyDescent="0.35">
      <c r="A75" s="2">
        <v>2.3740000000000001</v>
      </c>
      <c r="B75" s="4">
        <v>1.085</v>
      </c>
      <c r="C75" s="8">
        <f t="shared" si="0"/>
        <v>218.80184331797236</v>
      </c>
      <c r="F75" s="12" t="s">
        <v>64</v>
      </c>
      <c r="G75" s="2">
        <v>2.4910000000000001</v>
      </c>
      <c r="H75" s="8">
        <v>229.58525345622124</v>
      </c>
      <c r="I75" s="11">
        <f t="shared" si="3"/>
        <v>30.809897201044841</v>
      </c>
    </row>
    <row r="76" spans="1:9" x14ac:dyDescent="0.35">
      <c r="A76" s="2">
        <v>2.3690000000000002</v>
      </c>
      <c r="B76" s="4">
        <v>1.085</v>
      </c>
      <c r="C76" s="8">
        <f t="shared" si="0"/>
        <v>218.34101382488481</v>
      </c>
      <c r="F76" s="12" t="s">
        <v>65</v>
      </c>
      <c r="G76" s="2">
        <v>2.278</v>
      </c>
      <c r="H76" s="8">
        <v>209.95391705069127</v>
      </c>
      <c r="I76" s="11">
        <f t="shared" si="3"/>
        <v>23.718135728089372</v>
      </c>
    </row>
    <row r="77" spans="1:9" x14ac:dyDescent="0.35">
      <c r="A77" s="2">
        <v>2.331</v>
      </c>
      <c r="B77" s="4">
        <v>1.085</v>
      </c>
      <c r="C77" s="8">
        <f t="shared" si="0"/>
        <v>214.83870967741936</v>
      </c>
      <c r="F77" s="12" t="s">
        <v>66</v>
      </c>
      <c r="G77" s="2">
        <v>2.3879999999999999</v>
      </c>
      <c r="H77" s="8">
        <v>220.09216589861751</v>
      </c>
      <c r="I77" s="11">
        <f t="shared" si="3"/>
        <v>27.26505581558326</v>
      </c>
    </row>
    <row r="78" spans="1:9" x14ac:dyDescent="0.35">
      <c r="A78" s="2">
        <v>2.113</v>
      </c>
      <c r="B78" s="4">
        <v>1.085</v>
      </c>
      <c r="C78" s="8">
        <f t="shared" ref="C78:C107" si="4">(A78/B78)*100</f>
        <v>194.74654377880185</v>
      </c>
      <c r="F78" s="12" t="s">
        <v>67</v>
      </c>
      <c r="G78" s="2">
        <v>2.3890000000000002</v>
      </c>
      <c r="H78" s="8">
        <v>220.18433179723505</v>
      </c>
      <c r="I78" s="11">
        <f t="shared" si="3"/>
        <v>27.298432018093401</v>
      </c>
    </row>
    <row r="79" spans="1:9" x14ac:dyDescent="0.35">
      <c r="A79" s="2">
        <v>2.5270000000000001</v>
      </c>
      <c r="B79" s="4">
        <v>1.085</v>
      </c>
      <c r="C79" s="8">
        <f t="shared" si="4"/>
        <v>232.90322580645162</v>
      </c>
      <c r="F79" s="12" t="s">
        <v>68</v>
      </c>
      <c r="G79" s="2">
        <v>2.0550000000000002</v>
      </c>
      <c r="H79" s="8">
        <v>189.40092165898619</v>
      </c>
      <c r="I79" s="11">
        <f t="shared" si="3"/>
        <v>17.284517770604602</v>
      </c>
    </row>
    <row r="80" spans="1:9" x14ac:dyDescent="0.35">
      <c r="A80" s="2">
        <v>2.5619999999999998</v>
      </c>
      <c r="B80" s="4">
        <v>1.085</v>
      </c>
      <c r="C80" s="8">
        <f t="shared" si="4"/>
        <v>236.12903225806451</v>
      </c>
      <c r="F80" s="12" t="s">
        <v>69</v>
      </c>
      <c r="G80" s="2">
        <v>2.3740000000000001</v>
      </c>
      <c r="H80" s="8">
        <v>218.80184331797236</v>
      </c>
      <c r="I80" s="11">
        <f t="shared" si="3"/>
        <v>26.799929607764028</v>
      </c>
    </row>
    <row r="81" spans="1:9" x14ac:dyDescent="0.35">
      <c r="A81" s="2">
        <v>2.5920000000000001</v>
      </c>
      <c r="B81" s="4">
        <v>1.085</v>
      </c>
      <c r="C81" s="8">
        <f t="shared" si="4"/>
        <v>238.89400921658986</v>
      </c>
      <c r="F81" s="12" t="s">
        <v>70</v>
      </c>
      <c r="G81" s="2">
        <v>2.3690000000000002</v>
      </c>
      <c r="H81" s="8">
        <v>218.34101382488481</v>
      </c>
      <c r="I81" s="11">
        <f t="shared" si="3"/>
        <v>26.634781483998388</v>
      </c>
    </row>
    <row r="82" spans="1:9" x14ac:dyDescent="0.35">
      <c r="A82" s="2">
        <v>2.1920000000000002</v>
      </c>
      <c r="B82" s="4">
        <v>1.085</v>
      </c>
      <c r="C82" s="8">
        <f t="shared" si="4"/>
        <v>202.02764976958528</v>
      </c>
      <c r="F82" s="12" t="s">
        <v>71</v>
      </c>
      <c r="G82" s="2">
        <v>2.331</v>
      </c>
      <c r="H82" s="8">
        <v>214.83870967741936</v>
      </c>
      <c r="I82" s="11">
        <f t="shared" si="3"/>
        <v>25.396311862643081</v>
      </c>
    </row>
    <row r="83" spans="1:9" x14ac:dyDescent="0.35">
      <c r="A83" s="2">
        <v>2.3959999999999999</v>
      </c>
      <c r="B83" s="4">
        <v>1.085</v>
      </c>
      <c r="C83" s="8">
        <f t="shared" si="4"/>
        <v>220.82949308755761</v>
      </c>
      <c r="F83" s="12" t="s">
        <v>72</v>
      </c>
      <c r="G83" s="2">
        <v>2.113</v>
      </c>
      <c r="H83" s="8">
        <v>194.74654377880185</v>
      </c>
      <c r="I83" s="11">
        <f t="shared" si="3"/>
        <v>18.860284000509672</v>
      </c>
    </row>
    <row r="84" spans="1:9" x14ac:dyDescent="0.35">
      <c r="A84" s="2">
        <v>2.327</v>
      </c>
      <c r="B84" s="4">
        <v>1.085</v>
      </c>
      <c r="C84" s="8">
        <f t="shared" si="4"/>
        <v>214.4700460829493</v>
      </c>
      <c r="F84" s="12" t="s">
        <v>73</v>
      </c>
      <c r="G84" s="2">
        <v>2.5270000000000001</v>
      </c>
      <c r="H84" s="8">
        <v>232.90322580645162</v>
      </c>
      <c r="I84" s="11">
        <f t="shared" si="3"/>
        <v>32.099878980228929</v>
      </c>
    </row>
    <row r="85" spans="1:9" x14ac:dyDescent="0.35">
      <c r="A85" s="2">
        <v>2.2880000000000003</v>
      </c>
      <c r="B85" s="4">
        <v>1.085</v>
      </c>
      <c r="C85" s="8">
        <f t="shared" si="4"/>
        <v>210.87557603686639</v>
      </c>
      <c r="F85" s="12" t="s">
        <v>74</v>
      </c>
      <c r="G85" s="2">
        <v>2.5619999999999998</v>
      </c>
      <c r="H85" s="8">
        <v>236.12903225806451</v>
      </c>
      <c r="I85" s="11">
        <f t="shared" si="3"/>
        <v>33.37935868886575</v>
      </c>
    </row>
    <row r="86" spans="1:9" x14ac:dyDescent="0.35">
      <c r="A86" s="2">
        <v>2.2269999999999999</v>
      </c>
      <c r="B86" s="4">
        <v>1.085</v>
      </c>
      <c r="C86" s="8">
        <f t="shared" si="4"/>
        <v>205.25345622119815</v>
      </c>
      <c r="F86" s="12" t="s">
        <v>75</v>
      </c>
      <c r="G86" s="2">
        <v>2.5920000000000001</v>
      </c>
      <c r="H86" s="8">
        <v>238.89400921658986</v>
      </c>
      <c r="I86" s="11">
        <f t="shared" si="3"/>
        <v>34.495932835694113</v>
      </c>
    </row>
    <row r="87" spans="1:9" x14ac:dyDescent="0.35">
      <c r="A87" s="2">
        <v>2.3210000000000002</v>
      </c>
      <c r="B87" s="4">
        <v>1.085</v>
      </c>
      <c r="C87" s="8">
        <f t="shared" si="4"/>
        <v>213.91705069124427</v>
      </c>
      <c r="F87" s="12" t="s">
        <v>76</v>
      </c>
      <c r="G87" s="2">
        <v>2.1920000000000002</v>
      </c>
      <c r="H87" s="8">
        <v>202.02764976958528</v>
      </c>
      <c r="I87" s="11">
        <f t="shared" ref="I87:I118" si="5">(0.0012*H87*H87)-(0.1662*H87)+(5.7157)</f>
        <v>21.116910134001579</v>
      </c>
    </row>
    <row r="88" spans="1:9" x14ac:dyDescent="0.35">
      <c r="A88" s="2">
        <v>2.302</v>
      </c>
      <c r="B88" s="4">
        <v>1.085</v>
      </c>
      <c r="C88" s="8">
        <f t="shared" si="4"/>
        <v>212.16589861751154</v>
      </c>
      <c r="F88" s="12" t="s">
        <v>77</v>
      </c>
      <c r="G88" s="2">
        <v>2.3959999999999999</v>
      </c>
      <c r="H88" s="8">
        <v>220.82949308755761</v>
      </c>
      <c r="I88" s="11">
        <f t="shared" si="5"/>
        <v>27.5326362696171</v>
      </c>
    </row>
    <row r="89" spans="1:9" x14ac:dyDescent="0.35">
      <c r="A89" s="2">
        <v>1.9910000000000001</v>
      </c>
      <c r="B89" s="4">
        <v>1.085</v>
      </c>
      <c r="C89" s="8">
        <f t="shared" si="4"/>
        <v>183.50230414746545</v>
      </c>
      <c r="F89" s="12" t="s">
        <v>78</v>
      </c>
      <c r="G89" s="2">
        <v>2.327</v>
      </c>
      <c r="H89" s="8">
        <v>214.4700460829493</v>
      </c>
      <c r="I89" s="11">
        <f t="shared" si="5"/>
        <v>25.267659141200703</v>
      </c>
    </row>
    <row r="90" spans="1:9" x14ac:dyDescent="0.35">
      <c r="A90" s="2">
        <v>2.12</v>
      </c>
      <c r="B90" s="4">
        <v>1.085</v>
      </c>
      <c r="C90" s="8">
        <f t="shared" si="4"/>
        <v>195.39170506912444</v>
      </c>
      <c r="F90" s="12" t="s">
        <v>79</v>
      </c>
      <c r="G90" s="2">
        <v>2.2880000000000003</v>
      </c>
      <c r="H90" s="8">
        <v>210.87557603686639</v>
      </c>
      <c r="I90" s="11">
        <f t="shared" si="5"/>
        <v>24.030389545329058</v>
      </c>
    </row>
    <row r="91" spans="1:9" x14ac:dyDescent="0.35">
      <c r="A91" s="2">
        <v>2.2040000000000002</v>
      </c>
      <c r="B91" s="4">
        <v>1.085</v>
      </c>
      <c r="C91" s="8">
        <f t="shared" si="4"/>
        <v>203.13364055299542</v>
      </c>
      <c r="F91" s="12" t="s">
        <v>80</v>
      </c>
      <c r="G91" s="2">
        <v>2.2269999999999999</v>
      </c>
      <c r="H91" s="8">
        <v>205.25345622119815</v>
      </c>
      <c r="I91" s="11">
        <f t="shared" si="5"/>
        <v>22.157353124933628</v>
      </c>
    </row>
    <row r="92" spans="1:9" x14ac:dyDescent="0.35">
      <c r="A92" s="2">
        <v>2.456</v>
      </c>
      <c r="B92" s="4">
        <v>1.085</v>
      </c>
      <c r="C92" s="8">
        <f t="shared" si="4"/>
        <v>226.35944700460828</v>
      </c>
      <c r="F92" s="12" t="s">
        <v>81</v>
      </c>
      <c r="G92" s="2">
        <v>2.3210000000000002</v>
      </c>
      <c r="H92" s="8">
        <v>213.91705069124427</v>
      </c>
      <c r="I92" s="11">
        <f t="shared" si="5"/>
        <v>25.075291666843647</v>
      </c>
    </row>
    <row r="93" spans="1:9" x14ac:dyDescent="0.35">
      <c r="A93" s="2">
        <v>2.25</v>
      </c>
      <c r="B93" s="4">
        <v>1.085</v>
      </c>
      <c r="C93" s="8">
        <f t="shared" si="4"/>
        <v>207.37327188940094</v>
      </c>
      <c r="F93" s="12" t="s">
        <v>82</v>
      </c>
      <c r="G93" s="2">
        <v>2.302</v>
      </c>
      <c r="H93" s="8">
        <v>212.16589861751154</v>
      </c>
      <c r="I93" s="11">
        <f t="shared" si="5"/>
        <v>24.470969893181</v>
      </c>
    </row>
    <row r="94" spans="1:9" x14ac:dyDescent="0.35">
      <c r="A94" s="2">
        <v>2.4210000000000003</v>
      </c>
      <c r="B94" s="4">
        <v>1.085</v>
      </c>
      <c r="C94" s="8">
        <f t="shared" si="4"/>
        <v>223.13364055299542</v>
      </c>
      <c r="F94" s="12" t="s">
        <v>83</v>
      </c>
      <c r="G94" s="2">
        <v>1.9910000000000001</v>
      </c>
      <c r="H94" s="8">
        <v>183.50230414746545</v>
      </c>
      <c r="I94" s="11">
        <f t="shared" si="5"/>
        <v>15.625331803605937</v>
      </c>
    </row>
    <row r="95" spans="1:9" x14ac:dyDescent="0.35">
      <c r="A95" s="2">
        <v>2.57</v>
      </c>
      <c r="B95" s="4">
        <v>1.085</v>
      </c>
      <c r="C95" s="8">
        <f t="shared" si="4"/>
        <v>236.86635944700458</v>
      </c>
      <c r="F95" s="12" t="s">
        <v>84</v>
      </c>
      <c r="G95" s="2">
        <v>2.12</v>
      </c>
      <c r="H95" s="8">
        <v>195.39170506912444</v>
      </c>
      <c r="I95" s="11">
        <f t="shared" si="5"/>
        <v>19.055100709295168</v>
      </c>
    </row>
    <row r="96" spans="1:9" x14ac:dyDescent="0.35">
      <c r="A96" s="2">
        <v>2.323</v>
      </c>
      <c r="B96" s="4">
        <v>1.085</v>
      </c>
      <c r="C96" s="8">
        <f t="shared" si="4"/>
        <v>214.10138248847926</v>
      </c>
      <c r="F96" s="12" t="s">
        <v>85</v>
      </c>
      <c r="G96" s="2">
        <v>2.2040000000000002</v>
      </c>
      <c r="H96" s="8">
        <v>203.13364055299542</v>
      </c>
      <c r="I96" s="11">
        <f t="shared" si="5"/>
        <v>21.470820049268411</v>
      </c>
    </row>
    <row r="97" spans="1:9" x14ac:dyDescent="0.35">
      <c r="A97" s="2">
        <v>2.359</v>
      </c>
      <c r="B97" s="4">
        <v>1.085</v>
      </c>
      <c r="C97" s="8">
        <f t="shared" si="4"/>
        <v>217.41935483870969</v>
      </c>
      <c r="F97" s="12" t="s">
        <v>86</v>
      </c>
      <c r="G97" s="2">
        <v>2.456</v>
      </c>
      <c r="H97" s="8">
        <v>226.35944700460828</v>
      </c>
      <c r="I97" s="11">
        <f t="shared" si="5"/>
        <v>29.581079005712581</v>
      </c>
    </row>
    <row r="98" spans="1:9" x14ac:dyDescent="0.35">
      <c r="A98" s="2">
        <v>2.3260000000000001</v>
      </c>
      <c r="B98" s="4">
        <v>1.085</v>
      </c>
      <c r="C98" s="8">
        <f t="shared" si="4"/>
        <v>214.37788018433181</v>
      </c>
      <c r="F98" s="12" t="s">
        <v>87</v>
      </c>
      <c r="G98" s="2">
        <v>2.25</v>
      </c>
      <c r="H98" s="8">
        <v>207.37327188940094</v>
      </c>
      <c r="I98" s="11">
        <f t="shared" si="5"/>
        <v>22.854670884920047</v>
      </c>
    </row>
    <row r="99" spans="1:9" x14ac:dyDescent="0.35">
      <c r="A99" s="2">
        <v>2.0449999999999999</v>
      </c>
      <c r="B99" s="4">
        <v>1.085</v>
      </c>
      <c r="C99" s="8">
        <f t="shared" si="4"/>
        <v>188.47926267281105</v>
      </c>
      <c r="F99" s="12" t="s">
        <v>88</v>
      </c>
      <c r="G99" s="2">
        <v>2.4210000000000003</v>
      </c>
      <c r="H99" s="8">
        <v>223.13364055299542</v>
      </c>
      <c r="I99" s="11">
        <f t="shared" si="5"/>
        <v>28.377234795812193</v>
      </c>
    </row>
    <row r="100" spans="1:9" x14ac:dyDescent="0.35">
      <c r="A100" s="2">
        <v>2.5990000000000002</v>
      </c>
      <c r="B100" s="4">
        <v>1.085</v>
      </c>
      <c r="C100" s="8">
        <f t="shared" si="4"/>
        <v>239.53917050691246</v>
      </c>
      <c r="F100" s="12" t="s">
        <v>89</v>
      </c>
      <c r="G100" s="2">
        <v>2.57</v>
      </c>
      <c r="H100" s="8">
        <v>236.86635944700458</v>
      </c>
      <c r="I100" s="11">
        <f t="shared" si="5"/>
        <v>33.675317745120928</v>
      </c>
    </row>
    <row r="101" spans="1:9" x14ac:dyDescent="0.35">
      <c r="A101" s="2">
        <v>2.7320000000000002</v>
      </c>
      <c r="B101" s="4">
        <v>1.085</v>
      </c>
      <c r="C101" s="8">
        <f t="shared" si="4"/>
        <v>251.79723502304151</v>
      </c>
      <c r="F101" s="12" t="s">
        <v>90</v>
      </c>
      <c r="G101" s="2">
        <v>2.323</v>
      </c>
      <c r="H101" s="8">
        <v>214.10138248847926</v>
      </c>
      <c r="I101" s="11">
        <f t="shared" si="5"/>
        <v>25.139332610588454</v>
      </c>
    </row>
    <row r="102" spans="1:9" x14ac:dyDescent="0.35">
      <c r="A102" s="2">
        <v>2.7410000000000001</v>
      </c>
      <c r="B102" s="4">
        <v>1.085</v>
      </c>
      <c r="C102" s="8">
        <f t="shared" si="4"/>
        <v>252.62672811059906</v>
      </c>
      <c r="F102" s="12" t="s">
        <v>91</v>
      </c>
      <c r="G102" s="2">
        <v>2.359</v>
      </c>
      <c r="H102" s="8">
        <v>217.41935483870969</v>
      </c>
      <c r="I102" s="11">
        <f t="shared" si="5"/>
        <v>26.306014255983349</v>
      </c>
    </row>
    <row r="103" spans="1:9" x14ac:dyDescent="0.35">
      <c r="A103" s="2">
        <v>2.4</v>
      </c>
      <c r="B103" s="4">
        <v>1.085</v>
      </c>
      <c r="C103" s="8">
        <f t="shared" si="4"/>
        <v>221.19815668202767</v>
      </c>
      <c r="F103" s="12" t="s">
        <v>92</v>
      </c>
      <c r="G103" s="2">
        <v>2.3260000000000001</v>
      </c>
      <c r="H103" s="8">
        <v>214.37788018433181</v>
      </c>
      <c r="I103" s="11">
        <f t="shared" si="5"/>
        <v>25.235546928157319</v>
      </c>
    </row>
    <row r="104" spans="1:9" x14ac:dyDescent="0.35">
      <c r="A104" s="2">
        <v>2.39</v>
      </c>
      <c r="B104" s="4">
        <v>1.085</v>
      </c>
      <c r="C104" s="8">
        <f t="shared" si="4"/>
        <v>220.27649769585253</v>
      </c>
      <c r="F104" s="12" t="s">
        <v>93</v>
      </c>
      <c r="G104" s="2">
        <v>2.0449999999999999</v>
      </c>
      <c r="H104" s="8">
        <v>188.47926267281105</v>
      </c>
      <c r="I104" s="11">
        <f t="shared" si="5"/>
        <v>17.019765493002609</v>
      </c>
    </row>
    <row r="105" spans="1:9" x14ac:dyDescent="0.35">
      <c r="A105" s="2">
        <v>2.399</v>
      </c>
      <c r="B105" s="4">
        <v>1.085</v>
      </c>
      <c r="C105" s="8">
        <f t="shared" si="4"/>
        <v>221.10599078341014</v>
      </c>
      <c r="F105" s="12" t="s">
        <v>94</v>
      </c>
      <c r="G105" s="2">
        <v>2.5990000000000002</v>
      </c>
      <c r="H105" s="8">
        <v>239.53917050691246</v>
      </c>
      <c r="I105" s="11">
        <f t="shared" si="5"/>
        <v>34.759106910318764</v>
      </c>
    </row>
    <row r="106" spans="1:9" x14ac:dyDescent="0.35">
      <c r="A106" s="2">
        <v>1.861</v>
      </c>
      <c r="B106" s="4">
        <v>1.085</v>
      </c>
      <c r="C106" s="8">
        <f t="shared" si="4"/>
        <v>171.52073732718895</v>
      </c>
      <c r="F106" s="12" t="s">
        <v>95</v>
      </c>
      <c r="G106" s="2">
        <v>2.7320000000000002</v>
      </c>
      <c r="H106" s="8">
        <v>251.79723502304151</v>
      </c>
      <c r="I106" s="11">
        <f t="shared" si="5"/>
        <v>39.949216617469055</v>
      </c>
    </row>
    <row r="107" spans="1:9" x14ac:dyDescent="0.35">
      <c r="A107" s="2">
        <v>2.5500000000000003</v>
      </c>
      <c r="B107" s="4">
        <v>1.085</v>
      </c>
      <c r="C107" s="8">
        <f t="shared" si="4"/>
        <v>235.02304147465441</v>
      </c>
      <c r="F107" s="12" t="s">
        <v>96</v>
      </c>
      <c r="G107" s="2">
        <v>2.7410000000000001</v>
      </c>
      <c r="H107" s="8">
        <v>252.62672811059906</v>
      </c>
      <c r="I107" s="11">
        <f t="shared" si="5"/>
        <v>40.313454295058278</v>
      </c>
    </row>
    <row r="108" spans="1:9" x14ac:dyDescent="0.35">
      <c r="F108" s="12" t="s">
        <v>97</v>
      </c>
      <c r="G108" s="2">
        <v>2.4</v>
      </c>
      <c r="H108" s="8">
        <v>221.19815668202767</v>
      </c>
      <c r="I108" s="11">
        <f t="shared" si="5"/>
        <v>27.666915782879244</v>
      </c>
    </row>
    <row r="109" spans="1:9" x14ac:dyDescent="0.35">
      <c r="F109" s="12" t="s">
        <v>98</v>
      </c>
      <c r="G109" s="2">
        <v>2.39</v>
      </c>
      <c r="H109" s="8">
        <v>220.27649769585253</v>
      </c>
      <c r="I109" s="11">
        <f t="shared" si="5"/>
        <v>27.331828607530419</v>
      </c>
    </row>
    <row r="110" spans="1:9" x14ac:dyDescent="0.35">
      <c r="F110" s="12" t="s">
        <v>99</v>
      </c>
      <c r="G110" s="2">
        <v>2.399</v>
      </c>
      <c r="H110" s="8">
        <v>221.10599078341014</v>
      </c>
      <c r="I110" s="11">
        <f t="shared" si="5"/>
        <v>27.633315324173374</v>
      </c>
    </row>
    <row r="111" spans="1:9" x14ac:dyDescent="0.35">
      <c r="F111" s="12" t="s">
        <v>100</v>
      </c>
      <c r="G111" s="2">
        <v>1.861</v>
      </c>
      <c r="H111" s="8">
        <v>171.52073732718895</v>
      </c>
      <c r="I111" s="11">
        <f t="shared" si="5"/>
        <v>12.512189456136257</v>
      </c>
    </row>
    <row r="112" spans="1:9" x14ac:dyDescent="0.35">
      <c r="F112" s="12" t="s">
        <v>101</v>
      </c>
      <c r="G112" s="2">
        <v>2.5500000000000003</v>
      </c>
      <c r="H112" s="8">
        <v>235.02304147465441</v>
      </c>
      <c r="I112" s="11">
        <f t="shared" si="5"/>
        <v>32.937866535708984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F14" sqref="F14"/>
    </sheetView>
  </sheetViews>
  <sheetFormatPr defaultRowHeight="14.5" x14ac:dyDescent="0.35"/>
  <cols>
    <col min="1" max="1" width="26.54296875" customWidth="1"/>
    <col min="2" max="2" width="27.7265625" customWidth="1"/>
    <col min="3" max="3" width="20.81640625" customWidth="1"/>
    <col min="4" max="4" width="24.81640625" customWidth="1"/>
    <col min="5" max="5" width="28.453125" customWidth="1"/>
  </cols>
  <sheetData>
    <row r="1" spans="1:5" ht="15.5" thickTop="1" thickBot="1" x14ac:dyDescent="0.4">
      <c r="A1" s="13" t="s">
        <v>102</v>
      </c>
      <c r="B1" s="13" t="s">
        <v>103</v>
      </c>
      <c r="C1" s="13" t="s">
        <v>104</v>
      </c>
      <c r="D1" s="13" t="s">
        <v>105</v>
      </c>
      <c r="E1" s="13" t="s">
        <v>106</v>
      </c>
    </row>
    <row r="2" spans="1:5" ht="15.5" thickTop="1" thickBot="1" x14ac:dyDescent="0.4">
      <c r="A2" s="14" t="s">
        <v>108</v>
      </c>
      <c r="B2" s="15" t="s">
        <v>109</v>
      </c>
      <c r="C2" s="16" t="s">
        <v>107</v>
      </c>
      <c r="D2" s="16" t="s">
        <v>110</v>
      </c>
      <c r="E2" s="16" t="s">
        <v>111</v>
      </c>
    </row>
    <row r="3" spans="1:5" ht="15" thickTop="1" x14ac:dyDescent="0.35"/>
    <row r="5" spans="1:5" x14ac:dyDescent="0.35">
      <c r="A5" s="17" t="s">
        <v>112</v>
      </c>
      <c r="B5" s="17"/>
    </row>
    <row r="6" spans="1:5" x14ac:dyDescent="0.35">
      <c r="A6" s="17" t="s">
        <v>113</v>
      </c>
      <c r="B6" s="17"/>
    </row>
    <row r="7" spans="1:5" x14ac:dyDescent="0.35">
      <c r="A7" s="17" t="s">
        <v>114</v>
      </c>
      <c r="B7" s="17"/>
    </row>
    <row r="9" spans="1:5" x14ac:dyDescent="0.35">
      <c r="A9" s="3" t="s">
        <v>115</v>
      </c>
    </row>
    <row r="10" spans="1:5" x14ac:dyDescent="0.35">
      <c r="A10" t="s">
        <v>116</v>
      </c>
    </row>
    <row r="11" spans="1:5" x14ac:dyDescent="0.35">
      <c r="A11" t="s">
        <v>117</v>
      </c>
    </row>
    <row r="12" spans="1:5" x14ac:dyDescent="0.35">
      <c r="A12" t="s">
        <v>118</v>
      </c>
    </row>
    <row r="13" spans="1:5" x14ac:dyDescent="0.35">
      <c r="A13" t="s">
        <v>119</v>
      </c>
    </row>
    <row r="14" spans="1:5" x14ac:dyDescent="0.35">
      <c r="A14" t="s">
        <v>120</v>
      </c>
    </row>
    <row r="15" spans="1:5" x14ac:dyDescent="0.35">
      <c r="A15" t="s">
        <v>121</v>
      </c>
    </row>
    <row r="16" spans="1:5" x14ac:dyDescent="0.35">
      <c r="A16" t="s">
        <v>122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AFM-1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2021-07-07T13:31:14Z</dcterms:created>
  <dcterms:modified xsi:type="dcterms:W3CDTF">2021-07-13T14:07:33Z</dcterms:modified>
</cp:coreProperties>
</file>