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Merter Medikal\"/>
    </mc:Choice>
  </mc:AlternateContent>
  <xr:revisionPtr revIDLastSave="0" documentId="13_ncr:1_{CE6643CC-13E3-4E31-A23D-85A137C873E3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GSH" sheetId="1" r:id="rId1"/>
    <sheet name="kolorimetri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7" i="1" l="1"/>
  <c r="D18" i="1"/>
  <c r="D21" i="1"/>
  <c r="D22" i="1"/>
  <c r="D25" i="1"/>
  <c r="D26" i="1"/>
  <c r="D29" i="1"/>
  <c r="D30" i="1"/>
  <c r="D33" i="1"/>
  <c r="D34" i="1"/>
  <c r="D37" i="1"/>
  <c r="D38" i="1"/>
  <c r="C38" i="1"/>
  <c r="C37" i="1"/>
  <c r="C36" i="1"/>
  <c r="D36" i="1" s="1"/>
  <c r="C35" i="1"/>
  <c r="D35" i="1" s="1"/>
  <c r="C34" i="1"/>
  <c r="C33" i="1"/>
  <c r="C32" i="1"/>
  <c r="D32" i="1" s="1"/>
  <c r="C31" i="1"/>
  <c r="D31" i="1" s="1"/>
  <c r="C30" i="1"/>
  <c r="C29" i="1"/>
  <c r="C28" i="1"/>
  <c r="D28" i="1" s="1"/>
  <c r="C27" i="1"/>
  <c r="D27" i="1" s="1"/>
  <c r="C26" i="1"/>
  <c r="C25" i="1"/>
  <c r="C24" i="1"/>
  <c r="D24" i="1" s="1"/>
  <c r="C23" i="1"/>
  <c r="D23" i="1" s="1"/>
  <c r="C22" i="1"/>
  <c r="C21" i="1"/>
  <c r="C19" i="1"/>
  <c r="D19" i="1" s="1"/>
  <c r="C20" i="1"/>
  <c r="D20" i="1" s="1"/>
  <c r="C18" i="1"/>
  <c r="C17" i="1"/>
  <c r="C16" i="1"/>
  <c r="D16" i="1" s="1"/>
  <c r="C15" i="1"/>
  <c r="D15" i="1" s="1"/>
  <c r="E12" i="1"/>
  <c r="C12" i="1"/>
  <c r="C11" i="1"/>
  <c r="E11" i="1" s="1"/>
  <c r="C10" i="1"/>
  <c r="E10" i="1" s="1"/>
  <c r="C9" i="1"/>
  <c r="E9" i="1" s="1"/>
  <c r="C8" i="1"/>
  <c r="E8" i="1" s="1"/>
  <c r="C7" i="1"/>
</calcChain>
</file>

<file path=xl/sharedStrings.xml><?xml version="1.0" encoding="utf-8"?>
<sst xmlns="http://schemas.openxmlformats.org/spreadsheetml/2006/main" count="33" uniqueCount="32">
  <si>
    <t>STD2</t>
  </si>
  <si>
    <t>STD3</t>
  </si>
  <si>
    <t>STD4</t>
  </si>
  <si>
    <t>STD5</t>
  </si>
  <si>
    <t>STD6</t>
  </si>
  <si>
    <t>abs-blanc</t>
  </si>
  <si>
    <t>expected</t>
  </si>
  <si>
    <t>STD1(blanc)</t>
  </si>
  <si>
    <t>observed</t>
  </si>
  <si>
    <t>Numune</t>
  </si>
  <si>
    <t>abs.</t>
  </si>
  <si>
    <t>concentration: ng/ml</t>
  </si>
  <si>
    <t>Numune Adı</t>
  </si>
  <si>
    <t>TAS(mmol/L)</t>
  </si>
  <si>
    <t>TOS (µmol/L)</t>
  </si>
  <si>
    <t>OSI</t>
  </si>
  <si>
    <t>SOD</t>
  </si>
  <si>
    <t>CAT</t>
  </si>
  <si>
    <t>MDA</t>
  </si>
  <si>
    <t>Bu çalışmada "Relassay" marka kitler kullanılmıştır.</t>
  </si>
  <si>
    <t>Kullanılan cihaz: Mindray marka BS300 model tam otomatik biyokimya cihazı</t>
  </si>
  <si>
    <t>TAS: Total Antioxidant Status</t>
  </si>
  <si>
    <t>TOS: Total Oxidant Status</t>
  </si>
  <si>
    <t>OSI: Oxidative Stress Index</t>
  </si>
  <si>
    <t>SOD: Super Oxide Dismutase</t>
  </si>
  <si>
    <t>CAT: Catalase</t>
  </si>
  <si>
    <t>MDA: Malondialdehit</t>
  </si>
  <si>
    <t>std</t>
  </si>
  <si>
    <t>abs</t>
  </si>
  <si>
    <t>N.O</t>
  </si>
  <si>
    <t>N.O: Nitrik Oksit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</si>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</sst>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4" borderId="4" xfId="0" applyFill="1" applyBorder="1" applyAlignment="1">
      <alignment horizontal="left"/>
    </xf>
    <xf numFmtId="0" fontId="0" fillId="3" borderId="5" xfId="0" applyFill="1" applyBorder="1"/>
    <xf numFmtId="0" fontId="0" fillId="3" borderId="6" xfId="0" applyFill="1" applyBorder="1"/>
    <xf numFmtId="0" fontId="0" fillId="4" borderId="7" xfId="0" applyFill="1" applyBorder="1" applyAlignment="1">
      <alignment horizontal="left"/>
    </xf>
    <xf numFmtId="0" fontId="0" fillId="3" borderId="8" xfId="0" applyFill="1" applyBorder="1"/>
    <xf numFmtId="0" fontId="0" fillId="3" borderId="9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164" fontId="0" fillId="3" borderId="8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GSH!$C$8:$C$12</c:f>
              <c:numCache>
                <c:formatCode>General</c:formatCode>
                <c:ptCount val="5"/>
                <c:pt idx="0">
                  <c:v>3.2199999999999999E-2</c:v>
                </c:pt>
                <c:pt idx="1">
                  <c:v>8.2800000000000012E-2</c:v>
                </c:pt>
                <c:pt idx="2">
                  <c:v>0.18030000000000002</c:v>
                </c:pt>
                <c:pt idx="3">
                  <c:v>0.34250000000000003</c:v>
                </c:pt>
                <c:pt idx="4">
                  <c:v>0.62580000000000002</c:v>
                </c:pt>
              </c:numCache>
            </c:numRef>
          </c:xVal>
          <c:yVal>
            <c:numRef>
              <c:f>GSH!$D$8:$D$12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7-485C-AA71-FF059637A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42168"/>
        <c:axId val="445142560"/>
      </c:scatterChart>
      <c:valAx>
        <c:axId val="44514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5142560"/>
        <c:crosses val="autoZero"/>
        <c:crossBetween val="midCat"/>
      </c:valAx>
      <c:valAx>
        <c:axId val="4451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514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4</xdr:row>
      <xdr:rowOff>95250</xdr:rowOff>
    </xdr:from>
    <xdr:to>
      <xdr:col>13</xdr:col>
      <xdr:colOff>228600</xdr:colOff>
      <xdr:row>18</xdr:row>
      <xdr:rowOff>171450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26</xdr:row>
      <xdr:rowOff>835</xdr:rowOff>
    </xdr:from>
    <xdr:to>
      <xdr:col>8</xdr:col>
      <xdr:colOff>133208</xdr:colOff>
      <xdr:row>43</xdr:row>
      <xdr:rowOff>171450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4953835"/>
          <a:ext cx="6133957" cy="3409115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123825</xdr:colOff>
      <xdr:row>25</xdr:row>
      <xdr:rowOff>177855</xdr:rowOff>
    </xdr:from>
    <xdr:to>
      <xdr:col>18</xdr:col>
      <xdr:colOff>382829</xdr:colOff>
      <xdr:row>43</xdr:row>
      <xdr:rowOff>142875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4575" y="4940355"/>
          <a:ext cx="6355004" cy="3394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workbookViewId="0">
      <selection activeCell="F25" sqref="F25"/>
    </sheetView>
  </sheetViews>
  <sheetFormatPr defaultRowHeight="14.5" x14ac:dyDescent="0.35"/>
  <cols>
    <col min="1" max="1" width="10.7265625" customWidth="1"/>
    <col min="5" max="5" width="9.1796875" customWidth="1"/>
  </cols>
  <sheetData>
    <row r="1" spans="1:10" x14ac:dyDescent="0.35">
      <c r="A1">
        <v>4.24E-2</v>
      </c>
      <c r="B1">
        <v>4.7300000000000002E-2</v>
      </c>
      <c r="C1">
        <v>0.36120000000000002</v>
      </c>
      <c r="D1">
        <v>0.38490000000000002</v>
      </c>
      <c r="E1">
        <v>0.1394</v>
      </c>
      <c r="F1">
        <v>0.14169999999999999</v>
      </c>
      <c r="G1">
        <v>0.126</v>
      </c>
      <c r="H1">
        <v>0.1598</v>
      </c>
      <c r="I1">
        <v>0.22170000000000001</v>
      </c>
      <c r="J1">
        <v>0.2258</v>
      </c>
    </row>
    <row r="2" spans="1:10" x14ac:dyDescent="0.35">
      <c r="A2">
        <v>7.46E-2</v>
      </c>
      <c r="B2">
        <v>7.1400000000000005E-2</v>
      </c>
      <c r="C2">
        <v>0.67789999999999995</v>
      </c>
      <c r="D2">
        <v>0.66820000000000002</v>
      </c>
      <c r="E2">
        <v>0.12690000000000001</v>
      </c>
      <c r="F2">
        <v>0.1129</v>
      </c>
      <c r="G2">
        <v>0.15279999999999999</v>
      </c>
      <c r="H2">
        <v>0.21210000000000001</v>
      </c>
      <c r="I2">
        <v>0.19950000000000001</v>
      </c>
      <c r="J2">
        <v>0.22520000000000001</v>
      </c>
    </row>
    <row r="3" spans="1:10" x14ac:dyDescent="0.35">
      <c r="A3">
        <v>0.15329999999999999</v>
      </c>
      <c r="B3">
        <v>0.12520000000000001</v>
      </c>
      <c r="E3">
        <v>0.13070000000000001</v>
      </c>
      <c r="F3">
        <v>0.126</v>
      </c>
      <c r="G3">
        <v>0.16520000000000001</v>
      </c>
      <c r="H3">
        <v>0.20519999999999999</v>
      </c>
      <c r="I3">
        <v>0.20949999999999999</v>
      </c>
      <c r="J3">
        <v>0.21820000000000001</v>
      </c>
    </row>
    <row r="4" spans="1:10" x14ac:dyDescent="0.35">
      <c r="A4">
        <v>0.22270000000000001</v>
      </c>
      <c r="B4">
        <v>0.24149999999999999</v>
      </c>
      <c r="E4">
        <v>0.11840000000000001</v>
      </c>
      <c r="F4">
        <v>0.15490000000000001</v>
      </c>
      <c r="G4">
        <v>0.18770000000000001</v>
      </c>
      <c r="H4">
        <v>0.21110000000000001</v>
      </c>
      <c r="I4">
        <v>0.1953</v>
      </c>
      <c r="J4">
        <v>0.245</v>
      </c>
    </row>
    <row r="6" spans="1:10" x14ac:dyDescent="0.35">
      <c r="A6" t="s">
        <v>27</v>
      </c>
      <c r="B6" t="s">
        <v>28</v>
      </c>
      <c r="C6" t="s">
        <v>5</v>
      </c>
      <c r="D6" t="s">
        <v>6</v>
      </c>
      <c r="E6" t="s">
        <v>8</v>
      </c>
    </row>
    <row r="7" spans="1:10" x14ac:dyDescent="0.35">
      <c r="A7" t="s">
        <v>7</v>
      </c>
      <c r="B7">
        <v>4.24E-2</v>
      </c>
      <c r="C7">
        <f>B7-B7</f>
        <v>0</v>
      </c>
    </row>
    <row r="8" spans="1:10" x14ac:dyDescent="0.35">
      <c r="A8" t="s">
        <v>0</v>
      </c>
      <c r="B8">
        <v>7.46E-2</v>
      </c>
      <c r="C8">
        <f>B8-B7</f>
        <v>3.2199999999999999E-2</v>
      </c>
      <c r="D8">
        <v>0.5</v>
      </c>
      <c r="E8">
        <f>(5.0315*C8*C8)+(9.3457*C8)+(0.1854)</f>
        <v>0.49154840046000003</v>
      </c>
    </row>
    <row r="9" spans="1:10" x14ac:dyDescent="0.35">
      <c r="A9" t="s">
        <v>1</v>
      </c>
      <c r="B9">
        <v>0.12520000000000001</v>
      </c>
      <c r="C9">
        <f>B9-B7</f>
        <v>8.2800000000000012E-2</v>
      </c>
      <c r="D9">
        <v>1</v>
      </c>
      <c r="E9">
        <f t="shared" ref="E9:E12" si="0">(5.0315*C9*C9)+(9.3457*C9)+(0.1854)</f>
        <v>0.9937191189600002</v>
      </c>
    </row>
    <row r="10" spans="1:10" x14ac:dyDescent="0.35">
      <c r="A10" t="s">
        <v>2</v>
      </c>
      <c r="B10">
        <v>0.22270000000000001</v>
      </c>
      <c r="C10">
        <f>B10-B7</f>
        <v>0.18030000000000002</v>
      </c>
      <c r="D10">
        <v>2</v>
      </c>
      <c r="E10">
        <f t="shared" si="0"/>
        <v>2.0339941648350002</v>
      </c>
    </row>
    <row r="11" spans="1:10" x14ac:dyDescent="0.35">
      <c r="A11" t="s">
        <v>3</v>
      </c>
      <c r="B11">
        <v>0.38490000000000002</v>
      </c>
      <c r="C11">
        <f>B11-B7</f>
        <v>0.34250000000000003</v>
      </c>
      <c r="D11">
        <v>4</v>
      </c>
      <c r="E11">
        <f t="shared" si="0"/>
        <v>3.9765286468750003</v>
      </c>
    </row>
    <row r="12" spans="1:10" x14ac:dyDescent="0.35">
      <c r="A12" t="s">
        <v>4</v>
      </c>
      <c r="B12">
        <v>0.66820000000000002</v>
      </c>
      <c r="C12">
        <f>B12-B7</f>
        <v>0.62580000000000002</v>
      </c>
      <c r="D12">
        <v>8</v>
      </c>
      <c r="E12">
        <f t="shared" si="0"/>
        <v>8.0044034676600013</v>
      </c>
    </row>
    <row r="14" spans="1:10" x14ac:dyDescent="0.35">
      <c r="A14" s="2" t="s">
        <v>9</v>
      </c>
      <c r="B14" s="3" t="s">
        <v>10</v>
      </c>
      <c r="C14" s="3" t="s">
        <v>5</v>
      </c>
      <c r="D14" s="4" t="s">
        <v>31</v>
      </c>
    </row>
    <row r="15" spans="1:10" x14ac:dyDescent="0.35">
      <c r="A15" s="5">
        <v>1</v>
      </c>
      <c r="B15" s="6">
        <v>0.1394</v>
      </c>
      <c r="C15" s="6">
        <f>B15-B7</f>
        <v>9.7000000000000003E-2</v>
      </c>
      <c r="D15" s="7">
        <f t="shared" ref="D15:D38" si="1">(5.0315*C15*C15)+(9.3457*C15)+(0.1854)</f>
        <v>1.1392742835000003</v>
      </c>
    </row>
    <row r="16" spans="1:10" x14ac:dyDescent="0.35">
      <c r="A16" s="5">
        <v>2</v>
      </c>
      <c r="B16" s="6">
        <v>0.12690000000000001</v>
      </c>
      <c r="C16" s="6">
        <f>B16-B7</f>
        <v>8.450000000000002E-2</v>
      </c>
      <c r="D16" s="7">
        <f t="shared" si="1"/>
        <v>1.0110378178750001</v>
      </c>
    </row>
    <row r="17" spans="1:11" x14ac:dyDescent="0.35">
      <c r="A17" s="5">
        <v>3</v>
      </c>
      <c r="B17" s="6">
        <v>0.13070000000000001</v>
      </c>
      <c r="C17" s="6">
        <f>B17-B7</f>
        <v>8.8300000000000017E-2</v>
      </c>
      <c r="D17" s="7">
        <f t="shared" si="1"/>
        <v>1.0498553620350002</v>
      </c>
    </row>
    <row r="18" spans="1:11" x14ac:dyDescent="0.35">
      <c r="A18" s="5">
        <v>4</v>
      </c>
      <c r="B18" s="6">
        <v>0.11840000000000001</v>
      </c>
      <c r="C18" s="6">
        <f>B18-B7</f>
        <v>7.6000000000000012E-2</v>
      </c>
      <c r="D18" s="7">
        <f t="shared" si="1"/>
        <v>0.92473514400000023</v>
      </c>
    </row>
    <row r="19" spans="1:11" x14ac:dyDescent="0.35">
      <c r="A19" s="5">
        <v>5</v>
      </c>
      <c r="B19" s="6">
        <v>0.14169999999999999</v>
      </c>
      <c r="C19" s="6">
        <f>B19-B7</f>
        <v>9.9299999999999999E-2</v>
      </c>
      <c r="D19" s="7">
        <f t="shared" si="1"/>
        <v>1.1630410654350003</v>
      </c>
    </row>
    <row r="20" spans="1:11" x14ac:dyDescent="0.35">
      <c r="A20" s="5">
        <v>6</v>
      </c>
      <c r="B20" s="6">
        <v>0.1129</v>
      </c>
      <c r="C20" s="6">
        <f>B20-B7</f>
        <v>7.0500000000000007E-2</v>
      </c>
      <c r="D20" s="7">
        <f t="shared" si="1"/>
        <v>0.86927966287500014</v>
      </c>
      <c r="I20" s="1" t="s">
        <v>11</v>
      </c>
      <c r="J20" s="1"/>
      <c r="K20" s="1"/>
    </row>
    <row r="21" spans="1:11" x14ac:dyDescent="0.35">
      <c r="A21" s="5">
        <v>7</v>
      </c>
      <c r="B21" s="6">
        <v>0.126</v>
      </c>
      <c r="C21" s="6">
        <f>B21-B7</f>
        <v>8.3600000000000008E-2</v>
      </c>
      <c r="D21" s="7">
        <f t="shared" si="1"/>
        <v>1.0018654722400002</v>
      </c>
    </row>
    <row r="22" spans="1:11" x14ac:dyDescent="0.35">
      <c r="A22" s="5">
        <v>8</v>
      </c>
      <c r="B22" s="6">
        <v>0.15490000000000001</v>
      </c>
      <c r="C22" s="6">
        <f>B22-B7</f>
        <v>0.11250000000000002</v>
      </c>
      <c r="D22" s="7">
        <f t="shared" si="1"/>
        <v>1.3004711718750002</v>
      </c>
    </row>
    <row r="23" spans="1:11" x14ac:dyDescent="0.35">
      <c r="A23" s="5">
        <v>9</v>
      </c>
      <c r="B23" s="6">
        <v>0.126</v>
      </c>
      <c r="C23" s="6">
        <f>B23-B7</f>
        <v>8.3600000000000008E-2</v>
      </c>
      <c r="D23" s="7">
        <f t="shared" si="1"/>
        <v>1.0018654722400002</v>
      </c>
    </row>
    <row r="24" spans="1:11" x14ac:dyDescent="0.35">
      <c r="A24" s="5">
        <v>10</v>
      </c>
      <c r="B24" s="6">
        <v>0.15279999999999999</v>
      </c>
      <c r="C24" s="6">
        <f>B24-B7</f>
        <v>0.1104</v>
      </c>
      <c r="D24" s="7">
        <f t="shared" si="1"/>
        <v>1.27849000704</v>
      </c>
    </row>
    <row r="25" spans="1:11" x14ac:dyDescent="0.35">
      <c r="A25" s="5">
        <v>11</v>
      </c>
      <c r="B25" s="6">
        <v>0.16520000000000001</v>
      </c>
      <c r="C25" s="6">
        <f>B25-B7</f>
        <v>0.12280000000000002</v>
      </c>
      <c r="D25" s="7">
        <f t="shared" si="1"/>
        <v>1.4089261749600004</v>
      </c>
    </row>
    <row r="26" spans="1:11" x14ac:dyDescent="0.35">
      <c r="A26" s="5">
        <v>12</v>
      </c>
      <c r="B26" s="6">
        <v>0.18770000000000001</v>
      </c>
      <c r="C26" s="6">
        <f>B26-B7</f>
        <v>0.14530000000000001</v>
      </c>
      <c r="D26" s="7">
        <f t="shared" si="1"/>
        <v>1.6495556908350002</v>
      </c>
    </row>
    <row r="27" spans="1:11" x14ac:dyDescent="0.35">
      <c r="A27" s="5">
        <v>13</v>
      </c>
      <c r="B27" s="6">
        <v>0.1598</v>
      </c>
      <c r="C27" s="6">
        <f>B27-B7</f>
        <v>0.1174</v>
      </c>
      <c r="D27" s="7">
        <f t="shared" si="1"/>
        <v>1.3519331369400001</v>
      </c>
    </row>
    <row r="28" spans="1:11" x14ac:dyDescent="0.35">
      <c r="A28" s="5">
        <v>14</v>
      </c>
      <c r="B28" s="6">
        <v>0.21210000000000001</v>
      </c>
      <c r="C28" s="6">
        <f>B28-B7</f>
        <v>0.16970000000000002</v>
      </c>
      <c r="D28" s="7">
        <f t="shared" si="1"/>
        <v>1.9162628798350003</v>
      </c>
    </row>
    <row r="29" spans="1:11" x14ac:dyDescent="0.35">
      <c r="A29" s="5">
        <v>15</v>
      </c>
      <c r="B29" s="6">
        <v>0.20519999999999999</v>
      </c>
      <c r="C29" s="6">
        <f>B29-B7</f>
        <v>0.1628</v>
      </c>
      <c r="D29" s="7">
        <f t="shared" si="1"/>
        <v>1.8402340309600003</v>
      </c>
    </row>
    <row r="30" spans="1:11" x14ac:dyDescent="0.35">
      <c r="A30" s="5">
        <v>16</v>
      </c>
      <c r="B30" s="6">
        <v>0.21110000000000001</v>
      </c>
      <c r="C30" s="6">
        <f>B30-B7</f>
        <v>0.16870000000000002</v>
      </c>
      <c r="D30" s="7">
        <f t="shared" si="1"/>
        <v>1.9052145202350002</v>
      </c>
    </row>
    <row r="31" spans="1:11" x14ac:dyDescent="0.35">
      <c r="A31" s="5">
        <v>17</v>
      </c>
      <c r="B31" s="6">
        <v>0.22170000000000001</v>
      </c>
      <c r="C31" s="6">
        <f>B31-B7</f>
        <v>0.17930000000000001</v>
      </c>
      <c r="D31" s="7">
        <f t="shared" si="1"/>
        <v>2.0228391374350005</v>
      </c>
    </row>
    <row r="32" spans="1:11" x14ac:dyDescent="0.35">
      <c r="A32" s="5">
        <v>18</v>
      </c>
      <c r="B32" s="6">
        <v>0.19950000000000001</v>
      </c>
      <c r="C32" s="6">
        <f>B32-B7</f>
        <v>0.15710000000000002</v>
      </c>
      <c r="D32" s="7">
        <f t="shared" si="1"/>
        <v>1.7777889529150004</v>
      </c>
    </row>
    <row r="33" spans="1:4" x14ac:dyDescent="0.35">
      <c r="A33" s="5">
        <v>19</v>
      </c>
      <c r="B33" s="6">
        <v>0.20949999999999999</v>
      </c>
      <c r="C33" s="6">
        <f>B33-B7</f>
        <v>0.1671</v>
      </c>
      <c r="D33" s="7">
        <f t="shared" si="1"/>
        <v>1.8875580759150001</v>
      </c>
    </row>
    <row r="34" spans="1:4" x14ac:dyDescent="0.35">
      <c r="A34" s="5">
        <v>20</v>
      </c>
      <c r="B34" s="6">
        <v>0.1953</v>
      </c>
      <c r="C34" s="6">
        <f>B34-B7</f>
        <v>0.15290000000000001</v>
      </c>
      <c r="D34" s="7">
        <f t="shared" si="1"/>
        <v>1.7319859999150002</v>
      </c>
    </row>
    <row r="35" spans="1:4" x14ac:dyDescent="0.35">
      <c r="A35" s="5">
        <v>21</v>
      </c>
      <c r="B35" s="6">
        <v>0.2258</v>
      </c>
      <c r="C35" s="6">
        <f>B35-B7</f>
        <v>0.18340000000000001</v>
      </c>
      <c r="D35" s="7">
        <f t="shared" si="1"/>
        <v>2.0686387001400002</v>
      </c>
    </row>
    <row r="36" spans="1:4" x14ac:dyDescent="0.35">
      <c r="A36" s="5">
        <v>22</v>
      </c>
      <c r="B36" s="6">
        <v>0.22520000000000001</v>
      </c>
      <c r="C36" s="6">
        <f>B36-B7</f>
        <v>0.18280000000000002</v>
      </c>
      <c r="D36" s="7">
        <f t="shared" si="1"/>
        <v>2.0619257589600002</v>
      </c>
    </row>
    <row r="37" spans="1:4" x14ac:dyDescent="0.35">
      <c r="A37" s="5">
        <v>23</v>
      </c>
      <c r="B37" s="6">
        <v>0.21820000000000001</v>
      </c>
      <c r="C37" s="6">
        <f>B37-B7</f>
        <v>0.17580000000000001</v>
      </c>
      <c r="D37" s="7">
        <f t="shared" si="1"/>
        <v>1.9838757876600002</v>
      </c>
    </row>
    <row r="38" spans="1:4" x14ac:dyDescent="0.35">
      <c r="A38" s="8">
        <v>24</v>
      </c>
      <c r="B38" s="9">
        <v>0.245</v>
      </c>
      <c r="C38" s="9">
        <f>B38-B7</f>
        <v>0.2026</v>
      </c>
      <c r="D38" s="10">
        <f t="shared" si="1"/>
        <v>2.2853655929400003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workbookViewId="0">
      <selection activeCell="H46" sqref="H46"/>
    </sheetView>
  </sheetViews>
  <sheetFormatPr defaultRowHeight="14.5" x14ac:dyDescent="0.35"/>
  <cols>
    <col min="1" max="1" width="13.453125" customWidth="1"/>
    <col min="2" max="2" width="13" customWidth="1"/>
    <col min="3" max="3" width="12.26953125" customWidth="1"/>
    <col min="8" max="8" width="14.7265625" customWidth="1"/>
  </cols>
  <sheetData>
    <row r="1" spans="1:10" x14ac:dyDescent="0.35">
      <c r="A1" s="2" t="s">
        <v>12</v>
      </c>
      <c r="B1" s="11" t="s">
        <v>13</v>
      </c>
      <c r="C1" s="11" t="s">
        <v>14</v>
      </c>
      <c r="D1" s="11" t="s">
        <v>15</v>
      </c>
      <c r="E1" s="11" t="s">
        <v>16</v>
      </c>
      <c r="F1" s="11" t="s">
        <v>17</v>
      </c>
      <c r="G1" s="11" t="s">
        <v>18</v>
      </c>
      <c r="H1" s="12" t="s">
        <v>29</v>
      </c>
    </row>
    <row r="2" spans="1:10" x14ac:dyDescent="0.35">
      <c r="A2" s="5">
        <v>1</v>
      </c>
      <c r="B2" s="13">
        <v>0.78</v>
      </c>
      <c r="C2" s="13">
        <v>1.27</v>
      </c>
      <c r="D2" s="14">
        <f t="shared" ref="D2:D25" si="0">(C2/(B2*1000))*100</f>
        <v>0.16282051282051282</v>
      </c>
      <c r="E2" s="13">
        <v>206.9</v>
      </c>
      <c r="F2" s="13">
        <v>61.63</v>
      </c>
      <c r="G2" s="13">
        <v>0.75360000000000005</v>
      </c>
      <c r="H2" s="7">
        <v>2.6763395862715438</v>
      </c>
    </row>
    <row r="3" spans="1:10" x14ac:dyDescent="0.35">
      <c r="A3" s="5">
        <v>2</v>
      </c>
      <c r="B3" s="13">
        <v>1.44</v>
      </c>
      <c r="C3" s="13">
        <v>4.9000000000000004</v>
      </c>
      <c r="D3" s="14">
        <f t="shared" si="0"/>
        <v>0.34027777777777779</v>
      </c>
      <c r="E3" s="13">
        <v>198.6</v>
      </c>
      <c r="F3" s="13">
        <v>148.03</v>
      </c>
      <c r="G3" s="13">
        <v>0.14810000000000001</v>
      </c>
      <c r="H3" s="7">
        <v>2.0918730526300067</v>
      </c>
    </row>
    <row r="4" spans="1:10" x14ac:dyDescent="0.35">
      <c r="A4" s="5">
        <v>3</v>
      </c>
      <c r="B4" s="13">
        <v>1.47</v>
      </c>
      <c r="C4" s="13">
        <v>5.0199999999999996</v>
      </c>
      <c r="D4" s="14">
        <f t="shared" si="0"/>
        <v>0.34149659863945575</v>
      </c>
      <c r="E4" s="13">
        <v>194.4</v>
      </c>
      <c r="F4" s="13">
        <v>61.64</v>
      </c>
      <c r="G4" s="13">
        <v>0.61750000000000005</v>
      </c>
      <c r="H4" s="7">
        <v>2.1883988728100188</v>
      </c>
    </row>
    <row r="5" spans="1:10" x14ac:dyDescent="0.35">
      <c r="A5" s="5">
        <v>4</v>
      </c>
      <c r="B5" s="13">
        <v>1.41</v>
      </c>
      <c r="C5" s="13">
        <v>6.68</v>
      </c>
      <c r="D5" s="14">
        <f t="shared" si="0"/>
        <v>0.47375886524822697</v>
      </c>
      <c r="E5" s="13">
        <v>197.8</v>
      </c>
      <c r="F5" s="13">
        <v>52.49</v>
      </c>
      <c r="G5" s="13">
        <v>0.1198</v>
      </c>
      <c r="H5" s="7">
        <v>2.6405444757643677</v>
      </c>
      <c r="J5" t="s">
        <v>19</v>
      </c>
    </row>
    <row r="6" spans="1:10" x14ac:dyDescent="0.35">
      <c r="A6" s="5">
        <v>5</v>
      </c>
      <c r="B6" s="13">
        <v>1.34</v>
      </c>
      <c r="C6" s="13">
        <v>6.79</v>
      </c>
      <c r="D6" s="14">
        <f t="shared" si="0"/>
        <v>0.50671641791044775</v>
      </c>
      <c r="E6" s="13">
        <v>195.2</v>
      </c>
      <c r="F6" s="13">
        <v>66.7</v>
      </c>
      <c r="G6" s="13">
        <v>0.62919999999999998</v>
      </c>
      <c r="H6" s="7">
        <v>2.2840842799294747</v>
      </c>
      <c r="J6" t="s">
        <v>20</v>
      </c>
    </row>
    <row r="7" spans="1:10" x14ac:dyDescent="0.35">
      <c r="A7" s="5">
        <v>6</v>
      </c>
      <c r="B7" s="13">
        <v>0.31</v>
      </c>
      <c r="C7" s="13">
        <v>5.68</v>
      </c>
      <c r="D7" s="14">
        <f t="shared" si="0"/>
        <v>1.832258064516129</v>
      </c>
      <c r="E7" s="13">
        <v>196.3</v>
      </c>
      <c r="F7" s="13">
        <v>208.9</v>
      </c>
      <c r="G7" s="13">
        <v>0.49709999999999999</v>
      </c>
      <c r="H7" s="7">
        <v>2.3891761109163845</v>
      </c>
    </row>
    <row r="8" spans="1:10" x14ac:dyDescent="0.35">
      <c r="A8" s="5">
        <v>7</v>
      </c>
      <c r="B8" s="13">
        <v>1.32</v>
      </c>
      <c r="C8" s="13">
        <v>4.1500000000000004</v>
      </c>
      <c r="D8" s="14">
        <f t="shared" si="0"/>
        <v>0.31439393939393945</v>
      </c>
      <c r="E8" s="13">
        <v>202.1</v>
      </c>
      <c r="F8" s="13">
        <v>71.22</v>
      </c>
      <c r="G8" s="13">
        <v>0.51870000000000005</v>
      </c>
      <c r="H8" s="7">
        <v>2.1320819033752789</v>
      </c>
      <c r="J8" t="s">
        <v>21</v>
      </c>
    </row>
    <row r="9" spans="1:10" x14ac:dyDescent="0.35">
      <c r="A9" s="5">
        <v>8</v>
      </c>
      <c r="B9" s="13">
        <v>1.08</v>
      </c>
      <c r="C9" s="13">
        <v>4.88</v>
      </c>
      <c r="D9" s="14">
        <f t="shared" si="0"/>
        <v>0.45185185185185178</v>
      </c>
      <c r="E9" s="13">
        <v>182.6</v>
      </c>
      <c r="F9" s="13">
        <v>210.1</v>
      </c>
      <c r="G9" s="13">
        <v>0.3982</v>
      </c>
      <c r="H9" s="7">
        <v>2.2050672662352282</v>
      </c>
      <c r="J9" t="s">
        <v>22</v>
      </c>
    </row>
    <row r="10" spans="1:10" x14ac:dyDescent="0.35">
      <c r="A10" s="5">
        <v>9</v>
      </c>
      <c r="B10" s="13">
        <v>0.89</v>
      </c>
      <c r="C10" s="13">
        <v>1.95</v>
      </c>
      <c r="D10" s="14">
        <f t="shared" si="0"/>
        <v>0.2191011235955056</v>
      </c>
      <c r="E10" s="13">
        <v>197.2</v>
      </c>
      <c r="F10" s="13">
        <v>58.54</v>
      </c>
      <c r="G10" s="13">
        <v>0.31859999999999999</v>
      </c>
      <c r="H10" s="7">
        <v>2.364842770395803</v>
      </c>
      <c r="J10" t="s">
        <v>23</v>
      </c>
    </row>
    <row r="11" spans="1:10" x14ac:dyDescent="0.35">
      <c r="A11" s="5">
        <v>10</v>
      </c>
      <c r="B11" s="13">
        <v>0.95</v>
      </c>
      <c r="C11" s="13">
        <v>4.2699999999999996</v>
      </c>
      <c r="D11" s="14">
        <f t="shared" si="0"/>
        <v>0.44947368421052625</v>
      </c>
      <c r="E11" s="13">
        <v>181.3</v>
      </c>
      <c r="F11" s="13">
        <v>95.94</v>
      </c>
      <c r="G11" s="13">
        <v>0.33889999999999998</v>
      </c>
      <c r="H11" s="7">
        <v>2.1835337710268123</v>
      </c>
      <c r="J11" t="s">
        <v>24</v>
      </c>
    </row>
    <row r="12" spans="1:10" x14ac:dyDescent="0.35">
      <c r="A12" s="5">
        <v>11</v>
      </c>
      <c r="B12" s="13">
        <v>0.8</v>
      </c>
      <c r="C12" s="13">
        <v>3.33</v>
      </c>
      <c r="D12" s="14">
        <f t="shared" si="0"/>
        <v>0.41625000000000006</v>
      </c>
      <c r="E12" s="13">
        <v>173.7</v>
      </c>
      <c r="F12" s="13">
        <v>209.02</v>
      </c>
      <c r="G12" s="13">
        <v>0.52569999999999995</v>
      </c>
      <c r="H12" s="7">
        <v>2.1878994657195463</v>
      </c>
      <c r="J12" t="s">
        <v>25</v>
      </c>
    </row>
    <row r="13" spans="1:10" x14ac:dyDescent="0.35">
      <c r="A13" s="5">
        <v>12</v>
      </c>
      <c r="B13" s="13">
        <v>0.82</v>
      </c>
      <c r="C13" s="13">
        <v>3.31</v>
      </c>
      <c r="D13" s="14">
        <f t="shared" si="0"/>
        <v>0.40365853658536588</v>
      </c>
      <c r="E13" s="13">
        <v>196.1</v>
      </c>
      <c r="F13" s="13">
        <v>60.74</v>
      </c>
      <c r="G13" s="13">
        <v>0.58040000000000003</v>
      </c>
      <c r="H13" s="7">
        <v>2.4251758575342883</v>
      </c>
      <c r="J13" t="s">
        <v>26</v>
      </c>
    </row>
    <row r="14" spans="1:10" x14ac:dyDescent="0.35">
      <c r="A14" s="5">
        <v>13</v>
      </c>
      <c r="B14" s="13">
        <v>0.88</v>
      </c>
      <c r="C14" s="13">
        <v>2.0099999999999998</v>
      </c>
      <c r="D14" s="14">
        <f t="shared" si="0"/>
        <v>0.22840909090909087</v>
      </c>
      <c r="E14" s="13">
        <v>194.1</v>
      </c>
      <c r="F14" s="13">
        <v>44.74</v>
      </c>
      <c r="G14" s="13">
        <v>0.53649999999999998</v>
      </c>
      <c r="H14" s="7">
        <v>2.2232758332916061</v>
      </c>
      <c r="J14" t="s">
        <v>30</v>
      </c>
    </row>
    <row r="15" spans="1:10" x14ac:dyDescent="0.35">
      <c r="A15" s="5">
        <v>14</v>
      </c>
      <c r="B15" s="13">
        <v>0.94</v>
      </c>
      <c r="C15" s="13">
        <v>3.47</v>
      </c>
      <c r="D15" s="14">
        <f t="shared" si="0"/>
        <v>0.36914893617021277</v>
      </c>
      <c r="E15" s="13">
        <v>188.4</v>
      </c>
      <c r="F15" s="13">
        <v>44.62</v>
      </c>
      <c r="G15" s="13">
        <v>0.44750000000000001</v>
      </c>
      <c r="H15" s="7">
        <v>2.1406353678242258</v>
      </c>
    </row>
    <row r="16" spans="1:10" x14ac:dyDescent="0.35">
      <c r="A16" s="5">
        <v>15</v>
      </c>
      <c r="B16" s="13">
        <v>0.65</v>
      </c>
      <c r="C16" s="13">
        <v>4.21</v>
      </c>
      <c r="D16" s="14">
        <f t="shared" si="0"/>
        <v>0.64769230769230768</v>
      </c>
      <c r="E16" s="13">
        <v>181.7</v>
      </c>
      <c r="F16" s="13">
        <v>38.01</v>
      </c>
      <c r="G16" s="13">
        <v>0.55969999999999998</v>
      </c>
      <c r="H16" s="7">
        <v>2.0625816524870153</v>
      </c>
    </row>
    <row r="17" spans="1:8" x14ac:dyDescent="0.35">
      <c r="A17" s="5">
        <v>16</v>
      </c>
      <c r="B17" s="13">
        <v>1.41</v>
      </c>
      <c r="C17" s="13">
        <v>3.14</v>
      </c>
      <c r="D17" s="14">
        <f t="shared" si="0"/>
        <v>0.22269503546099292</v>
      </c>
      <c r="E17" s="13">
        <v>198.3</v>
      </c>
      <c r="F17" s="13">
        <v>73.22</v>
      </c>
      <c r="G17" s="13">
        <v>0.48749999999999999</v>
      </c>
      <c r="H17" s="7">
        <v>2.4491679602089698</v>
      </c>
    </row>
    <row r="18" spans="1:8" x14ac:dyDescent="0.35">
      <c r="A18" s="5">
        <v>17</v>
      </c>
      <c r="B18" s="13">
        <v>1.42</v>
      </c>
      <c r="C18" s="13">
        <v>3.32</v>
      </c>
      <c r="D18" s="14">
        <f t="shared" si="0"/>
        <v>0.23380281690140842</v>
      </c>
      <c r="E18" s="13">
        <v>196.1</v>
      </c>
      <c r="F18" s="13">
        <v>81.8</v>
      </c>
      <c r="G18" s="13">
        <v>0.52159999999999995</v>
      </c>
      <c r="H18" s="7">
        <v>2.0835568717497512</v>
      </c>
    </row>
    <row r="19" spans="1:8" x14ac:dyDescent="0.35">
      <c r="A19" s="5">
        <v>18</v>
      </c>
      <c r="B19" s="13">
        <v>1.27</v>
      </c>
      <c r="C19" s="13">
        <v>2.85</v>
      </c>
      <c r="D19" s="14">
        <f t="shared" si="0"/>
        <v>0.22440944881889766</v>
      </c>
      <c r="E19" s="13">
        <v>196.9</v>
      </c>
      <c r="F19" s="13">
        <v>35.69</v>
      </c>
      <c r="G19" s="13">
        <v>0.56710000000000005</v>
      </c>
      <c r="H19" s="7">
        <v>2.2434082074273225</v>
      </c>
    </row>
    <row r="20" spans="1:8" x14ac:dyDescent="0.35">
      <c r="A20" s="5">
        <v>19</v>
      </c>
      <c r="B20" s="13">
        <v>0.7</v>
      </c>
      <c r="C20" s="13">
        <v>2.34</v>
      </c>
      <c r="D20" s="14">
        <f t="shared" si="0"/>
        <v>0.33428571428571424</v>
      </c>
      <c r="E20" s="13">
        <v>188</v>
      </c>
      <c r="F20" s="13">
        <v>52.83</v>
      </c>
      <c r="G20" s="13">
        <v>0.44419999999999998</v>
      </c>
      <c r="H20" s="7">
        <v>2.0919863716919447</v>
      </c>
    </row>
    <row r="21" spans="1:8" x14ac:dyDescent="0.35">
      <c r="A21" s="5">
        <v>20</v>
      </c>
      <c r="B21" s="13">
        <v>1.07</v>
      </c>
      <c r="C21" s="13">
        <v>3.56</v>
      </c>
      <c r="D21" s="14">
        <f t="shared" si="0"/>
        <v>0.33271028037383177</v>
      </c>
      <c r="E21" s="13">
        <v>186.7</v>
      </c>
      <c r="F21" s="13">
        <v>56.38</v>
      </c>
      <c r="G21" s="13">
        <v>0.4556</v>
      </c>
      <c r="H21" s="7">
        <v>2.0478238143853282</v>
      </c>
    </row>
    <row r="22" spans="1:8" x14ac:dyDescent="0.35">
      <c r="A22" s="5">
        <v>21</v>
      </c>
      <c r="B22" s="13">
        <v>0.45</v>
      </c>
      <c r="C22" s="13">
        <v>4.05</v>
      </c>
      <c r="D22" s="14">
        <f t="shared" si="0"/>
        <v>0.89999999999999991</v>
      </c>
      <c r="E22" s="13">
        <v>172.1</v>
      </c>
      <c r="F22" s="13">
        <v>88.93</v>
      </c>
      <c r="G22" s="13">
        <v>0.48670000000000002</v>
      </c>
      <c r="H22" s="7">
        <v>2.1594109077209573</v>
      </c>
    </row>
    <row r="23" spans="1:8" x14ac:dyDescent="0.35">
      <c r="A23" s="5">
        <v>22</v>
      </c>
      <c r="B23" s="13">
        <v>1.1499999999999999</v>
      </c>
      <c r="C23" s="13">
        <v>4.72</v>
      </c>
      <c r="D23" s="14">
        <f t="shared" si="0"/>
        <v>0.41043478260869559</v>
      </c>
      <c r="E23" s="13">
        <v>194.6</v>
      </c>
      <c r="F23" s="13">
        <v>180.46</v>
      </c>
      <c r="G23" s="13">
        <v>0.48759999999999998</v>
      </c>
      <c r="H23" s="7">
        <v>2.7200185883566257</v>
      </c>
    </row>
    <row r="24" spans="1:8" x14ac:dyDescent="0.35">
      <c r="A24" s="5">
        <v>23</v>
      </c>
      <c r="B24" s="13">
        <v>0.81</v>
      </c>
      <c r="C24" s="13">
        <v>1.19</v>
      </c>
      <c r="D24" s="14">
        <f t="shared" si="0"/>
        <v>0.14691358024691356</v>
      </c>
      <c r="E24" s="13">
        <v>194.3</v>
      </c>
      <c r="F24" s="13">
        <v>167.09</v>
      </c>
      <c r="G24" s="13">
        <v>0.44979999999999998</v>
      </c>
      <c r="H24" s="7">
        <v>2.2392120875160328</v>
      </c>
    </row>
    <row r="25" spans="1:8" x14ac:dyDescent="0.35">
      <c r="A25" s="8">
        <v>24</v>
      </c>
      <c r="B25" s="15">
        <v>1.01</v>
      </c>
      <c r="C25" s="15">
        <v>4.5199999999999996</v>
      </c>
      <c r="D25" s="16">
        <f t="shared" si="0"/>
        <v>0.44752475247524748</v>
      </c>
      <c r="E25" s="15">
        <v>195.6</v>
      </c>
      <c r="F25" s="15">
        <v>55.66</v>
      </c>
      <c r="G25" s="15">
        <v>0.58160000000000001</v>
      </c>
      <c r="H25" s="10">
        <v>2.423514095438386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GSH</vt:lpstr>
      <vt:lpstr>kolorimetrik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2020-02-19T13:25:09Z</dcterms:created>
  <dcterms:modified xsi:type="dcterms:W3CDTF">2020-02-22T10:18:28Z</dcterms:modified>
</cp:coreProperties>
</file>