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7.12.2021\"/>
    </mc:Choice>
  </mc:AlternateContent>
  <xr:revisionPtr revIDLastSave="0" documentId="13_ncr:1_{65CF249B-5954-46EF-9ABB-E897F7686D25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Mistav Serum-IgG" sheetId="1" r:id="rId1"/>
    <sheet name="Mistav serum-biyokimya" sheetId="2" r:id="rId2"/>
    <sheet name="Materyal-metod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C15" i="1"/>
  <c r="E15" i="1"/>
  <c r="C16" i="1"/>
  <c r="E16" i="1"/>
  <c r="C17" i="1"/>
  <c r="E17" i="1"/>
  <c r="C18" i="1"/>
  <c r="E18" i="1"/>
  <c r="C19" i="1"/>
  <c r="E19" i="1"/>
  <c r="C14" i="1"/>
  <c r="E14" i="1"/>
</calcChain>
</file>

<file path=xl/sharedStrings.xml><?xml version="1.0" encoding="utf-8"?>
<sst xmlns="http://schemas.openxmlformats.org/spreadsheetml/2006/main" count="125" uniqueCount="107">
  <si>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</si>
  <si>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</si>
  <si>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</si>
  <si>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</si>
  <si>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</si>
  <si>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</si>
  <si>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</si>
  <si>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</si>
  <si>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</si>
  <si>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</si>
  <si>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</si>
  <si>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(ug/ml)</t>
  </si>
  <si>
    <t>Numune</t>
  </si>
  <si>
    <t>absorbans</t>
  </si>
  <si>
    <t>Sonuç(ug/ml)</t>
  </si>
  <si>
    <t>Numune Adı</t>
  </si>
  <si>
    <t>TAS(mmol/L)</t>
  </si>
  <si>
    <t>TOS (µmol/L)</t>
  </si>
  <si>
    <t>OSI</t>
  </si>
  <si>
    <t>CHOL (mg/dl)</t>
  </si>
  <si>
    <t>TG (mg/dl)</t>
  </si>
  <si>
    <t>TP (g/dl)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</si>
  <si>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</si>
  <si>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</si>
  <si>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</si>
  <si>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</si>
  <si>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</si>
  <si>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</si>
  <si>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</si>
  <si>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</si>
  <si>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</si>
  <si>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</si>
  <si>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</si>
  <si>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</si>
  <si>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</si>
  <si>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</si>
  <si>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ELİSA</t>
  </si>
  <si>
    <t>Mıcroplate reader: BIO-TEK EL X 800-Aotu strıp washer:BIO TEK EL X 50</t>
  </si>
  <si>
    <t>TP: Total protein</t>
  </si>
  <si>
    <t>CHOL: Total Cholesterol</t>
  </si>
  <si>
    <t>MINDRAY BS-400</t>
  </si>
  <si>
    <t>TG: Triglycerides</t>
  </si>
  <si>
    <t>Immunoglobulin G</t>
  </si>
  <si>
    <t>BT</t>
  </si>
  <si>
    <t>E0019Ch</t>
  </si>
  <si>
    <t>Chicken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</si>
  <si>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</si>
  <si>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</si>
  <si>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</si>
  <si>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</si>
  <si>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</si>
  <si>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</si>
  <si>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</si>
  <si>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</si>
  <si>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</si>
  <si>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</si>
  <si>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</si>
  <si>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</si>
  <si>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</si>
  <si>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</si>
  <si>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</si>
  <si>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</si>
  <si>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</si>
  <si>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</si>
  <si>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</si>
  <si>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</si>
  <si>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</si>
  <si>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</si>
  <si>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</si>
  <si>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</si>
  <si>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</si>
  <si>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</si>
  <si>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</si>
  <si>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</si>
  <si>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</si>
  <si>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</si>
  <si>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</si>
  <si>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</si>
  <si>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</si>
  <si>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</si>
  <si>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</si>
  <si>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</si>
  <si>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</si>
  <si>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</si>
  <si>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</si>
  <si>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</si>
  <si>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</si>
  <si>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</si>
  <si>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</si>
  <si>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</si>
  <si>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</si>
  <si>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</si>
  <si>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</si>
  <si>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</si>
  <si>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</si>
  <si>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</si>
  <si>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</si>
  <si>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</si>
  <si>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t xml:space="preserve">The reaction is terminated by addition of acidic stop solution and absorbance is measured at 450 nm. </t>
  </si>
  <si>
    <t xml:space="preserve">This kit is an Enzyme-Linked Immunosorbent Assay (ELISA). The plate has been pre-coated with Ch IgG antibody. Ch IgG present in the sample is added and binds to antibodies coated on the wells. </t>
  </si>
  <si>
    <t>And then biotinylated Ch IgG Antibody is added and binds to Ch IgG in the sample. Then Streptavidin-HRP is added and binds to the Biotinylated Ch IgG antibody.</t>
  </si>
  <si>
    <t>After incubation unbound Streptavidin-HRP is washed away during a washing step. Substrate solution is then added and color develops in proportion to the amount of Ch IgG.</t>
  </si>
  <si>
    <t>Chicken IgG Assay Principle</t>
  </si>
  <si>
    <t>Otto Scientific</t>
  </si>
  <si>
    <t>OttoBC154</t>
  </si>
  <si>
    <t>OttoBC135</t>
  </si>
  <si>
    <t>OttoBC155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</si>
</sst>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Immunoglobulin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'Mistav Serum-IgG'!$C$14:$C$19</c:f>
              <c:numCache>
                <c:formatCode>General</c:formatCode>
                <c:ptCount val="6"/>
                <c:pt idx="0">
                  <c:v>2.3150000000000004</c:v>
                </c:pt>
                <c:pt idx="1">
                  <c:v>1.383</c:v>
                </c:pt>
                <c:pt idx="2">
                  <c:v>0.76500000000000001</c:v>
                </c:pt>
                <c:pt idx="3">
                  <c:v>0.439</c:v>
                </c:pt>
                <c:pt idx="4">
                  <c:v>0.25</c:v>
                </c:pt>
                <c:pt idx="5">
                  <c:v>0</c:v>
                </c:pt>
              </c:numCache>
            </c:numRef>
          </c:xVal>
          <c:yVal>
            <c:numRef>
              <c:f>'Mistav Serum-IgG'!$D$14:$D$19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4-4A91-87E7-F732E3F03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63008"/>
        <c:axId val="495658416"/>
      </c:scatterChart>
      <c:valAx>
        <c:axId val="4956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658416"/>
        <c:crosses val="autoZero"/>
        <c:crossBetween val="midCat"/>
      </c:valAx>
      <c:valAx>
        <c:axId val="4956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6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30480</xdr:rowOff>
    </xdr:from>
    <xdr:to>
      <xdr:col>15</xdr:col>
      <xdr:colOff>38100</xdr:colOff>
      <xdr:row>22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30480</xdr:rowOff>
    </xdr:from>
    <xdr:to>
      <xdr:col>4</xdr:col>
      <xdr:colOff>1012190</xdr:colOff>
      <xdr:row>35</xdr:row>
      <xdr:rowOff>76200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7820"/>
          <a:ext cx="6644640" cy="4983480"/>
        </a:xfrm>
        <a:prstGeom prst="rect">
          <a:avLst/>
        </a:prstGeom>
      </xdr:spPr>
    </xdr:pic>
    <xdr:clientData/>
  </xdr:twoCellAnchor>
  <xdr:twoCellAnchor editAs="oneCell">
    <xdr:from>
      <xdr:col>4</xdr:col>
      <xdr:colOff>1056640</xdr:colOff>
      <xdr:row>8</xdr:row>
      <xdr:rowOff>37780</xdr:rowOff>
    </xdr:from>
    <xdr:to>
      <xdr:col>10</xdr:col>
      <xdr:colOff>583688</xdr:colOff>
      <xdr:row>42</xdr:row>
      <xdr:rowOff>125729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0690" y="1606230"/>
          <a:ext cx="7693148" cy="6349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8"/>
  <sheetViews>
    <sheetView topLeftCell="A41" workbookViewId="0">
      <selection activeCell="B29" sqref="B29:B68"/>
    </sheetView>
  </sheetViews>
  <sheetFormatPr defaultRowHeight="14.5" x14ac:dyDescent="0.35"/>
  <cols>
    <col min="1" max="1" width="13.54296875" customWidth="1"/>
    <col min="2" max="2" width="11.36328125" customWidth="1"/>
    <col min="3" max="3" width="10.1796875" customWidth="1"/>
    <col min="4" max="4" width="10.08984375" customWidth="1"/>
    <col min="5" max="5" width="17.453125" customWidth="1"/>
  </cols>
  <sheetData>
    <row r="2" spans="1:6" x14ac:dyDescent="0.35">
      <c r="A2" s="4">
        <v>2.3970000000000002</v>
      </c>
      <c r="B2" s="2">
        <v>0.45900000000000002</v>
      </c>
      <c r="C2" s="2">
        <v>0.49</v>
      </c>
      <c r="D2" s="2">
        <v>0.42799999999999999</v>
      </c>
      <c r="E2" s="2">
        <v>0.53</v>
      </c>
      <c r="F2" s="2">
        <v>0.35799999999999998</v>
      </c>
    </row>
    <row r="3" spans="1:6" x14ac:dyDescent="0.35">
      <c r="A3" s="4">
        <v>1.4650000000000001</v>
      </c>
      <c r="B3" s="2">
        <v>0.35799999999999998</v>
      </c>
      <c r="C3" s="2">
        <v>0.31</v>
      </c>
      <c r="D3" s="2">
        <v>0.41600000000000004</v>
      </c>
      <c r="E3" s="2">
        <v>0.52200000000000002</v>
      </c>
      <c r="F3" s="2">
        <v>0.44400000000000001</v>
      </c>
    </row>
    <row r="4" spans="1:6" x14ac:dyDescent="0.35">
      <c r="A4" s="4">
        <v>0.84699999999999998</v>
      </c>
      <c r="B4" s="2">
        <v>0.4</v>
      </c>
      <c r="C4" s="2">
        <v>0.501</v>
      </c>
      <c r="D4" s="2">
        <v>0.436</v>
      </c>
      <c r="E4" s="2">
        <v>0.51800000000000002</v>
      </c>
      <c r="F4" s="2">
        <v>0.47500000000000003</v>
      </c>
    </row>
    <row r="5" spans="1:6" x14ac:dyDescent="0.35">
      <c r="A5" s="4">
        <v>0.52100000000000002</v>
      </c>
      <c r="B5" s="2">
        <v>0.433</v>
      </c>
      <c r="C5" s="2">
        <v>0.54800000000000004</v>
      </c>
      <c r="D5" s="2">
        <v>0.33600000000000002</v>
      </c>
      <c r="E5" s="2">
        <v>0.46200000000000002</v>
      </c>
      <c r="F5" s="2">
        <v>0.443</v>
      </c>
    </row>
    <row r="6" spans="1:6" x14ac:dyDescent="0.35">
      <c r="A6" s="4">
        <v>0.33200000000000002</v>
      </c>
      <c r="B6" s="2">
        <v>0.39400000000000002</v>
      </c>
      <c r="C6" s="2">
        <v>0.46600000000000003</v>
      </c>
      <c r="D6" s="2">
        <v>0.39900000000000002</v>
      </c>
      <c r="E6" s="2">
        <v>0.44400000000000001</v>
      </c>
      <c r="F6" s="2">
        <v>0.26100000000000001</v>
      </c>
    </row>
    <row r="7" spans="1:6" x14ac:dyDescent="0.35">
      <c r="A7" s="6">
        <v>8.2000000000000003E-2</v>
      </c>
      <c r="B7" s="2">
        <v>0.39400000000000002</v>
      </c>
      <c r="C7" s="2">
        <v>0.52400000000000002</v>
      </c>
      <c r="D7" s="2">
        <v>0.51100000000000001</v>
      </c>
      <c r="E7" s="2">
        <v>0.58799999999999997</v>
      </c>
      <c r="F7" s="2">
        <v>0.40800000000000003</v>
      </c>
    </row>
    <row r="8" spans="1:6" x14ac:dyDescent="0.35">
      <c r="B8" s="2">
        <v>0.307</v>
      </c>
      <c r="C8" s="2">
        <v>0.35199999999999998</v>
      </c>
      <c r="D8" s="2">
        <v>0.41400000000000003</v>
      </c>
      <c r="E8" s="2">
        <v>0.45400000000000001</v>
      </c>
      <c r="F8" s="2">
        <v>0.42199999999999999</v>
      </c>
    </row>
    <row r="9" spans="1:6" x14ac:dyDescent="0.35">
      <c r="B9" s="2">
        <v>0.38500000000000001</v>
      </c>
      <c r="C9" s="2">
        <v>0.53600000000000003</v>
      </c>
      <c r="D9" s="2">
        <v>0.501</v>
      </c>
      <c r="E9" s="2">
        <v>0.54100000000000004</v>
      </c>
      <c r="F9" s="2">
        <v>0.374</v>
      </c>
    </row>
    <row r="12" spans="1:6" x14ac:dyDescent="0.35">
      <c r="A12" t="s">
        <v>0</v>
      </c>
    </row>
    <row r="13" spans="1:6" x14ac:dyDescent="0.35">
      <c r="A13" t="s">
        <v>0</v>
      </c>
      <c r="B13" s="7" t="s">
        <v>1</v>
      </c>
      <c r="C13" s="7" t="s">
        <v>2</v>
      </c>
      <c r="D13" s="7" t="s">
        <v>3</v>
      </c>
      <c r="E13" s="7" t="s">
        <v>4</v>
      </c>
    </row>
    <row r="14" spans="1:6" x14ac:dyDescent="0.35">
      <c r="A14" t="s">
        <v>5</v>
      </c>
      <c r="B14" s="4">
        <v>2.3970000000000002</v>
      </c>
      <c r="C14" s="1">
        <f>B14-B19</f>
        <v>2.3150000000000004</v>
      </c>
      <c r="D14" s="1">
        <v>64</v>
      </c>
      <c r="E14" s="8">
        <f>(4.6158*C14*C14)+(17.037*C14)-(0.2031)</f>
        <v>63.974665755000025</v>
      </c>
    </row>
    <row r="15" spans="1:6" x14ac:dyDescent="0.35">
      <c r="A15" t="s">
        <v>6</v>
      </c>
      <c r="B15" s="4">
        <v>1.4650000000000001</v>
      </c>
      <c r="C15" s="1">
        <f>B15-B19</f>
        <v>1.383</v>
      </c>
      <c r="D15" s="1">
        <v>32</v>
      </c>
      <c r="E15" s="8">
        <f t="shared" ref="E15:E19" si="0">(4.6158*C15*C15)+(17.037*C15)-(0.2031)</f>
        <v>32.1876608862</v>
      </c>
    </row>
    <row r="16" spans="1:6" x14ac:dyDescent="0.35">
      <c r="A16" t="s">
        <v>7</v>
      </c>
      <c r="B16" s="4">
        <v>0.84699999999999998</v>
      </c>
      <c r="C16" s="1">
        <f>B16-B19</f>
        <v>0.76500000000000001</v>
      </c>
      <c r="D16" s="1">
        <v>16</v>
      </c>
      <c r="E16" s="8">
        <f t="shared" si="0"/>
        <v>15.531486555000001</v>
      </c>
    </row>
    <row r="17" spans="1:13" x14ac:dyDescent="0.35">
      <c r="A17" t="s">
        <v>8</v>
      </c>
      <c r="B17" s="4">
        <v>0.52100000000000002</v>
      </c>
      <c r="C17" s="1">
        <f>B17-B19</f>
        <v>0.439</v>
      </c>
      <c r="D17" s="1">
        <v>8</v>
      </c>
      <c r="E17" s="8">
        <f t="shared" si="0"/>
        <v>8.1657045918000009</v>
      </c>
    </row>
    <row r="18" spans="1:13" x14ac:dyDescent="0.35">
      <c r="A18" t="s">
        <v>9</v>
      </c>
      <c r="B18" s="4">
        <v>0.33200000000000002</v>
      </c>
      <c r="C18" s="1">
        <f>B18-B19</f>
        <v>0.25</v>
      </c>
      <c r="D18" s="1">
        <v>4</v>
      </c>
      <c r="E18" s="8">
        <f t="shared" si="0"/>
        <v>4.3446375000000002</v>
      </c>
    </row>
    <row r="19" spans="1:13" x14ac:dyDescent="0.35">
      <c r="A19" t="s">
        <v>10</v>
      </c>
      <c r="B19" s="6">
        <v>8.2000000000000003E-2</v>
      </c>
      <c r="C19" s="1">
        <f>B19-B19</f>
        <v>0</v>
      </c>
      <c r="D19" s="1">
        <v>0</v>
      </c>
      <c r="E19" s="8">
        <f t="shared" si="0"/>
        <v>-0.2031</v>
      </c>
    </row>
    <row r="23" spans="1:13" x14ac:dyDescent="0.35">
      <c r="K23" s="10" t="s">
        <v>11</v>
      </c>
      <c r="L23" s="10"/>
      <c r="M23" s="10"/>
    </row>
    <row r="28" spans="1:13" x14ac:dyDescent="0.35">
      <c r="A28" s="11" t="s">
        <v>12</v>
      </c>
      <c r="B28" s="2" t="s">
        <v>13</v>
      </c>
      <c r="C28" s="9" t="s">
        <v>10</v>
      </c>
      <c r="D28" s="1" t="s">
        <v>2</v>
      </c>
      <c r="E28" s="5" t="s">
        <v>14</v>
      </c>
    </row>
    <row r="29" spans="1:13" x14ac:dyDescent="0.35">
      <c r="A29" s="11">
        <v>111</v>
      </c>
      <c r="B29" s="2">
        <v>0.45900000000000002</v>
      </c>
      <c r="C29" s="6">
        <v>8.2000000000000003E-2</v>
      </c>
      <c r="D29" s="1">
        <f t="shared" ref="D29:D68" si="1">(B29-C29)</f>
        <v>0.377</v>
      </c>
      <c r="E29" s="8">
        <f t="shared" ref="E29:E68" si="2">(4.6158*D29*D29)+(17.037*D29)-(0.2031)</f>
        <v>6.8758880382000003</v>
      </c>
    </row>
    <row r="30" spans="1:13" x14ac:dyDescent="0.35">
      <c r="A30" s="11">
        <v>112</v>
      </c>
      <c r="B30" s="2">
        <v>0.35799999999999998</v>
      </c>
      <c r="C30" s="6">
        <v>8.2000000000000003E-2</v>
      </c>
      <c r="D30" s="1">
        <f t="shared" si="1"/>
        <v>0.27599999999999997</v>
      </c>
      <c r="E30" s="8">
        <f t="shared" si="2"/>
        <v>4.8507251807999996</v>
      </c>
    </row>
    <row r="31" spans="1:13" x14ac:dyDescent="0.35">
      <c r="A31" s="11">
        <v>121</v>
      </c>
      <c r="B31" s="2">
        <v>0.4</v>
      </c>
      <c r="C31" s="6">
        <v>8.2000000000000003E-2</v>
      </c>
      <c r="D31" s="1">
        <f t="shared" si="1"/>
        <v>0.318</v>
      </c>
      <c r="E31" s="8">
        <f t="shared" si="2"/>
        <v>5.6814341591999993</v>
      </c>
    </row>
    <row r="32" spans="1:13" x14ac:dyDescent="0.35">
      <c r="A32" s="11">
        <v>122</v>
      </c>
      <c r="B32" s="2">
        <v>0.433</v>
      </c>
      <c r="C32" s="6">
        <v>8.2000000000000003E-2</v>
      </c>
      <c r="D32" s="1">
        <f t="shared" si="1"/>
        <v>0.35099999999999998</v>
      </c>
      <c r="E32" s="8">
        <f t="shared" si="2"/>
        <v>6.345558175799999</v>
      </c>
    </row>
    <row r="33" spans="1:5" x14ac:dyDescent="0.35">
      <c r="A33" s="11">
        <v>131</v>
      </c>
      <c r="B33" s="2">
        <v>0.39400000000000002</v>
      </c>
      <c r="C33" s="6">
        <v>8.2000000000000003E-2</v>
      </c>
      <c r="D33" s="1">
        <f t="shared" si="1"/>
        <v>0.312</v>
      </c>
      <c r="E33" s="8">
        <f t="shared" si="2"/>
        <v>5.5617644351999997</v>
      </c>
    </row>
    <row r="34" spans="1:5" x14ac:dyDescent="0.35">
      <c r="A34" s="11">
        <v>132</v>
      </c>
      <c r="B34" s="2">
        <v>0.39400000000000002</v>
      </c>
      <c r="C34" s="6">
        <v>8.2000000000000003E-2</v>
      </c>
      <c r="D34" s="1">
        <f t="shared" si="1"/>
        <v>0.312</v>
      </c>
      <c r="E34" s="8">
        <f t="shared" si="2"/>
        <v>5.5617644351999997</v>
      </c>
    </row>
    <row r="35" spans="1:5" x14ac:dyDescent="0.35">
      <c r="A35" s="11">
        <v>141</v>
      </c>
      <c r="B35" s="2">
        <v>0.307</v>
      </c>
      <c r="C35" s="6">
        <v>8.2000000000000003E-2</v>
      </c>
      <c r="D35" s="1">
        <f t="shared" si="1"/>
        <v>0.22499999999999998</v>
      </c>
      <c r="E35" s="8">
        <f t="shared" si="2"/>
        <v>3.8638998749999995</v>
      </c>
    </row>
    <row r="36" spans="1:5" x14ac:dyDescent="0.35">
      <c r="A36" s="11">
        <v>142</v>
      </c>
      <c r="B36" s="2">
        <v>0.38500000000000001</v>
      </c>
      <c r="C36" s="6">
        <v>8.2000000000000003E-2</v>
      </c>
      <c r="D36" s="1">
        <f t="shared" si="1"/>
        <v>0.30299999999999999</v>
      </c>
      <c r="E36" s="8">
        <f t="shared" si="2"/>
        <v>5.3828829821999991</v>
      </c>
    </row>
    <row r="37" spans="1:5" x14ac:dyDescent="0.35">
      <c r="A37" s="11">
        <v>151</v>
      </c>
      <c r="B37" s="2">
        <v>0.49</v>
      </c>
      <c r="C37" s="6">
        <v>8.2000000000000003E-2</v>
      </c>
      <c r="D37" s="1">
        <f t="shared" si="1"/>
        <v>0.40799999999999997</v>
      </c>
      <c r="E37" s="8">
        <f t="shared" si="2"/>
        <v>7.5163605311999984</v>
      </c>
    </row>
    <row r="38" spans="1:5" x14ac:dyDescent="0.35">
      <c r="A38" s="11">
        <v>152</v>
      </c>
      <c r="B38" s="2">
        <v>0.31</v>
      </c>
      <c r="C38" s="6">
        <v>8.2000000000000003E-2</v>
      </c>
      <c r="D38" s="1">
        <f t="shared" si="1"/>
        <v>0.22799999999999998</v>
      </c>
      <c r="E38" s="8">
        <f t="shared" si="2"/>
        <v>3.9212837471999995</v>
      </c>
    </row>
    <row r="39" spans="1:5" x14ac:dyDescent="0.35">
      <c r="A39" s="11">
        <v>211</v>
      </c>
      <c r="B39" s="2">
        <v>0.501</v>
      </c>
      <c r="C39" s="6">
        <v>8.2000000000000003E-2</v>
      </c>
      <c r="D39" s="1">
        <f t="shared" si="1"/>
        <v>0.41899999999999998</v>
      </c>
      <c r="E39" s="8">
        <f t="shared" si="2"/>
        <v>7.7457574637999995</v>
      </c>
    </row>
    <row r="40" spans="1:5" x14ac:dyDescent="0.35">
      <c r="A40" s="11">
        <v>212</v>
      </c>
      <c r="B40" s="2">
        <v>0.54800000000000004</v>
      </c>
      <c r="C40" s="6">
        <v>8.2000000000000003E-2</v>
      </c>
      <c r="D40" s="1">
        <f t="shared" si="1"/>
        <v>0.46600000000000003</v>
      </c>
      <c r="E40" s="8">
        <f t="shared" si="2"/>
        <v>8.7384906648000005</v>
      </c>
    </row>
    <row r="41" spans="1:5" x14ac:dyDescent="0.35">
      <c r="A41" s="11">
        <v>221</v>
      </c>
      <c r="B41" s="2">
        <v>0.46600000000000003</v>
      </c>
      <c r="C41" s="6">
        <v>8.2000000000000003E-2</v>
      </c>
      <c r="D41" s="1">
        <f t="shared" si="1"/>
        <v>0.38400000000000001</v>
      </c>
      <c r="E41" s="8">
        <f t="shared" si="2"/>
        <v>7.0197354047999996</v>
      </c>
    </row>
    <row r="42" spans="1:5" x14ac:dyDescent="0.35">
      <c r="A42" s="11">
        <v>222</v>
      </c>
      <c r="B42" s="2">
        <v>0.52400000000000002</v>
      </c>
      <c r="C42" s="6">
        <v>8.2000000000000003E-2</v>
      </c>
      <c r="D42" s="1">
        <f t="shared" si="1"/>
        <v>0.442</v>
      </c>
      <c r="E42" s="8">
        <f t="shared" si="2"/>
        <v>8.2290151512000005</v>
      </c>
    </row>
    <row r="43" spans="1:5" x14ac:dyDescent="0.35">
      <c r="A43" s="11">
        <v>231</v>
      </c>
      <c r="B43" s="2">
        <v>0.35199999999999998</v>
      </c>
      <c r="C43" s="6">
        <v>8.2000000000000003E-2</v>
      </c>
      <c r="D43" s="1">
        <f t="shared" si="1"/>
        <v>0.26999999999999996</v>
      </c>
      <c r="E43" s="8">
        <f t="shared" si="2"/>
        <v>4.7333818199999991</v>
      </c>
    </row>
    <row r="44" spans="1:5" x14ac:dyDescent="0.35">
      <c r="A44" s="11">
        <v>232</v>
      </c>
      <c r="B44" s="2">
        <v>0.53600000000000003</v>
      </c>
      <c r="C44" s="6">
        <v>8.2000000000000003E-2</v>
      </c>
      <c r="D44" s="1">
        <f t="shared" si="1"/>
        <v>0.45400000000000001</v>
      </c>
      <c r="E44" s="8">
        <f t="shared" si="2"/>
        <v>8.4830882328000001</v>
      </c>
    </row>
    <row r="45" spans="1:5" x14ac:dyDescent="0.35">
      <c r="A45" s="11">
        <v>241</v>
      </c>
      <c r="B45" s="2">
        <v>0.42799999999999999</v>
      </c>
      <c r="C45" s="6">
        <v>8.2000000000000003E-2</v>
      </c>
      <c r="D45" s="1">
        <f t="shared" si="1"/>
        <v>0.34599999999999997</v>
      </c>
      <c r="E45" s="8">
        <f t="shared" si="2"/>
        <v>6.2442871127999995</v>
      </c>
    </row>
    <row r="46" spans="1:5" x14ac:dyDescent="0.35">
      <c r="A46" s="11">
        <v>242</v>
      </c>
      <c r="B46" s="2">
        <v>0.41600000000000004</v>
      </c>
      <c r="C46" s="6">
        <v>8.2000000000000003E-2</v>
      </c>
      <c r="D46" s="1">
        <f t="shared" si="1"/>
        <v>0.33400000000000002</v>
      </c>
      <c r="E46" s="8">
        <f t="shared" si="2"/>
        <v>6.0021781848</v>
      </c>
    </row>
    <row r="47" spans="1:5" x14ac:dyDescent="0.35">
      <c r="A47" s="11">
        <v>251</v>
      </c>
      <c r="B47" s="2">
        <v>0.436</v>
      </c>
      <c r="C47" s="6">
        <v>8.2000000000000003E-2</v>
      </c>
      <c r="D47" s="1">
        <f t="shared" si="1"/>
        <v>0.35399999999999998</v>
      </c>
      <c r="E47" s="8">
        <f t="shared" si="2"/>
        <v>6.4064315927999989</v>
      </c>
    </row>
    <row r="48" spans="1:5" x14ac:dyDescent="0.35">
      <c r="A48" s="11">
        <v>252</v>
      </c>
      <c r="B48" s="2">
        <v>0.33600000000000002</v>
      </c>
      <c r="C48" s="6">
        <v>8.2000000000000003E-2</v>
      </c>
      <c r="D48" s="1">
        <f t="shared" si="1"/>
        <v>0.254</v>
      </c>
      <c r="E48" s="8">
        <f t="shared" si="2"/>
        <v>4.4220909527999996</v>
      </c>
    </row>
    <row r="49" spans="1:5" x14ac:dyDescent="0.35">
      <c r="A49" s="11">
        <v>311</v>
      </c>
      <c r="B49" s="2">
        <v>0.39900000000000002</v>
      </c>
      <c r="C49" s="6">
        <v>8.2000000000000003E-2</v>
      </c>
      <c r="D49" s="1">
        <f t="shared" si="1"/>
        <v>0.317</v>
      </c>
      <c r="E49" s="8">
        <f t="shared" si="2"/>
        <v>5.6614661261999997</v>
      </c>
    </row>
    <row r="50" spans="1:5" x14ac:dyDescent="0.35">
      <c r="A50" s="11">
        <v>312</v>
      </c>
      <c r="B50" s="2">
        <v>0.51100000000000001</v>
      </c>
      <c r="C50" s="6">
        <v>8.2000000000000003E-2</v>
      </c>
      <c r="D50" s="1">
        <f t="shared" si="1"/>
        <v>0.42899999999999999</v>
      </c>
      <c r="E50" s="8">
        <f t="shared" si="2"/>
        <v>7.9552694477999983</v>
      </c>
    </row>
    <row r="51" spans="1:5" x14ac:dyDescent="0.35">
      <c r="A51" s="11">
        <v>321</v>
      </c>
      <c r="B51" s="2">
        <v>0.41400000000000003</v>
      </c>
      <c r="C51" s="6">
        <v>8.2000000000000003E-2</v>
      </c>
      <c r="D51" s="1">
        <f t="shared" si="1"/>
        <v>0.33200000000000002</v>
      </c>
      <c r="E51" s="8">
        <f t="shared" si="2"/>
        <v>5.9619559392000001</v>
      </c>
    </row>
    <row r="52" spans="1:5" x14ac:dyDescent="0.35">
      <c r="A52" s="11">
        <v>322</v>
      </c>
      <c r="B52" s="2">
        <v>0.501</v>
      </c>
      <c r="C52" s="6">
        <v>8.2000000000000003E-2</v>
      </c>
      <c r="D52" s="1">
        <f t="shared" si="1"/>
        <v>0.41899999999999998</v>
      </c>
      <c r="E52" s="8">
        <f t="shared" si="2"/>
        <v>7.7457574637999995</v>
      </c>
    </row>
    <row r="53" spans="1:5" x14ac:dyDescent="0.35">
      <c r="A53" s="11">
        <v>331</v>
      </c>
      <c r="B53" s="2">
        <v>0.53</v>
      </c>
      <c r="C53" s="6">
        <v>8.2000000000000003E-2</v>
      </c>
      <c r="D53" s="1">
        <f t="shared" si="1"/>
        <v>0.44800000000000001</v>
      </c>
      <c r="E53" s="8">
        <f t="shared" si="2"/>
        <v>8.3558855231999996</v>
      </c>
    </row>
    <row r="54" spans="1:5" x14ac:dyDescent="0.35">
      <c r="A54" s="11">
        <v>332</v>
      </c>
      <c r="B54" s="2">
        <v>0.52200000000000002</v>
      </c>
      <c r="C54" s="6">
        <v>8.2000000000000003E-2</v>
      </c>
      <c r="D54" s="1">
        <f t="shared" si="1"/>
        <v>0.44</v>
      </c>
      <c r="E54" s="8">
        <f t="shared" si="2"/>
        <v>8.1867988800000013</v>
      </c>
    </row>
    <row r="55" spans="1:5" x14ac:dyDescent="0.35">
      <c r="A55" s="11">
        <v>341</v>
      </c>
      <c r="B55" s="2">
        <v>0.51800000000000002</v>
      </c>
      <c r="C55" s="6">
        <v>8.2000000000000003E-2</v>
      </c>
      <c r="D55" s="1">
        <f t="shared" si="1"/>
        <v>0.436</v>
      </c>
      <c r="E55" s="8">
        <f t="shared" si="2"/>
        <v>8.1024771168000012</v>
      </c>
    </row>
    <row r="56" spans="1:5" x14ac:dyDescent="0.35">
      <c r="A56" s="11">
        <v>342</v>
      </c>
      <c r="B56" s="2">
        <v>0.46200000000000002</v>
      </c>
      <c r="C56" s="6">
        <v>8.2000000000000003E-2</v>
      </c>
      <c r="D56" s="1">
        <f t="shared" si="1"/>
        <v>0.38</v>
      </c>
      <c r="E56" s="8">
        <f t="shared" si="2"/>
        <v>6.9374815199999995</v>
      </c>
    </row>
    <row r="57" spans="1:5" x14ac:dyDescent="0.35">
      <c r="A57" s="11">
        <v>351</v>
      </c>
      <c r="B57" s="2">
        <v>0.44400000000000001</v>
      </c>
      <c r="C57" s="6">
        <v>8.2000000000000003E-2</v>
      </c>
      <c r="D57" s="1">
        <f t="shared" si="1"/>
        <v>0.36199999999999999</v>
      </c>
      <c r="E57" s="8">
        <f t="shared" si="2"/>
        <v>6.5691668951999995</v>
      </c>
    </row>
    <row r="58" spans="1:5" x14ac:dyDescent="0.35">
      <c r="A58" s="11">
        <v>352</v>
      </c>
      <c r="B58" s="2">
        <v>0.58799999999999997</v>
      </c>
      <c r="C58" s="6">
        <v>8.2000000000000003E-2</v>
      </c>
      <c r="D58" s="1">
        <f t="shared" si="1"/>
        <v>0.50600000000000001</v>
      </c>
      <c r="E58" s="8">
        <f t="shared" si="2"/>
        <v>9.5994329688000004</v>
      </c>
    </row>
    <row r="59" spans="1:5" x14ac:dyDescent="0.35">
      <c r="A59" s="11">
        <v>411</v>
      </c>
      <c r="B59" s="2">
        <v>0.45400000000000001</v>
      </c>
      <c r="C59" s="6">
        <v>8.2000000000000003E-2</v>
      </c>
      <c r="D59" s="1">
        <f t="shared" si="1"/>
        <v>0.372</v>
      </c>
      <c r="E59" s="8">
        <f t="shared" si="2"/>
        <v>6.7734168671999999</v>
      </c>
    </row>
    <row r="60" spans="1:5" x14ac:dyDescent="0.35">
      <c r="A60" s="11">
        <v>412</v>
      </c>
      <c r="B60" s="2">
        <v>0.54100000000000004</v>
      </c>
      <c r="C60" s="6">
        <v>8.2000000000000003E-2</v>
      </c>
      <c r="D60" s="1">
        <f t="shared" si="1"/>
        <v>0.45900000000000002</v>
      </c>
      <c r="E60" s="8">
        <f t="shared" si="2"/>
        <v>8.5893443598000001</v>
      </c>
    </row>
    <row r="61" spans="1:5" x14ac:dyDescent="0.35">
      <c r="A61" s="11">
        <v>421</v>
      </c>
      <c r="B61" s="2">
        <v>0.35799999999999998</v>
      </c>
      <c r="C61" s="6">
        <v>8.2000000000000003E-2</v>
      </c>
      <c r="D61" s="1">
        <f t="shared" si="1"/>
        <v>0.27599999999999997</v>
      </c>
      <c r="E61" s="8">
        <f t="shared" si="2"/>
        <v>4.8507251807999996</v>
      </c>
    </row>
    <row r="62" spans="1:5" x14ac:dyDescent="0.35">
      <c r="A62" s="11">
        <v>422</v>
      </c>
      <c r="B62" s="2">
        <v>0.44400000000000001</v>
      </c>
      <c r="C62" s="6">
        <v>8.2000000000000003E-2</v>
      </c>
      <c r="D62" s="1">
        <f t="shared" si="1"/>
        <v>0.36199999999999999</v>
      </c>
      <c r="E62" s="8">
        <f t="shared" si="2"/>
        <v>6.5691668951999995</v>
      </c>
    </row>
    <row r="63" spans="1:5" x14ac:dyDescent="0.35">
      <c r="A63" s="11">
        <v>431</v>
      </c>
      <c r="B63" s="2">
        <v>0.47500000000000003</v>
      </c>
      <c r="C63" s="6">
        <v>8.2000000000000003E-2</v>
      </c>
      <c r="D63" s="1">
        <f t="shared" si="1"/>
        <v>0.39300000000000002</v>
      </c>
      <c r="E63" s="8">
        <f t="shared" si="2"/>
        <v>7.2053466941999993</v>
      </c>
    </row>
    <row r="64" spans="1:5" x14ac:dyDescent="0.35">
      <c r="A64" s="11">
        <v>432</v>
      </c>
      <c r="B64" s="2">
        <v>0.443</v>
      </c>
      <c r="C64" s="6">
        <v>8.2000000000000003E-2</v>
      </c>
      <c r="D64" s="1">
        <f t="shared" si="1"/>
        <v>0.36099999999999999</v>
      </c>
      <c r="E64" s="8">
        <f t="shared" si="2"/>
        <v>6.5487926717999994</v>
      </c>
    </row>
    <row r="65" spans="1:5" x14ac:dyDescent="0.35">
      <c r="A65" s="11">
        <v>441</v>
      </c>
      <c r="B65" s="2">
        <v>0.26100000000000001</v>
      </c>
      <c r="C65" s="6">
        <v>8.2000000000000003E-2</v>
      </c>
      <c r="D65" s="1">
        <f t="shared" si="1"/>
        <v>0.17899999999999999</v>
      </c>
      <c r="E65" s="8">
        <f t="shared" si="2"/>
        <v>2.9944178477999994</v>
      </c>
    </row>
    <row r="66" spans="1:5" x14ac:dyDescent="0.35">
      <c r="A66" s="11">
        <v>442</v>
      </c>
      <c r="B66" s="2">
        <v>0.40800000000000003</v>
      </c>
      <c r="C66" s="6">
        <v>8.2000000000000003E-2</v>
      </c>
      <c r="D66" s="1">
        <f t="shared" si="1"/>
        <v>0.32600000000000001</v>
      </c>
      <c r="E66" s="8">
        <f t="shared" si="2"/>
        <v>5.8415107608000003</v>
      </c>
    </row>
    <row r="67" spans="1:5" x14ac:dyDescent="0.35">
      <c r="A67" s="11">
        <v>451</v>
      </c>
      <c r="B67" s="2">
        <v>0.42199999999999999</v>
      </c>
      <c r="C67" s="6">
        <v>8.2000000000000003E-2</v>
      </c>
      <c r="D67" s="1">
        <f t="shared" si="1"/>
        <v>0.33999999999999997</v>
      </c>
      <c r="E67" s="8">
        <f t="shared" si="2"/>
        <v>6.1230664799999994</v>
      </c>
    </row>
    <row r="68" spans="1:5" x14ac:dyDescent="0.35">
      <c r="A68" s="11">
        <v>452</v>
      </c>
      <c r="B68" s="2">
        <v>0.374</v>
      </c>
      <c r="C68" s="6">
        <v>8.2000000000000003E-2</v>
      </c>
      <c r="D68" s="1">
        <f t="shared" si="1"/>
        <v>0.29199999999999998</v>
      </c>
      <c r="E68" s="8">
        <f t="shared" si="2"/>
        <v>5.1652655712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J16" sqref="J16"/>
    </sheetView>
  </sheetViews>
  <sheetFormatPr defaultRowHeight="14.5" x14ac:dyDescent="0.35"/>
  <cols>
    <col min="1" max="1" width="13.1796875" customWidth="1"/>
    <col min="2" max="2" width="14.36328125" customWidth="1"/>
    <col min="3" max="3" width="13.453125" customWidth="1"/>
    <col min="4" max="4" width="12.1796875" customWidth="1"/>
    <col min="5" max="5" width="15.6328125" customWidth="1"/>
    <col min="6" max="6" width="14.81640625" customWidth="1"/>
    <col min="7" max="7" width="14.54296875" customWidth="1"/>
  </cols>
  <sheetData>
    <row r="1" spans="1:7" x14ac:dyDescent="0.35">
      <c r="A1" s="7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</row>
    <row r="2" spans="1:7" x14ac:dyDescent="0.35">
      <c r="A2" s="12">
        <v>111</v>
      </c>
      <c r="B2" s="3">
        <v>0.99</v>
      </c>
      <c r="C2" s="3">
        <v>4.41</v>
      </c>
      <c r="D2" s="13">
        <f t="shared" ref="D2:D41" si="0">(C2/(B2*1000))*100</f>
        <v>0.44545454545454549</v>
      </c>
      <c r="E2" s="3">
        <v>125</v>
      </c>
      <c r="F2" s="3">
        <v>104</v>
      </c>
      <c r="G2" s="3">
        <v>1.68</v>
      </c>
    </row>
    <row r="3" spans="1:7" x14ac:dyDescent="0.35">
      <c r="A3" s="12">
        <v>112</v>
      </c>
      <c r="B3" s="3">
        <v>1.19</v>
      </c>
      <c r="C3" s="3">
        <v>4.2</v>
      </c>
      <c r="D3" s="13">
        <f t="shared" si="0"/>
        <v>0.35294117647058826</v>
      </c>
      <c r="E3" s="3">
        <v>173</v>
      </c>
      <c r="F3" s="3">
        <v>92</v>
      </c>
      <c r="G3" s="3">
        <v>2.79</v>
      </c>
    </row>
    <row r="4" spans="1:7" x14ac:dyDescent="0.35">
      <c r="A4" s="12">
        <v>121</v>
      </c>
      <c r="B4" s="3">
        <v>1.37</v>
      </c>
      <c r="C4" s="3">
        <v>7.8</v>
      </c>
      <c r="D4" s="13">
        <f t="shared" si="0"/>
        <v>0.56934306569343063</v>
      </c>
      <c r="E4" s="3">
        <v>137</v>
      </c>
      <c r="F4" s="3">
        <v>91</v>
      </c>
      <c r="G4" s="3">
        <v>2.72</v>
      </c>
    </row>
    <row r="5" spans="1:7" x14ac:dyDescent="0.35">
      <c r="A5" s="12">
        <v>122</v>
      </c>
      <c r="B5" s="3">
        <v>0.98</v>
      </c>
      <c r="C5" s="3">
        <v>4.16</v>
      </c>
      <c r="D5" s="13">
        <f t="shared" si="0"/>
        <v>0.42448979591836733</v>
      </c>
      <c r="E5" s="3">
        <v>133</v>
      </c>
      <c r="F5" s="3">
        <v>92</v>
      </c>
      <c r="G5" s="3">
        <v>2.0499999999999998</v>
      </c>
    </row>
    <row r="6" spans="1:7" x14ac:dyDescent="0.35">
      <c r="A6" s="12">
        <v>131</v>
      </c>
      <c r="B6" s="3">
        <v>0.96</v>
      </c>
      <c r="C6" s="3">
        <v>3.28</v>
      </c>
      <c r="D6" s="13">
        <f t="shared" si="0"/>
        <v>0.34166666666666662</v>
      </c>
      <c r="E6" s="3">
        <v>140</v>
      </c>
      <c r="F6" s="3">
        <v>89</v>
      </c>
      <c r="G6" s="3">
        <v>2.5299999999999998</v>
      </c>
    </row>
    <row r="7" spans="1:7" x14ac:dyDescent="0.35">
      <c r="A7" s="12">
        <v>132</v>
      </c>
      <c r="B7" s="3">
        <v>1.07</v>
      </c>
      <c r="C7" s="3">
        <v>5.42</v>
      </c>
      <c r="D7" s="13">
        <f t="shared" si="0"/>
        <v>0.50654205607476632</v>
      </c>
      <c r="E7" s="3">
        <v>137</v>
      </c>
      <c r="F7" s="3">
        <v>94</v>
      </c>
      <c r="G7" s="3">
        <v>2.89</v>
      </c>
    </row>
    <row r="8" spans="1:7" x14ac:dyDescent="0.35">
      <c r="A8" s="12">
        <v>141</v>
      </c>
      <c r="B8" s="3">
        <v>0.98</v>
      </c>
      <c r="C8" s="3">
        <v>4.9800000000000004</v>
      </c>
      <c r="D8" s="13">
        <f t="shared" si="0"/>
        <v>0.50816326530612244</v>
      </c>
      <c r="E8" s="3">
        <v>149</v>
      </c>
      <c r="F8" s="3">
        <v>85</v>
      </c>
      <c r="G8" s="3">
        <v>2.5499999999999998</v>
      </c>
    </row>
    <row r="9" spans="1:7" x14ac:dyDescent="0.35">
      <c r="A9" s="12">
        <v>142</v>
      </c>
      <c r="B9" s="3">
        <v>1</v>
      </c>
      <c r="C9" s="3">
        <v>4.8499999999999996</v>
      </c>
      <c r="D9" s="13">
        <f t="shared" si="0"/>
        <v>0.48499999999999993</v>
      </c>
      <c r="E9" s="3">
        <v>128</v>
      </c>
      <c r="F9" s="3">
        <v>105</v>
      </c>
      <c r="G9" s="3">
        <v>2.1</v>
      </c>
    </row>
    <row r="10" spans="1:7" x14ac:dyDescent="0.35">
      <c r="A10" s="12">
        <v>151</v>
      </c>
      <c r="B10" s="3">
        <v>1.07</v>
      </c>
      <c r="C10" s="3">
        <v>2.35</v>
      </c>
      <c r="D10" s="13">
        <f t="shared" si="0"/>
        <v>0.21962616822429906</v>
      </c>
      <c r="E10" s="3">
        <v>153</v>
      </c>
      <c r="F10" s="3">
        <v>60</v>
      </c>
      <c r="G10" s="3">
        <v>2.67</v>
      </c>
    </row>
    <row r="11" spans="1:7" x14ac:dyDescent="0.35">
      <c r="A11" s="12">
        <v>152</v>
      </c>
      <c r="B11" s="3">
        <v>0.95</v>
      </c>
      <c r="C11" s="3">
        <v>4.54</v>
      </c>
      <c r="D11" s="13">
        <f t="shared" si="0"/>
        <v>0.47789473684210526</v>
      </c>
      <c r="E11" s="3">
        <v>130</v>
      </c>
      <c r="F11" s="3">
        <v>90</v>
      </c>
      <c r="G11" s="3">
        <v>2.52</v>
      </c>
    </row>
    <row r="12" spans="1:7" x14ac:dyDescent="0.35">
      <c r="A12" s="12">
        <v>211</v>
      </c>
      <c r="B12" s="3">
        <v>0.94</v>
      </c>
      <c r="C12" s="3">
        <v>4.2300000000000004</v>
      </c>
      <c r="D12" s="13">
        <f t="shared" si="0"/>
        <v>0.45000000000000007</v>
      </c>
      <c r="E12" s="3">
        <v>144</v>
      </c>
      <c r="F12" s="3">
        <v>102</v>
      </c>
      <c r="G12" s="3">
        <v>2.27</v>
      </c>
    </row>
    <row r="13" spans="1:7" x14ac:dyDescent="0.35">
      <c r="A13" s="12">
        <v>212</v>
      </c>
      <c r="B13" s="3">
        <v>1.04</v>
      </c>
      <c r="C13" s="3">
        <v>5.22</v>
      </c>
      <c r="D13" s="13">
        <f t="shared" si="0"/>
        <v>0.50192307692307692</v>
      </c>
      <c r="E13" s="3">
        <v>161</v>
      </c>
      <c r="F13" s="3">
        <v>80</v>
      </c>
      <c r="G13" s="3">
        <v>2.52</v>
      </c>
    </row>
    <row r="14" spans="1:7" x14ac:dyDescent="0.35">
      <c r="A14" s="12">
        <v>221</v>
      </c>
      <c r="B14" s="3">
        <v>0.96</v>
      </c>
      <c r="C14" s="3">
        <v>4.7300000000000004</v>
      </c>
      <c r="D14" s="13">
        <f t="shared" si="0"/>
        <v>0.49270833333333336</v>
      </c>
      <c r="E14" s="3">
        <v>127</v>
      </c>
      <c r="F14" s="3">
        <v>100</v>
      </c>
      <c r="G14" s="3">
        <v>2.2000000000000002</v>
      </c>
    </row>
    <row r="15" spans="1:7" x14ac:dyDescent="0.35">
      <c r="A15" s="12">
        <v>222</v>
      </c>
      <c r="B15" s="3">
        <v>1.01</v>
      </c>
      <c r="C15" s="3">
        <v>4.78</v>
      </c>
      <c r="D15" s="13">
        <f t="shared" si="0"/>
        <v>0.47326732673267324</v>
      </c>
      <c r="E15" s="3">
        <v>137</v>
      </c>
      <c r="F15" s="3">
        <v>167</v>
      </c>
      <c r="G15" s="3">
        <v>2.31</v>
      </c>
    </row>
    <row r="16" spans="1:7" x14ac:dyDescent="0.35">
      <c r="A16" s="12">
        <v>231</v>
      </c>
      <c r="B16" s="3">
        <v>0.98</v>
      </c>
      <c r="C16" s="3">
        <v>4.54</v>
      </c>
      <c r="D16" s="13">
        <f t="shared" si="0"/>
        <v>0.46326530612244893</v>
      </c>
      <c r="E16" s="3">
        <v>128</v>
      </c>
      <c r="F16" s="3">
        <v>90</v>
      </c>
      <c r="G16" s="3">
        <v>2.1800000000000002</v>
      </c>
    </row>
    <row r="17" spans="1:7" x14ac:dyDescent="0.35">
      <c r="A17" s="12">
        <v>232</v>
      </c>
      <c r="B17" s="3">
        <v>1.1200000000000001</v>
      </c>
      <c r="C17" s="3">
        <v>5.16</v>
      </c>
      <c r="D17" s="13">
        <f t="shared" si="0"/>
        <v>0.46071428571428574</v>
      </c>
      <c r="E17" s="3">
        <v>152</v>
      </c>
      <c r="F17" s="3">
        <v>120</v>
      </c>
      <c r="G17" s="3">
        <v>2.58</v>
      </c>
    </row>
    <row r="18" spans="1:7" x14ac:dyDescent="0.35">
      <c r="A18" s="12">
        <v>241</v>
      </c>
      <c r="B18" s="3">
        <v>1.07</v>
      </c>
      <c r="C18" s="3">
        <v>4.9800000000000004</v>
      </c>
      <c r="D18" s="13">
        <f t="shared" si="0"/>
        <v>0.46542056074766358</v>
      </c>
      <c r="E18" s="3">
        <v>134</v>
      </c>
      <c r="F18" s="3">
        <v>94</v>
      </c>
      <c r="G18" s="3">
        <v>2.38</v>
      </c>
    </row>
    <row r="19" spans="1:7" x14ac:dyDescent="0.35">
      <c r="A19" s="12">
        <v>242</v>
      </c>
      <c r="B19" s="3">
        <v>1.1599999999999999</v>
      </c>
      <c r="C19" s="3">
        <v>7.74</v>
      </c>
      <c r="D19" s="13">
        <f t="shared" si="0"/>
        <v>0.66724137931034488</v>
      </c>
      <c r="E19" s="3">
        <v>147</v>
      </c>
      <c r="F19" s="3">
        <v>135</v>
      </c>
      <c r="G19" s="3">
        <v>2.37</v>
      </c>
    </row>
    <row r="20" spans="1:7" x14ac:dyDescent="0.35">
      <c r="A20" s="12">
        <v>251</v>
      </c>
      <c r="B20" s="3">
        <v>1.02</v>
      </c>
      <c r="C20" s="3">
        <v>7.82</v>
      </c>
      <c r="D20" s="13">
        <f t="shared" si="0"/>
        <v>0.76666666666666672</v>
      </c>
      <c r="E20" s="3">
        <v>142</v>
      </c>
      <c r="F20" s="3">
        <v>101</v>
      </c>
      <c r="G20" s="3">
        <v>2.62</v>
      </c>
    </row>
    <row r="21" spans="1:7" x14ac:dyDescent="0.35">
      <c r="A21" s="12">
        <v>252</v>
      </c>
      <c r="B21" s="3">
        <v>0.91</v>
      </c>
      <c r="C21" s="3">
        <v>4.29</v>
      </c>
      <c r="D21" s="13">
        <f t="shared" si="0"/>
        <v>0.47142857142857142</v>
      </c>
      <c r="E21" s="3">
        <v>139</v>
      </c>
      <c r="F21" s="3">
        <v>107</v>
      </c>
      <c r="G21" s="3">
        <v>2.52</v>
      </c>
    </row>
    <row r="22" spans="1:7" x14ac:dyDescent="0.35">
      <c r="A22" s="12">
        <v>311</v>
      </c>
      <c r="B22" s="3">
        <v>0.82</v>
      </c>
      <c r="C22" s="3">
        <v>3.84</v>
      </c>
      <c r="D22" s="13">
        <f t="shared" si="0"/>
        <v>0.46829268292682924</v>
      </c>
      <c r="E22" s="3">
        <v>251</v>
      </c>
      <c r="F22" s="3">
        <v>73</v>
      </c>
      <c r="G22" s="3">
        <v>1.87</v>
      </c>
    </row>
    <row r="23" spans="1:7" x14ac:dyDescent="0.35">
      <c r="A23" s="12">
        <v>312</v>
      </c>
      <c r="B23" s="3">
        <v>0.95</v>
      </c>
      <c r="C23" s="3">
        <v>3.83</v>
      </c>
      <c r="D23" s="13">
        <f t="shared" si="0"/>
        <v>0.40315789473684205</v>
      </c>
      <c r="E23" s="3">
        <v>124</v>
      </c>
      <c r="F23" s="3">
        <v>64</v>
      </c>
      <c r="G23" s="3">
        <v>2.0099999999999998</v>
      </c>
    </row>
    <row r="24" spans="1:7" x14ac:dyDescent="0.35">
      <c r="A24" s="12">
        <v>321</v>
      </c>
      <c r="B24" s="3">
        <v>1</v>
      </c>
      <c r="C24" s="3">
        <v>4.25</v>
      </c>
      <c r="D24" s="13">
        <f t="shared" si="0"/>
        <v>0.42500000000000004</v>
      </c>
      <c r="E24" s="3">
        <v>154</v>
      </c>
      <c r="F24" s="3">
        <v>75</v>
      </c>
      <c r="G24" s="3">
        <v>2.4700000000000002</v>
      </c>
    </row>
    <row r="25" spans="1:7" x14ac:dyDescent="0.35">
      <c r="A25" s="12">
        <v>322</v>
      </c>
      <c r="B25" s="3">
        <v>1.1100000000000001</v>
      </c>
      <c r="C25" s="3">
        <v>4.79</v>
      </c>
      <c r="D25" s="13">
        <f t="shared" si="0"/>
        <v>0.43153153153153156</v>
      </c>
      <c r="E25" s="3">
        <v>106</v>
      </c>
      <c r="F25" s="3">
        <v>98</v>
      </c>
      <c r="G25" s="3">
        <v>1.89</v>
      </c>
    </row>
    <row r="26" spans="1:7" x14ac:dyDescent="0.35">
      <c r="A26" s="12">
        <v>331</v>
      </c>
      <c r="B26" s="3">
        <v>1.1399999999999999</v>
      </c>
      <c r="C26" s="3">
        <v>5.4</v>
      </c>
      <c r="D26" s="13">
        <f t="shared" si="0"/>
        <v>0.47368421052631582</v>
      </c>
      <c r="E26" s="3">
        <v>160</v>
      </c>
      <c r="F26" s="3">
        <v>138</v>
      </c>
      <c r="G26" s="3">
        <v>2.44</v>
      </c>
    </row>
    <row r="27" spans="1:7" x14ac:dyDescent="0.35">
      <c r="A27" s="12">
        <v>332</v>
      </c>
      <c r="B27" s="3">
        <v>1.08</v>
      </c>
      <c r="C27" s="3">
        <v>5.23</v>
      </c>
      <c r="D27" s="13">
        <f t="shared" si="0"/>
        <v>0.48425925925925928</v>
      </c>
      <c r="E27" s="3">
        <v>140</v>
      </c>
      <c r="F27" s="3">
        <v>118</v>
      </c>
      <c r="G27" s="3">
        <v>2.2599999999999998</v>
      </c>
    </row>
    <row r="28" spans="1:7" x14ac:dyDescent="0.35">
      <c r="A28" s="12">
        <v>341</v>
      </c>
      <c r="B28" s="3">
        <v>1.27</v>
      </c>
      <c r="C28" s="3">
        <v>7.71</v>
      </c>
      <c r="D28" s="13">
        <f t="shared" si="0"/>
        <v>0.60708661417322829</v>
      </c>
      <c r="E28" s="3">
        <v>137</v>
      </c>
      <c r="F28" s="3">
        <v>114</v>
      </c>
      <c r="G28" s="3">
        <v>2.44</v>
      </c>
    </row>
    <row r="29" spans="1:7" x14ac:dyDescent="0.35">
      <c r="A29" s="12">
        <v>342</v>
      </c>
      <c r="B29" s="3">
        <v>1.04</v>
      </c>
      <c r="C29" s="3">
        <v>7.7</v>
      </c>
      <c r="D29" s="13">
        <f t="shared" si="0"/>
        <v>0.74038461538461542</v>
      </c>
      <c r="E29" s="3">
        <v>164</v>
      </c>
      <c r="F29" s="3">
        <v>98</v>
      </c>
      <c r="G29" s="3">
        <v>2.82</v>
      </c>
    </row>
    <row r="30" spans="1:7" x14ac:dyDescent="0.35">
      <c r="A30" s="12">
        <v>351</v>
      </c>
      <c r="B30" s="3">
        <v>1.06</v>
      </c>
      <c r="C30" s="3">
        <v>8</v>
      </c>
      <c r="D30" s="13">
        <f t="shared" si="0"/>
        <v>0.75471698113207553</v>
      </c>
      <c r="E30" s="3">
        <v>164</v>
      </c>
      <c r="F30" s="3">
        <v>100</v>
      </c>
      <c r="G30" s="3">
        <v>2.72</v>
      </c>
    </row>
    <row r="31" spans="1:7" x14ac:dyDescent="0.35">
      <c r="A31" s="12">
        <v>352</v>
      </c>
      <c r="B31" s="3">
        <v>1.03</v>
      </c>
      <c r="C31" s="3">
        <v>5.14</v>
      </c>
      <c r="D31" s="13">
        <f t="shared" si="0"/>
        <v>0.49902912621359224</v>
      </c>
      <c r="E31" s="3">
        <v>152</v>
      </c>
      <c r="F31" s="3">
        <v>94</v>
      </c>
      <c r="G31" s="3">
        <v>2.23</v>
      </c>
    </row>
    <row r="32" spans="1:7" x14ac:dyDescent="0.35">
      <c r="A32" s="12">
        <v>411</v>
      </c>
      <c r="B32" s="3">
        <v>1.1399999999999999</v>
      </c>
      <c r="C32" s="3">
        <v>6.27</v>
      </c>
      <c r="D32" s="13">
        <f t="shared" si="0"/>
        <v>0.54999999999999993</v>
      </c>
      <c r="E32" s="3">
        <v>136</v>
      </c>
      <c r="F32" s="3">
        <v>101</v>
      </c>
      <c r="G32" s="3">
        <v>2.2200000000000002</v>
      </c>
    </row>
    <row r="33" spans="1:7" x14ac:dyDescent="0.35">
      <c r="A33" s="12">
        <v>412</v>
      </c>
      <c r="B33" s="3">
        <v>1.27</v>
      </c>
      <c r="C33" s="3">
        <v>5.64</v>
      </c>
      <c r="D33" s="13">
        <f t="shared" si="0"/>
        <v>0.4440944881889764</v>
      </c>
      <c r="E33" s="3">
        <v>130</v>
      </c>
      <c r="F33" s="3">
        <v>86</v>
      </c>
      <c r="G33" s="3">
        <v>2.4300000000000002</v>
      </c>
    </row>
    <row r="34" spans="1:7" x14ac:dyDescent="0.35">
      <c r="A34" s="12">
        <v>421</v>
      </c>
      <c r="B34" s="3">
        <v>1</v>
      </c>
      <c r="C34" s="3">
        <v>6.8</v>
      </c>
      <c r="D34" s="13">
        <f t="shared" si="0"/>
        <v>0.67999999999999994</v>
      </c>
      <c r="E34" s="3">
        <v>183</v>
      </c>
      <c r="F34" s="3">
        <v>114</v>
      </c>
      <c r="G34" s="3">
        <v>2.59</v>
      </c>
    </row>
    <row r="35" spans="1:7" x14ac:dyDescent="0.35">
      <c r="A35" s="12">
        <v>422</v>
      </c>
      <c r="B35" s="3">
        <v>1.07</v>
      </c>
      <c r="C35" s="3">
        <v>6.92</v>
      </c>
      <c r="D35" s="13">
        <f t="shared" si="0"/>
        <v>0.64672897196261681</v>
      </c>
      <c r="E35" s="3">
        <v>146</v>
      </c>
      <c r="F35" s="3">
        <v>128</v>
      </c>
      <c r="G35" s="3">
        <v>2.17</v>
      </c>
    </row>
    <row r="36" spans="1:7" x14ac:dyDescent="0.35">
      <c r="A36" s="12">
        <v>431</v>
      </c>
      <c r="B36" s="3">
        <v>1.06</v>
      </c>
      <c r="C36" s="3">
        <v>4.4400000000000004</v>
      </c>
      <c r="D36" s="13">
        <f t="shared" si="0"/>
        <v>0.41886792452830196</v>
      </c>
      <c r="E36" s="3">
        <v>149</v>
      </c>
      <c r="F36" s="3">
        <v>110</v>
      </c>
      <c r="G36" s="3">
        <v>2.29</v>
      </c>
    </row>
    <row r="37" spans="1:7" x14ac:dyDescent="0.35">
      <c r="A37" s="12">
        <v>432</v>
      </c>
      <c r="B37" s="3">
        <v>1.04</v>
      </c>
      <c r="C37" s="3">
        <v>5.36</v>
      </c>
      <c r="D37" s="13">
        <f t="shared" si="0"/>
        <v>0.51538461538461533</v>
      </c>
      <c r="E37" s="3">
        <v>160</v>
      </c>
      <c r="F37" s="3">
        <v>113</v>
      </c>
      <c r="G37" s="3">
        <v>2.5299999999999998</v>
      </c>
    </row>
    <row r="38" spans="1:7" x14ac:dyDescent="0.35">
      <c r="A38" s="12">
        <v>441</v>
      </c>
      <c r="B38" s="3">
        <v>0.85</v>
      </c>
      <c r="C38" s="3">
        <v>3.65</v>
      </c>
      <c r="D38" s="13">
        <f t="shared" si="0"/>
        <v>0.42941176470588233</v>
      </c>
      <c r="E38" s="3">
        <v>137</v>
      </c>
      <c r="F38" s="3">
        <v>64</v>
      </c>
      <c r="G38" s="3">
        <v>2.77</v>
      </c>
    </row>
    <row r="39" spans="1:7" x14ac:dyDescent="0.35">
      <c r="A39" s="12">
        <v>442</v>
      </c>
      <c r="B39" s="3">
        <v>1</v>
      </c>
      <c r="C39" s="3">
        <v>4.8</v>
      </c>
      <c r="D39" s="13">
        <f t="shared" si="0"/>
        <v>0.48</v>
      </c>
      <c r="E39" s="3">
        <v>132</v>
      </c>
      <c r="F39" s="3">
        <v>66</v>
      </c>
      <c r="G39" s="3">
        <v>2.76</v>
      </c>
    </row>
    <row r="40" spans="1:7" x14ac:dyDescent="0.35">
      <c r="A40" s="12">
        <v>451</v>
      </c>
      <c r="B40" s="3">
        <v>0.84</v>
      </c>
      <c r="C40" s="3">
        <v>5</v>
      </c>
      <c r="D40" s="13">
        <f t="shared" si="0"/>
        <v>0.59523809523809523</v>
      </c>
      <c r="E40" s="3">
        <v>154</v>
      </c>
      <c r="F40" s="3">
        <v>117</v>
      </c>
      <c r="G40" s="3">
        <v>2.27</v>
      </c>
    </row>
    <row r="41" spans="1:7" x14ac:dyDescent="0.35">
      <c r="A41" s="12">
        <v>452</v>
      </c>
      <c r="B41" s="3">
        <v>0.88</v>
      </c>
      <c r="C41" s="3">
        <v>4.9000000000000004</v>
      </c>
      <c r="D41" s="13">
        <f t="shared" si="0"/>
        <v>0.55681818181818188</v>
      </c>
      <c r="E41" s="3">
        <v>142</v>
      </c>
      <c r="F41" s="3">
        <v>88</v>
      </c>
      <c r="G41" s="3">
        <v>2.38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1"/>
  <sheetViews>
    <sheetView tabSelected="1" workbookViewId="0">
      <selection activeCell="B49" sqref="B49"/>
    </sheetView>
  </sheetViews>
  <sheetFormatPr defaultRowHeight="14.5" x14ac:dyDescent="0.35"/>
  <cols>
    <col min="1" max="1" width="31.54296875" customWidth="1"/>
    <col min="2" max="2" width="16.54296875" customWidth="1"/>
    <col min="3" max="3" width="18" customWidth="1"/>
    <col min="4" max="4" width="16" customWidth="1"/>
    <col min="5" max="5" width="16.1796875" customWidth="1"/>
    <col min="6" max="6" width="65.81640625" customWidth="1"/>
  </cols>
  <sheetData>
    <row r="1" spans="1:6" ht="15.5" thickTop="1" thickBot="1" x14ac:dyDescent="0.4">
      <c r="A1" s="15" t="s">
        <v>22</v>
      </c>
      <c r="B1" s="15" t="s">
        <v>23</v>
      </c>
      <c r="C1" s="15" t="s">
        <v>24</v>
      </c>
      <c r="D1" s="15" t="s">
        <v>25</v>
      </c>
      <c r="E1" s="15" t="s">
        <v>26</v>
      </c>
      <c r="F1" s="15" t="s">
        <v>27</v>
      </c>
    </row>
    <row r="2" spans="1:6" ht="15.5" thickTop="1" thickBot="1" x14ac:dyDescent="0.4">
      <c r="A2" s="16" t="s">
        <v>28</v>
      </c>
      <c r="B2" s="16" t="s">
        <v>29</v>
      </c>
      <c r="C2" s="17" t="s">
        <v>30</v>
      </c>
      <c r="D2" s="17" t="s">
        <v>31</v>
      </c>
      <c r="E2" s="17" t="s">
        <v>32</v>
      </c>
      <c r="F2" s="17" t="s">
        <v>33</v>
      </c>
    </row>
    <row r="3" spans="1:6" ht="15.5" thickTop="1" thickBot="1" x14ac:dyDescent="0.4">
      <c r="A3" s="16" t="s">
        <v>34</v>
      </c>
      <c r="B3" s="16" t="s">
        <v>29</v>
      </c>
      <c r="C3" s="17" t="s">
        <v>30</v>
      </c>
      <c r="D3" s="17" t="s">
        <v>35</v>
      </c>
      <c r="E3" s="17" t="s">
        <v>32</v>
      </c>
      <c r="F3" s="17" t="s">
        <v>33</v>
      </c>
    </row>
    <row r="4" spans="1:6" ht="15.5" thickTop="1" thickBot="1" x14ac:dyDescent="0.4">
      <c r="A4" s="18" t="s">
        <v>38</v>
      </c>
      <c r="B4" s="16" t="s">
        <v>29</v>
      </c>
      <c r="C4" s="17" t="s">
        <v>103</v>
      </c>
      <c r="D4" s="17" t="s">
        <v>104</v>
      </c>
      <c r="E4" s="17" t="s">
        <v>32</v>
      </c>
      <c r="F4" s="17" t="s">
        <v>33</v>
      </c>
    </row>
    <row r="5" spans="1:6" ht="15.5" thickTop="1" thickBot="1" x14ac:dyDescent="0.4">
      <c r="A5" s="18" t="s">
        <v>39</v>
      </c>
      <c r="B5" s="16" t="s">
        <v>29</v>
      </c>
      <c r="C5" s="17" t="s">
        <v>103</v>
      </c>
      <c r="D5" s="17" t="s">
        <v>105</v>
      </c>
      <c r="E5" s="17" t="s">
        <v>32</v>
      </c>
      <c r="F5" s="17" t="s">
        <v>40</v>
      </c>
    </row>
    <row r="6" spans="1:6" ht="15.5" thickTop="1" thickBot="1" x14ac:dyDescent="0.4">
      <c r="A6" s="18" t="s">
        <v>41</v>
      </c>
      <c r="B6" s="16" t="s">
        <v>29</v>
      </c>
      <c r="C6" s="17" t="s">
        <v>103</v>
      </c>
      <c r="D6" s="17" t="s">
        <v>106</v>
      </c>
      <c r="E6" s="17" t="s">
        <v>32</v>
      </c>
      <c r="F6" s="17" t="s">
        <v>40</v>
      </c>
    </row>
    <row r="7" spans="1:6" ht="15.5" thickTop="1" thickBot="1" x14ac:dyDescent="0.4">
      <c r="A7" s="18" t="s">
        <v>42</v>
      </c>
      <c r="B7" s="16" t="s">
        <v>45</v>
      </c>
      <c r="C7" s="17" t="s">
        <v>43</v>
      </c>
      <c r="D7" s="17" t="s">
        <v>44</v>
      </c>
      <c r="E7" s="17" t="s">
        <v>36</v>
      </c>
      <c r="F7" s="17" t="s">
        <v>37</v>
      </c>
    </row>
    <row r="8" spans="1:6" ht="15" thickTop="1" x14ac:dyDescent="0.35"/>
    <row r="48" spans="1:3" ht="15.5" x14ac:dyDescent="0.35">
      <c r="A48" s="19" t="s">
        <v>46</v>
      </c>
      <c r="B48" s="20"/>
      <c r="C48" s="20"/>
    </row>
    <row r="49" spans="1:3" ht="15.5" x14ac:dyDescent="0.35">
      <c r="A49" s="20" t="s">
        <v>47</v>
      </c>
      <c r="B49" s="20"/>
      <c r="C49" s="20"/>
    </row>
    <row r="50" spans="1:3" ht="15.5" x14ac:dyDescent="0.35">
      <c r="A50" s="20" t="s">
        <v>48</v>
      </c>
      <c r="B50" s="20"/>
      <c r="C50" s="20"/>
    </row>
    <row r="51" spans="1:3" ht="15.5" x14ac:dyDescent="0.35">
      <c r="A51" s="20" t="s">
        <v>49</v>
      </c>
      <c r="B51" s="20"/>
      <c r="C51" s="20"/>
    </row>
    <row r="52" spans="1:3" ht="15.5" x14ac:dyDescent="0.35">
      <c r="A52" s="20" t="s">
        <v>50</v>
      </c>
      <c r="B52" s="20"/>
      <c r="C52" s="20"/>
    </row>
    <row r="53" spans="1:3" ht="15.5" x14ac:dyDescent="0.35">
      <c r="A53" s="20" t="s">
        <v>51</v>
      </c>
      <c r="B53" s="20"/>
      <c r="C53" s="20"/>
    </row>
    <row r="54" spans="1:3" ht="15.5" x14ac:dyDescent="0.35">
      <c r="A54" s="20" t="s">
        <v>52</v>
      </c>
      <c r="B54" s="20"/>
      <c r="C54" s="20"/>
    </row>
    <row r="55" spans="1:3" ht="15.5" x14ac:dyDescent="0.35">
      <c r="A55" s="20" t="s">
        <v>53</v>
      </c>
      <c r="B55" s="20"/>
      <c r="C55" s="20"/>
    </row>
    <row r="56" spans="1:3" ht="15.5" x14ac:dyDescent="0.35">
      <c r="A56" s="20" t="s">
        <v>54</v>
      </c>
      <c r="B56" s="20"/>
      <c r="C56" s="20"/>
    </row>
    <row r="57" spans="1:3" ht="15.5" x14ac:dyDescent="0.35">
      <c r="A57" s="20"/>
      <c r="B57" s="20"/>
      <c r="C57" s="20"/>
    </row>
    <row r="58" spans="1:3" ht="15.5" x14ac:dyDescent="0.35">
      <c r="A58" s="19" t="s">
        <v>55</v>
      </c>
      <c r="B58" s="20"/>
      <c r="C58" s="20"/>
    </row>
    <row r="59" spans="1:3" ht="15.5" x14ac:dyDescent="0.35">
      <c r="A59" s="20" t="s">
        <v>56</v>
      </c>
      <c r="B59" s="20"/>
      <c r="C59" s="20"/>
    </row>
    <row r="60" spans="1:3" ht="15.5" x14ac:dyDescent="0.35">
      <c r="A60" s="20" t="s">
        <v>57</v>
      </c>
      <c r="B60" s="20"/>
      <c r="C60" s="20"/>
    </row>
    <row r="61" spans="1:3" ht="15.5" x14ac:dyDescent="0.35">
      <c r="A61" s="20" t="s">
        <v>58</v>
      </c>
      <c r="B61" s="20"/>
      <c r="C61" s="20"/>
    </row>
    <row r="62" spans="1:3" ht="15.5" x14ac:dyDescent="0.35">
      <c r="A62" s="20" t="s">
        <v>59</v>
      </c>
      <c r="B62" s="20"/>
      <c r="C62" s="20"/>
    </row>
    <row r="63" spans="1:3" ht="15.5" x14ac:dyDescent="0.35">
      <c r="A63" s="20" t="s">
        <v>60</v>
      </c>
      <c r="B63" s="20"/>
      <c r="C63" s="20"/>
    </row>
    <row r="64" spans="1:3" ht="15.5" x14ac:dyDescent="0.35">
      <c r="A64" s="20" t="s">
        <v>61</v>
      </c>
      <c r="B64" s="20"/>
      <c r="C64" s="20"/>
    </row>
    <row r="65" spans="1:3" ht="15.5" x14ac:dyDescent="0.35">
      <c r="A65" s="20" t="s">
        <v>62</v>
      </c>
      <c r="B65" s="20"/>
      <c r="C65" s="20"/>
    </row>
    <row r="66" spans="1:3" ht="15.5" x14ac:dyDescent="0.35">
      <c r="A66" s="20" t="s">
        <v>63</v>
      </c>
      <c r="B66" s="20"/>
      <c r="C66" s="20"/>
    </row>
    <row r="67" spans="1:3" ht="15.5" x14ac:dyDescent="0.35">
      <c r="A67" s="20" t="s">
        <v>64</v>
      </c>
      <c r="B67" s="20"/>
      <c r="C67" s="20"/>
    </row>
    <row r="68" spans="1:3" ht="15.5" x14ac:dyDescent="0.35">
      <c r="A68" s="20" t="s">
        <v>65</v>
      </c>
      <c r="B68" s="20"/>
      <c r="C68" s="20"/>
    </row>
    <row r="69" spans="1:3" ht="15.5" x14ac:dyDescent="0.35">
      <c r="A69" s="20" t="s">
        <v>54</v>
      </c>
      <c r="B69" s="20"/>
      <c r="C69" s="20"/>
    </row>
    <row r="70" spans="1:3" ht="15.5" x14ac:dyDescent="0.35">
      <c r="A70" s="20"/>
      <c r="B70" s="20"/>
      <c r="C70" s="20"/>
    </row>
    <row r="71" spans="1:3" ht="15.5" x14ac:dyDescent="0.35">
      <c r="A71" s="19" t="s">
        <v>66</v>
      </c>
      <c r="B71" s="20"/>
      <c r="C71" s="20"/>
    </row>
    <row r="72" spans="1:3" ht="15.5" x14ac:dyDescent="0.35">
      <c r="A72" s="20" t="s">
        <v>67</v>
      </c>
      <c r="B72" s="20"/>
      <c r="C72" s="20"/>
    </row>
    <row r="73" spans="1:3" ht="15.5" x14ac:dyDescent="0.35">
      <c r="A73" s="20" t="s">
        <v>68</v>
      </c>
      <c r="B73" s="20"/>
      <c r="C73" s="20"/>
    </row>
    <row r="74" spans="1:3" ht="15.5" x14ac:dyDescent="0.35">
      <c r="A74" s="20" t="s">
        <v>69</v>
      </c>
      <c r="B74" s="20"/>
      <c r="C74" s="20"/>
    </row>
    <row r="75" spans="1:3" ht="15.5" x14ac:dyDescent="0.35">
      <c r="A75" s="20" t="s">
        <v>70</v>
      </c>
      <c r="B75" s="20"/>
      <c r="C75" s="20"/>
    </row>
    <row r="76" spans="1:3" ht="15.5" x14ac:dyDescent="0.35">
      <c r="A76" s="20" t="s">
        <v>71</v>
      </c>
      <c r="B76" s="20"/>
      <c r="C76" s="20"/>
    </row>
    <row r="77" spans="1:3" ht="15.5" x14ac:dyDescent="0.35">
      <c r="A77" s="20" t="s">
        <v>72</v>
      </c>
      <c r="B77" s="20"/>
      <c r="C77" s="20"/>
    </row>
    <row r="78" spans="1:3" ht="15.5" x14ac:dyDescent="0.35">
      <c r="A78" s="20" t="s">
        <v>73</v>
      </c>
      <c r="B78" s="20"/>
      <c r="C78" s="20"/>
    </row>
    <row r="79" spans="1:3" ht="15.5" x14ac:dyDescent="0.35">
      <c r="A79" s="20" t="s">
        <v>74</v>
      </c>
      <c r="B79" s="20"/>
      <c r="C79" s="20"/>
    </row>
    <row r="80" spans="1:3" ht="15.5" x14ac:dyDescent="0.35">
      <c r="A80" s="20" t="s">
        <v>75</v>
      </c>
      <c r="B80" s="20"/>
      <c r="C80" s="20"/>
    </row>
    <row r="81" spans="1:6" ht="15.5" x14ac:dyDescent="0.35">
      <c r="A81" s="20" t="s">
        <v>76</v>
      </c>
      <c r="B81" s="20"/>
      <c r="C81" s="20"/>
    </row>
    <row r="82" spans="1:6" ht="15.5" x14ac:dyDescent="0.35">
      <c r="A82" s="20" t="s">
        <v>77</v>
      </c>
      <c r="B82" s="20"/>
      <c r="C82" s="20"/>
    </row>
    <row r="84" spans="1:6" ht="15.5" x14ac:dyDescent="0.35">
      <c r="A84" s="20" t="s">
        <v>86</v>
      </c>
      <c r="B84" s="20"/>
      <c r="C84" s="20"/>
    </row>
    <row r="85" spans="1:6" ht="15.5" x14ac:dyDescent="0.35">
      <c r="A85" s="20" t="s">
        <v>78</v>
      </c>
      <c r="B85" s="20"/>
      <c r="C85" s="20"/>
      <c r="D85" s="20"/>
      <c r="E85" s="20"/>
    </row>
    <row r="86" spans="1:6" ht="15.5" x14ac:dyDescent="0.35">
      <c r="A86" s="20" t="s">
        <v>79</v>
      </c>
      <c r="B86" s="20"/>
      <c r="C86" s="20"/>
      <c r="D86" s="20"/>
      <c r="E86" s="20"/>
    </row>
    <row r="87" spans="1:6" ht="15.5" x14ac:dyDescent="0.35">
      <c r="A87" s="20" t="s">
        <v>80</v>
      </c>
      <c r="B87" s="20"/>
      <c r="C87" s="20"/>
      <c r="D87" s="20"/>
      <c r="E87" s="20"/>
    </row>
    <row r="88" spans="1:6" ht="15.5" x14ac:dyDescent="0.35">
      <c r="A88" s="20" t="s">
        <v>81</v>
      </c>
      <c r="B88" s="20"/>
      <c r="C88" s="20"/>
      <c r="D88" s="20"/>
      <c r="E88" s="20"/>
      <c r="F88" s="20"/>
    </row>
    <row r="89" spans="1:6" ht="15.5" x14ac:dyDescent="0.35">
      <c r="A89" s="20" t="s">
        <v>82</v>
      </c>
      <c r="B89" s="20"/>
      <c r="C89" s="20"/>
      <c r="D89" s="20"/>
      <c r="E89" s="20"/>
      <c r="F89" s="20"/>
    </row>
    <row r="90" spans="1:6" ht="15.5" x14ac:dyDescent="0.35">
      <c r="A90" s="20" t="s">
        <v>83</v>
      </c>
      <c r="B90" s="20"/>
      <c r="C90" s="20"/>
      <c r="D90" s="20"/>
      <c r="E90" s="20"/>
      <c r="F90" s="20"/>
    </row>
    <row r="91" spans="1:6" ht="15.5" x14ac:dyDescent="0.35">
      <c r="A91" s="20" t="s">
        <v>84</v>
      </c>
      <c r="B91" s="20"/>
      <c r="C91" s="20"/>
      <c r="D91" s="20"/>
      <c r="E91" s="20"/>
      <c r="F91" s="20"/>
    </row>
    <row r="92" spans="1:6" ht="15.5" x14ac:dyDescent="0.35">
      <c r="A92" s="20" t="s">
        <v>85</v>
      </c>
      <c r="B92" s="20"/>
      <c r="C92" s="20"/>
      <c r="D92" s="20"/>
      <c r="E92" s="20"/>
      <c r="F92" s="20"/>
    </row>
    <row r="93" spans="1:6" ht="15.5" x14ac:dyDescent="0.35">
      <c r="D93" s="20"/>
      <c r="E93" s="20"/>
      <c r="F93" s="20"/>
    </row>
    <row r="94" spans="1:6" ht="15.5" x14ac:dyDescent="0.35">
      <c r="A94" s="20" t="s">
        <v>87</v>
      </c>
      <c r="B94" s="20"/>
      <c r="C94" s="20"/>
      <c r="D94" s="20"/>
      <c r="E94" s="20"/>
      <c r="F94" s="20"/>
    </row>
    <row r="95" spans="1:6" ht="15.5" x14ac:dyDescent="0.35">
      <c r="A95" s="20" t="s">
        <v>88</v>
      </c>
      <c r="B95" s="20"/>
      <c r="C95" s="20"/>
      <c r="F95" s="20"/>
    </row>
    <row r="96" spans="1:6" ht="15.5" x14ac:dyDescent="0.35">
      <c r="A96" s="20" t="s">
        <v>89</v>
      </c>
      <c r="B96" s="20"/>
      <c r="C96" s="20"/>
      <c r="D96" s="20"/>
      <c r="E96" s="20"/>
      <c r="F96" s="20"/>
    </row>
    <row r="97" spans="1:6" ht="15.5" x14ac:dyDescent="0.35">
      <c r="A97" s="20" t="s">
        <v>90</v>
      </c>
      <c r="B97" s="20"/>
      <c r="C97" s="20"/>
      <c r="D97" s="20"/>
      <c r="E97" s="20"/>
      <c r="F97" s="20"/>
    </row>
    <row r="98" spans="1:6" ht="15.5" x14ac:dyDescent="0.35">
      <c r="A98" s="20" t="s">
        <v>91</v>
      </c>
      <c r="B98" s="20"/>
      <c r="C98" s="20"/>
      <c r="D98" s="20"/>
      <c r="E98" s="20"/>
    </row>
    <row r="99" spans="1:6" ht="15.5" x14ac:dyDescent="0.35">
      <c r="A99" s="20" t="s">
        <v>92</v>
      </c>
      <c r="B99" s="20"/>
      <c r="C99" s="20"/>
      <c r="D99" s="20"/>
      <c r="E99" s="20"/>
      <c r="F99" s="20"/>
    </row>
    <row r="101" spans="1:6" ht="15.5" x14ac:dyDescent="0.35">
      <c r="A101" s="20" t="s">
        <v>93</v>
      </c>
      <c r="B101" s="20"/>
      <c r="C101" s="20"/>
      <c r="D101" s="20"/>
      <c r="E101" s="20"/>
      <c r="F101" s="20"/>
    </row>
    <row r="102" spans="1:6" ht="15.5" x14ac:dyDescent="0.35">
      <c r="A102" s="20" t="s">
        <v>94</v>
      </c>
      <c r="B102" s="20"/>
      <c r="C102" s="20"/>
      <c r="D102" s="20"/>
      <c r="E102" s="20"/>
      <c r="F102" s="20"/>
    </row>
    <row r="103" spans="1:6" ht="15.5" x14ac:dyDescent="0.35">
      <c r="A103" s="20" t="s">
        <v>95</v>
      </c>
      <c r="B103" s="20"/>
      <c r="C103" s="20"/>
      <c r="D103" s="20"/>
      <c r="E103" s="20"/>
      <c r="F103" s="20"/>
    </row>
    <row r="104" spans="1:6" ht="15.5" x14ac:dyDescent="0.35">
      <c r="A104" s="20" t="s">
        <v>96</v>
      </c>
      <c r="B104" s="20"/>
      <c r="C104" s="20"/>
      <c r="D104" s="20"/>
      <c r="E104" s="20"/>
      <c r="F104" s="20"/>
    </row>
    <row r="105" spans="1:6" ht="15.5" x14ac:dyDescent="0.35">
      <c r="A105" s="20" t="s">
        <v>97</v>
      </c>
      <c r="B105" s="20"/>
      <c r="C105" s="20"/>
      <c r="D105" s="20"/>
      <c r="E105" s="20"/>
      <c r="F105" s="20"/>
    </row>
    <row r="107" spans="1:6" x14ac:dyDescent="0.35">
      <c r="A107" s="10" t="s">
        <v>102</v>
      </c>
    </row>
    <row r="108" spans="1:6" x14ac:dyDescent="0.35">
      <c r="A108" t="s">
        <v>99</v>
      </c>
    </row>
    <row r="109" spans="1:6" x14ac:dyDescent="0.35">
      <c r="A109" t="s">
        <v>100</v>
      </c>
    </row>
    <row r="110" spans="1:6" x14ac:dyDescent="0.35">
      <c r="A110" t="s">
        <v>101</v>
      </c>
    </row>
    <row r="111" spans="1:6" x14ac:dyDescent="0.35">
      <c r="A111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Mistav Serum-IgG</vt:lpstr>
      <vt:lpstr>Mistav serum-biyokimya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2021-12-21T13:49:51Z</dcterms:created>
  <dcterms:modified xsi:type="dcterms:W3CDTF">2021-12-27T08:08:34Z</dcterms:modified>
</cp:coreProperties>
</file>