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DR.NEVAL" sheetId="1" r:id="rId1"/>
    <sheet name="DR.ÖZGÜR" sheetId="2" r:id="rId2"/>
    <sheet name="DR.MEHMET" sheetId="3" r:id="rId3"/>
    <sheet name="Materyal-meto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3" l="1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81" i="3"/>
  <c r="E81" i="3" s="1"/>
  <c r="C21" i="3"/>
  <c r="E21" i="3" s="1"/>
  <c r="C20" i="3"/>
  <c r="E20" i="3" s="1"/>
  <c r="C19" i="3"/>
  <c r="E19" i="3" s="1"/>
  <c r="C18" i="3"/>
  <c r="E18" i="3" s="1"/>
  <c r="E17" i="3"/>
  <c r="C17" i="3"/>
  <c r="C16" i="3"/>
  <c r="E16" i="3" s="1"/>
  <c r="C15" i="3"/>
  <c r="E15" i="3" s="1"/>
  <c r="C14" i="3"/>
  <c r="E14" i="3" s="1"/>
  <c r="D81" i="2"/>
  <c r="E81" i="2" s="1"/>
  <c r="E80" i="2"/>
  <c r="D80" i="2"/>
  <c r="D79" i="2"/>
  <c r="E79" i="2" s="1"/>
  <c r="D78" i="2"/>
  <c r="E78" i="2" s="1"/>
  <c r="D77" i="2"/>
  <c r="E77" i="2" s="1"/>
  <c r="E76" i="2"/>
  <c r="D76" i="2"/>
  <c r="D75" i="2"/>
  <c r="E75" i="2" s="1"/>
  <c r="D74" i="2"/>
  <c r="E74" i="2" s="1"/>
  <c r="D73" i="2"/>
  <c r="E73" i="2" s="1"/>
  <c r="E72" i="2"/>
  <c r="D72" i="2"/>
  <c r="D71" i="2"/>
  <c r="E71" i="2" s="1"/>
  <c r="D70" i="2"/>
  <c r="E70" i="2" s="1"/>
  <c r="D69" i="2"/>
  <c r="E69" i="2" s="1"/>
  <c r="E68" i="2"/>
  <c r="D68" i="2"/>
  <c r="D67" i="2"/>
  <c r="E67" i="2" s="1"/>
  <c r="D66" i="2"/>
  <c r="E66" i="2" s="1"/>
  <c r="D65" i="2"/>
  <c r="E65" i="2" s="1"/>
  <c r="E64" i="2"/>
  <c r="D64" i="2"/>
  <c r="D63" i="2"/>
  <c r="E63" i="2" s="1"/>
  <c r="D62" i="2"/>
  <c r="E62" i="2" s="1"/>
  <c r="D61" i="2"/>
  <c r="E61" i="2" s="1"/>
  <c r="E60" i="2"/>
  <c r="D60" i="2"/>
  <c r="D59" i="2"/>
  <c r="E59" i="2" s="1"/>
  <c r="D58" i="2"/>
  <c r="E58" i="2" s="1"/>
  <c r="D57" i="2"/>
  <c r="E57" i="2" s="1"/>
  <c r="E56" i="2"/>
  <c r="D56" i="2"/>
  <c r="D55" i="2"/>
  <c r="E55" i="2" s="1"/>
  <c r="D54" i="2"/>
  <c r="E54" i="2" s="1"/>
  <c r="D53" i="2"/>
  <c r="E53" i="2" s="1"/>
  <c r="E52" i="2"/>
  <c r="D52" i="2"/>
  <c r="D51" i="2"/>
  <c r="E51" i="2" s="1"/>
  <c r="D50" i="2"/>
  <c r="E50" i="2" s="1"/>
  <c r="D49" i="2"/>
  <c r="E49" i="2" s="1"/>
  <c r="E48" i="2"/>
  <c r="D48" i="2"/>
  <c r="D47" i="2"/>
  <c r="E47" i="2" s="1"/>
  <c r="D46" i="2"/>
  <c r="E46" i="2" s="1"/>
  <c r="D45" i="2"/>
  <c r="E45" i="2" s="1"/>
  <c r="E44" i="2"/>
  <c r="D44" i="2"/>
  <c r="D43" i="2"/>
  <c r="E43" i="2" s="1"/>
  <c r="D42" i="2"/>
  <c r="E42" i="2" s="1"/>
  <c r="D41" i="2"/>
  <c r="E41" i="2" s="1"/>
  <c r="E40" i="2"/>
  <c r="D40" i="2"/>
  <c r="D39" i="2"/>
  <c r="E39" i="2" s="1"/>
  <c r="D38" i="2"/>
  <c r="E38" i="2" s="1"/>
  <c r="D37" i="2"/>
  <c r="E37" i="2" s="1"/>
  <c r="E36" i="2"/>
  <c r="D36" i="2"/>
  <c r="D35" i="2"/>
  <c r="E35" i="2" s="1"/>
  <c r="D34" i="2"/>
  <c r="E34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82" i="2"/>
  <c r="E82" i="2" s="1"/>
  <c r="E16" i="2"/>
  <c r="E17" i="2"/>
  <c r="C22" i="2"/>
  <c r="E22" i="2" s="1"/>
  <c r="C21" i="2"/>
  <c r="E21" i="2" s="1"/>
  <c r="C20" i="2"/>
  <c r="E20" i="2" s="1"/>
  <c r="C19" i="2"/>
  <c r="E19" i="2" s="1"/>
  <c r="C18" i="2"/>
  <c r="E18" i="2" s="1"/>
  <c r="C17" i="2"/>
  <c r="C16" i="2"/>
  <c r="C15" i="2"/>
  <c r="E15" i="2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33" i="1"/>
  <c r="E33" i="1" s="1"/>
  <c r="E15" i="1"/>
  <c r="E19" i="1"/>
  <c r="E20" i="1"/>
  <c r="C21" i="1"/>
  <c r="E21" i="1" s="1"/>
  <c r="C20" i="1"/>
  <c r="C19" i="1"/>
  <c r="C18" i="1"/>
  <c r="E18" i="1" s="1"/>
  <c r="C17" i="1"/>
  <c r="E17" i="1" s="1"/>
  <c r="C16" i="1"/>
  <c r="E16" i="1" s="1"/>
  <c r="C15" i="1"/>
  <c r="C14" i="1"/>
  <c r="E14" i="1" s="1"/>
</calcChain>
</file>

<file path=xl/sharedStrings.xml><?xml version="1.0" encoding="utf-8"?>
<sst xmlns="http://schemas.openxmlformats.org/spreadsheetml/2006/main" count="345" uniqueCount="211">
  <si>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</si>
  <si>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</si>
  <si>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</si>
  <si>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</si>
  <si>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</si>
  <si>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</si>
  <si>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</si>
  <si>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</si>
  <si>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</si>
  <si>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</si>
  <si>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</si>
  <si>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</si>
  <si>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</si>
  <si>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</si>
  <si>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</si>
  <si>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</si>
  <si>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</si>
  <si>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</si>
  <si>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</si>
  <si>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</si>
  <si>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</si>
  <si>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</si>
  <si>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</si>
  <si>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</si>
  <si>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</si>
  <si>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KONTROL-10</t>
  </si>
  <si>
    <t>KONTROL-11</t>
  </si>
  <si>
    <t>KONTROL-12</t>
  </si>
  <si>
    <t>KONTROL-13</t>
  </si>
  <si>
    <t>KONTROL-14</t>
  </si>
  <si>
    <t>KONTROL-15</t>
  </si>
  <si>
    <t>KONTROL-16</t>
  </si>
  <si>
    <t>KONTROL-17</t>
  </si>
  <si>
    <t>KONTROL-18</t>
  </si>
  <si>
    <t>KONTROL-19</t>
  </si>
  <si>
    <t>KONTROL-20</t>
  </si>
  <si>
    <t>KONTROL-21</t>
  </si>
  <si>
    <t>KONTROL-22</t>
  </si>
  <si>
    <t>KONTROL-23</t>
  </si>
  <si>
    <t>KONTROL-24</t>
  </si>
  <si>
    <t>KONTROL-25</t>
  </si>
  <si>
    <t>KONTROL-26</t>
  </si>
  <si>
    <t>KONTROL-27</t>
  </si>
  <si>
    <t>KONTROL-28</t>
  </si>
  <si>
    <t>KONTROL-29</t>
  </si>
  <si>
    <t>KONTROL-30</t>
  </si>
  <si>
    <t>KONTROL-31</t>
  </si>
  <si>
    <t>KONTROL-32</t>
  </si>
  <si>
    <t>KONTROL-33</t>
  </si>
  <si>
    <t>KONTROL-34</t>
  </si>
  <si>
    <t>KONTROL-35</t>
  </si>
  <si>
    <t>KONTROL-36</t>
  </si>
  <si>
    <t>KONTROL-37</t>
  </si>
  <si>
    <t>KONTROL-38</t>
  </si>
  <si>
    <t>KONTROL-39</t>
  </si>
  <si>
    <t>KONTROL-40</t>
  </si>
  <si>
    <t>KONTROL-41</t>
  </si>
  <si>
    <t>KONTROL-42</t>
  </si>
  <si>
    <t>KONTROL-43</t>
  </si>
  <si>
    <t>KONTROL-44</t>
  </si>
  <si>
    <t>KONTROL-45</t>
  </si>
  <si>
    <t>KONTROL-46</t>
  </si>
  <si>
    <t>KONTROL-47</t>
  </si>
  <si>
    <t>KONTROL-48</t>
  </si>
  <si>
    <t>Result(ng/ml)</t>
  </si>
  <si>
    <t>DR.NEVAL-1</t>
  </si>
  <si>
    <t>DR.NEVAL-2</t>
  </si>
  <si>
    <t>DR.NEVAL-3</t>
  </si>
  <si>
    <t>DR.NEVAL-4</t>
  </si>
  <si>
    <t>DR.NEVAL-5</t>
  </si>
  <si>
    <t>DR.NEVAL-6</t>
  </si>
  <si>
    <t>DR.NEVAL-7</t>
  </si>
  <si>
    <t>DR.NEVAL-8</t>
  </si>
  <si>
    <t>DR.NEVAL-9</t>
  </si>
  <si>
    <t>DR.NEVAL-10</t>
  </si>
  <si>
    <t>DR.NEVAL-11</t>
  </si>
  <si>
    <t>DR.NEVAL-12</t>
  </si>
  <si>
    <t>DR.NEVAL-13</t>
  </si>
  <si>
    <t>DR.NEVAL-14</t>
  </si>
  <si>
    <t>DR.NEVAL-15</t>
  </si>
  <si>
    <t>DR.NEVAL-16</t>
  </si>
  <si>
    <t>DR.NEVAL-17</t>
  </si>
  <si>
    <t>DR.NEVAL-18</t>
  </si>
  <si>
    <t>DR.NEVAL-19</t>
  </si>
  <si>
    <t>DR.NEVAL-20</t>
  </si>
  <si>
    <t>DR.NEVAL-21</t>
  </si>
  <si>
    <t>DR.NEVAL-22</t>
  </si>
  <si>
    <t>DR.NEVAL-23</t>
  </si>
  <si>
    <t>DR.NEVAL-24</t>
  </si>
  <si>
    <t>DR.NEVAL-25</t>
  </si>
  <si>
    <t>DR.NEVAL-26</t>
  </si>
  <si>
    <t>DR.NEVAL-27</t>
  </si>
  <si>
    <t>DR.NEVAL-28</t>
  </si>
  <si>
    <t>DR.NEVAL-29</t>
  </si>
  <si>
    <t>DR.NEVAL-30</t>
  </si>
  <si>
    <t>DR.NEVAL-31</t>
  </si>
  <si>
    <t>DR.NEVAL-32</t>
  </si>
  <si>
    <t>DR.ÖZGÜR-1</t>
  </si>
  <si>
    <t>DR.ÖZGÜR-2</t>
  </si>
  <si>
    <t>DR.ÖZGÜR-3</t>
  </si>
  <si>
    <t>DR.ÖZGÜR-4</t>
  </si>
  <si>
    <t>DR.ÖZGÜR-5</t>
  </si>
  <si>
    <t>DR.ÖZGÜR-6</t>
  </si>
  <si>
    <t>DR.ÖZGÜR-7</t>
  </si>
  <si>
    <t>DR.ÖZGÜR-8</t>
  </si>
  <si>
    <t>DR.ÖZGÜR-9</t>
  </si>
  <si>
    <t>DR.ÖZGÜR-10</t>
  </si>
  <si>
    <t>DR.ÖZGÜR-11</t>
  </si>
  <si>
    <t>DR.ÖZGÜR-12</t>
  </si>
  <si>
    <t>DR.ÖZGÜR-13</t>
  </si>
  <si>
    <t>DR.ÖZGÜR-14</t>
  </si>
  <si>
    <t>DR.ÖZGÜR-15</t>
  </si>
  <si>
    <t>DR.ÖZGÜR-16</t>
  </si>
  <si>
    <t>DR.ÖZGÜR-17</t>
  </si>
  <si>
    <t>DR.ÖZGÜR-18</t>
  </si>
  <si>
    <t>DR.ÖZGÜR-19</t>
  </si>
  <si>
    <t>DR.ÖZGÜR-20</t>
  </si>
  <si>
    <t>DR.ÖZGÜR-21</t>
  </si>
  <si>
    <t>DR.ÖZGÜR-22</t>
  </si>
  <si>
    <t>DR.ÖZGÜR-23</t>
  </si>
  <si>
    <t>DR.ÖZGÜR-24</t>
  </si>
  <si>
    <t>DR.ÖZGÜR-25</t>
  </si>
  <si>
    <t>DR.ÖZGÜR-26</t>
  </si>
  <si>
    <t>DR.ÖZGÜR-27</t>
  </si>
  <si>
    <t>DR.ÖZGÜR-28</t>
  </si>
  <si>
    <t>DR.ÖZGÜR-29</t>
  </si>
  <si>
    <t>DR.ÖZGÜR-30</t>
  </si>
  <si>
    <t>DR.ÖZGÜR-31</t>
  </si>
  <si>
    <t>DR.ÖZGÜR-32</t>
  </si>
  <si>
    <t>DR.ÖZGÜR-33</t>
  </si>
  <si>
    <t>DR.ÖZGÜR-34</t>
  </si>
  <si>
    <t>DR.ÖZGÜR-35</t>
  </si>
  <si>
    <t>DR.ÖZGÜR-36</t>
  </si>
  <si>
    <t>DR.ÖZGÜR-37</t>
  </si>
  <si>
    <t>DR.ÖZGÜR-38</t>
  </si>
  <si>
    <t>DR.ÖZGÜR-39</t>
  </si>
  <si>
    <t>DR.ÖZGÜR-40</t>
  </si>
  <si>
    <t>DR.ÖZGÜR-41</t>
  </si>
  <si>
    <t>DR.ÖZGÜR-42</t>
  </si>
  <si>
    <t>DR.ÖZGÜR-43</t>
  </si>
  <si>
    <t>DR.ÖZGÜR-44</t>
  </si>
  <si>
    <t>DR.ÖZGÜR-45</t>
  </si>
  <si>
    <t>DR.ÖZGÜR-46</t>
  </si>
  <si>
    <t>DR.ÖZGÜR-47</t>
  </si>
  <si>
    <t>DR.MEHMET-1</t>
  </si>
  <si>
    <t>DR.MEHMET-2</t>
  </si>
  <si>
    <t>DR.MEHMET-3</t>
  </si>
  <si>
    <t>DR.MEHMET-4</t>
  </si>
  <si>
    <t>DR.MEHMET-5</t>
  </si>
  <si>
    <t>DR.MEHMET-6</t>
  </si>
  <si>
    <t>DR.MEHMET-7</t>
  </si>
  <si>
    <t>DR.MEHMET-8</t>
  </si>
  <si>
    <t>DR.MEHMET-9</t>
  </si>
  <si>
    <t>DR.MEHMET-10</t>
  </si>
  <si>
    <t>DR.MEHMET-11</t>
  </si>
  <si>
    <t>DR.MEHMET-12</t>
  </si>
  <si>
    <t>DR.MEHMET-13</t>
  </si>
  <si>
    <t>DR.MEHMET-14</t>
  </si>
  <si>
    <t>DR.MEHMET-15</t>
  </si>
  <si>
    <t>DR.MEHMET-16</t>
  </si>
  <si>
    <t>DR.MEHMET-17</t>
  </si>
  <si>
    <t>DR.MEHMET-18</t>
  </si>
  <si>
    <t>DR.MEHMET-19</t>
  </si>
  <si>
    <t>DR.MEHMET-20</t>
  </si>
  <si>
    <t>DR.MEHMET-21</t>
  </si>
  <si>
    <t>DR.MEHMET-22</t>
  </si>
  <si>
    <t>DR.MEHMET-23</t>
  </si>
  <si>
    <t>DR.MEHMET-24</t>
  </si>
  <si>
    <t>DR.MEHMET-25</t>
  </si>
  <si>
    <t>DR.MEHMET-26</t>
  </si>
  <si>
    <t>DR.MEHMET-27</t>
  </si>
  <si>
    <t>DR.MEHMET-28</t>
  </si>
  <si>
    <t>DR.MEHMET-29</t>
  </si>
  <si>
    <t>DR.MEHMET-30</t>
  </si>
  <si>
    <t>DR.MEHMET-31</t>
  </si>
  <si>
    <t>DR.MEHMET-32</t>
  </si>
  <si>
    <t>DR.MEHMET-33</t>
  </si>
  <si>
    <t>DR.MEHMET-34</t>
  </si>
  <si>
    <t>DR.MEHMET-35</t>
  </si>
  <si>
    <t>DR.MEHMET-36</t>
  </si>
  <si>
    <t>DR.MEHMET-37</t>
  </si>
  <si>
    <t>DR.MEHMET-38</t>
  </si>
  <si>
    <t>DR.MEHMET-39</t>
  </si>
  <si>
    <t>DR.MEHMET-40</t>
  </si>
  <si>
    <t>DR.MEHMET-41</t>
  </si>
  <si>
    <t>DR.MEHMET-42</t>
  </si>
  <si>
    <t>DR.MEHMET-43</t>
  </si>
  <si>
    <t>DR.MEHMET-44</t>
  </si>
  <si>
    <t>DR.MEHMET-45</t>
  </si>
  <si>
    <t>DR.MEHMET-46</t>
  </si>
  <si>
    <t>DR.MEHMET-47</t>
  </si>
  <si>
    <t>DR.MEHMET-48</t>
  </si>
  <si>
    <t>DR.MEHMET-49</t>
  </si>
  <si>
    <t>KİT ADI</t>
  </si>
  <si>
    <t>TÜR</t>
  </si>
  <si>
    <t>MARKA</t>
  </si>
  <si>
    <t>CAT. NO</t>
  </si>
  <si>
    <t>Yöntem</t>
  </si>
  <si>
    <t>Kullanılan Cihaz</t>
  </si>
  <si>
    <t>Human</t>
  </si>
  <si>
    <t>ELİSA</t>
  </si>
  <si>
    <t>Mıcroplate reader: BIO-TEK EL X 800-Aotu strıp washer:BIO TEK EL X 50</t>
  </si>
  <si>
    <t>Elabscıence</t>
  </si>
  <si>
    <t>Calprotectin</t>
  </si>
  <si>
    <t>E-EL-H2357</t>
  </si>
  <si>
    <t>Samples (or Standards) are added to the micro ELISA plate wells and combined with the specific antibody. Then a biotinylated detection antibody specific for Human CALP and Avidin-Horseradish Peroxidase (HRP) conjugate are added successively to each micro plate well and incubated.</t>
  </si>
  <si>
    <t>Free components are washed away. The substrate solution is added to each well. Only those wells that contain Human CALP, biotinylated detection antibody and Avidin-HRP conjugate will appear blue in color.</t>
  </si>
  <si>
    <t>The enzyme-substrate reaction is terminated by the addition of stop solution and the color turns yellow. The optical density (OD) is measured spectrophotometrically at a wavelength of 450 nm ± 2 nm. The OD value is proportional to the concentration of Human CALP</t>
  </si>
  <si>
    <t>You can calculate the concentration of Human CALP in the samples by comparing the OD of the samples to the standard curve.</t>
  </si>
  <si>
    <t>This ELISA kit uses the Sandwich-ELISA principle. The micro ELISA plate provided in this kit has been pre-coated with an antibody specific to Human CALP.</t>
  </si>
  <si>
    <t>Calprotectin Test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</si>
</sst>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0" borderId="0" xfId="0" applyFont="1"/>
    <xf numFmtId="0" fontId="1" fillId="10" borderId="1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/>
    <xf numFmtId="0" fontId="0" fillId="11" borderId="1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CALP</a:t>
            </a:r>
          </a:p>
        </c:rich>
      </c:tx>
      <c:layout>
        <c:manualLayout>
          <c:xMode val="edge"/>
          <c:yMode val="edge"/>
          <c:x val="0.454034558180227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02537182852143"/>
                  <c:y val="0.11690179352580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DR.NEVAL!$C$14:$C$21</c:f>
              <c:numCache>
                <c:formatCode>General</c:formatCode>
                <c:ptCount val="8"/>
                <c:pt idx="0">
                  <c:v>2.4209999999999998</c:v>
                </c:pt>
                <c:pt idx="1">
                  <c:v>1.3299999999999998</c:v>
                </c:pt>
                <c:pt idx="2">
                  <c:v>0.66900000000000004</c:v>
                </c:pt>
                <c:pt idx="3">
                  <c:v>0.31700000000000006</c:v>
                </c:pt>
                <c:pt idx="4">
                  <c:v>0.19800000000000004</c:v>
                </c:pt>
                <c:pt idx="5">
                  <c:v>7.3000000000000009E-2</c:v>
                </c:pt>
                <c:pt idx="6">
                  <c:v>2.5000000000000008E-2</c:v>
                </c:pt>
                <c:pt idx="7">
                  <c:v>0</c:v>
                </c:pt>
              </c:numCache>
            </c:numRef>
          </c:xVal>
          <c:yVal>
            <c:numRef>
              <c:f>DR.NEVAL!$D$14:$D$21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C-47BA-9226-C471F756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34616"/>
        <c:axId val="562131664"/>
      </c:scatterChart>
      <c:valAx>
        <c:axId val="56213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2131664"/>
        <c:crosses val="autoZero"/>
        <c:crossBetween val="midCat"/>
      </c:valAx>
      <c:valAx>
        <c:axId val="5621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213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65441819772528"/>
                  <c:y val="0.12644429862933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DR.ÖZGÜR!$C$15:$C$22</c:f>
              <c:numCache>
                <c:formatCode>General</c:formatCode>
                <c:ptCount val="8"/>
                <c:pt idx="0">
                  <c:v>2.4739999999999998</c:v>
                </c:pt>
                <c:pt idx="1">
                  <c:v>1.395</c:v>
                </c:pt>
                <c:pt idx="2">
                  <c:v>0.65300000000000002</c:v>
                </c:pt>
                <c:pt idx="3">
                  <c:v>0.48400000000000004</c:v>
                </c:pt>
                <c:pt idx="4">
                  <c:v>0.25</c:v>
                </c:pt>
                <c:pt idx="5">
                  <c:v>0.13699999999999998</c:v>
                </c:pt>
                <c:pt idx="6">
                  <c:v>0.122</c:v>
                </c:pt>
                <c:pt idx="7">
                  <c:v>0</c:v>
                </c:pt>
              </c:numCache>
            </c:numRef>
          </c:xVal>
          <c:yVal>
            <c:numRef>
              <c:f>DR.ÖZGÜR!$D$15:$D$22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6-4E34-A116-6B6C2FF9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08176"/>
        <c:axId val="464809816"/>
      </c:scatterChart>
      <c:valAx>
        <c:axId val="4648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809816"/>
        <c:crosses val="autoZero"/>
        <c:crossBetween val="midCat"/>
      </c:valAx>
      <c:valAx>
        <c:axId val="4648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8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65441819772528"/>
                  <c:y val="0.12644429862933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DR.ÖZGÜR!$C$15:$C$22</c:f>
              <c:numCache>
                <c:formatCode>General</c:formatCode>
                <c:ptCount val="8"/>
                <c:pt idx="0">
                  <c:v>2.4739999999999998</c:v>
                </c:pt>
                <c:pt idx="1">
                  <c:v>1.395</c:v>
                </c:pt>
                <c:pt idx="2">
                  <c:v>0.65300000000000002</c:v>
                </c:pt>
                <c:pt idx="3">
                  <c:v>0.48400000000000004</c:v>
                </c:pt>
                <c:pt idx="4">
                  <c:v>0.25</c:v>
                </c:pt>
                <c:pt idx="5">
                  <c:v>0.13699999999999998</c:v>
                </c:pt>
                <c:pt idx="6">
                  <c:v>0.122</c:v>
                </c:pt>
                <c:pt idx="7">
                  <c:v>0</c:v>
                </c:pt>
              </c:numCache>
            </c:numRef>
          </c:xVal>
          <c:yVal>
            <c:numRef>
              <c:f>DR.ÖZGÜR!$D$15:$D$22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F-4B6D-A7C7-40A9AF82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08176"/>
        <c:axId val="464809816"/>
      </c:scatterChart>
      <c:valAx>
        <c:axId val="4648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809816"/>
        <c:crosses val="autoZero"/>
        <c:crossBetween val="midCat"/>
      </c:valAx>
      <c:valAx>
        <c:axId val="4648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8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11</xdr:row>
      <xdr:rowOff>15240</xdr:rowOff>
    </xdr:from>
    <xdr:to>
      <xdr:col>14</xdr:col>
      <xdr:colOff>68580</xdr:colOff>
      <xdr:row>26</xdr:row>
      <xdr:rowOff>15240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12</xdr:row>
      <xdr:rowOff>7620</xdr:rowOff>
    </xdr:from>
    <xdr:to>
      <xdr:col>14</xdr:col>
      <xdr:colOff>0</xdr:colOff>
      <xdr:row>27</xdr:row>
      <xdr:rowOff>7620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11</xdr:row>
      <xdr:rowOff>7620</xdr:rowOff>
    </xdr:from>
    <xdr:to>
      <xdr:col>14</xdr:col>
      <xdr:colOff>0</xdr:colOff>
      <xdr:row>26</xdr:row>
      <xdr:rowOff>7620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206376</xdr:colOff>
      <xdr:row>33</xdr:row>
      <xdr:rowOff>60960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6584316" cy="5547360"/>
        </a:xfrm>
        <a:prstGeom prst="rect">
          <a:avLst/>
        </a:prstGeom>
      </xdr:spPr>
    </xdr:pic>
    <xdr:clientData/>
  </xdr:twoCellAnchor>
  <xdr:twoCellAnchor editAs="oneCell">
    <xdr:from>
      <xdr:col>5</xdr:col>
      <xdr:colOff>205740</xdr:colOff>
      <xdr:row>3</xdr:row>
      <xdr:rowOff>14849</xdr:rowOff>
    </xdr:from>
    <xdr:to>
      <xdr:col>11</xdr:col>
      <xdr:colOff>7620</xdr:colOff>
      <xdr:row>33</xdr:row>
      <xdr:rowOff>116819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3680" y="601589"/>
          <a:ext cx="7307580" cy="55883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79269</xdr:rowOff>
    </xdr:from>
    <xdr:to>
      <xdr:col>4</xdr:col>
      <xdr:colOff>784860</xdr:colOff>
      <xdr:row>69</xdr:row>
      <xdr:rowOff>181547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52409"/>
          <a:ext cx="6195060" cy="6685958"/>
        </a:xfrm>
        <a:prstGeom prst="rect">
          <a:avLst/>
        </a:prstGeom>
      </xdr:spPr>
    </xdr:pic>
    <xdr:clientData/>
  </xdr:twoCellAnchor>
  <xdr:twoCellAnchor editAs="oneCell">
    <xdr:from>
      <xdr:col>4</xdr:col>
      <xdr:colOff>777240</xdr:colOff>
      <xdr:row>33</xdr:row>
      <xdr:rowOff>95248</xdr:rowOff>
    </xdr:from>
    <xdr:to>
      <xdr:col>11</xdr:col>
      <xdr:colOff>335280</xdr:colOff>
      <xdr:row>69</xdr:row>
      <xdr:rowOff>152399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6168388"/>
          <a:ext cx="8031480" cy="66408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5</xdr:col>
      <xdr:colOff>3680460</xdr:colOff>
      <xdr:row>111</xdr:row>
      <xdr:rowOff>45720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3970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2"/>
  <sheetViews>
    <sheetView tabSelected="1" workbookViewId="0">
      <selection activeCell="N6" sqref="N6"/>
    </sheetView>
  </sheetViews>
  <sheetFormatPr defaultRowHeight="14.4" x14ac:dyDescent="0.3"/>
  <cols>
    <col min="1" max="1" width="16.44140625" customWidth="1"/>
    <col min="2" max="2" width="11.109375" customWidth="1"/>
    <col min="3" max="3" width="10.21875" customWidth="1"/>
    <col min="4" max="4" width="11.5546875" customWidth="1"/>
    <col min="5" max="5" width="12.88671875" customWidth="1"/>
  </cols>
  <sheetData>
    <row r="2" spans="1:12" x14ac:dyDescent="0.3">
      <c r="A2" s="5">
        <v>2.5089999999999999</v>
      </c>
      <c r="B2" s="3">
        <v>2.1459999999999999</v>
      </c>
      <c r="C2" s="3">
        <v>2.8980000000000001</v>
      </c>
      <c r="D2" s="3">
        <v>1.0589999999999999</v>
      </c>
      <c r="E2" s="3">
        <v>2.343</v>
      </c>
      <c r="F2" s="3">
        <v>1.254</v>
      </c>
      <c r="G2" s="3">
        <v>0.45100000000000001</v>
      </c>
      <c r="H2" s="2">
        <v>2.5619999999999998</v>
      </c>
      <c r="I2" s="2">
        <v>2.133</v>
      </c>
      <c r="J2" s="2">
        <v>2.6510000000000002</v>
      </c>
      <c r="K2" s="2">
        <v>0.21299999999999999</v>
      </c>
      <c r="L2" s="4">
        <v>2.052</v>
      </c>
    </row>
    <row r="3" spans="1:12" x14ac:dyDescent="0.3">
      <c r="A3" s="5">
        <v>1.4179999999999999</v>
      </c>
      <c r="B3" s="3">
        <v>0.26600000000000001</v>
      </c>
      <c r="C3" s="3">
        <v>2.8759999999999999</v>
      </c>
      <c r="D3" s="3">
        <v>1.78</v>
      </c>
      <c r="E3" s="3">
        <v>1.071</v>
      </c>
      <c r="F3" s="3">
        <v>1.788</v>
      </c>
      <c r="G3" s="3">
        <v>1.43</v>
      </c>
      <c r="H3" s="2">
        <v>2.6120000000000001</v>
      </c>
      <c r="I3" s="2">
        <v>0.439</v>
      </c>
      <c r="J3" s="2">
        <v>2.6880000000000002</v>
      </c>
      <c r="K3" s="2">
        <v>2.4740000000000002</v>
      </c>
      <c r="L3" s="4">
        <v>2.9470000000000001</v>
      </c>
    </row>
    <row r="4" spans="1:12" x14ac:dyDescent="0.3">
      <c r="A4" s="5">
        <v>0.75700000000000001</v>
      </c>
      <c r="B4" s="3">
        <v>1.1719999999999999</v>
      </c>
      <c r="C4" s="3">
        <v>0.44500000000000001</v>
      </c>
      <c r="D4" s="3">
        <v>1.819</v>
      </c>
      <c r="E4" s="3">
        <v>0.30099999999999999</v>
      </c>
      <c r="F4" s="3">
        <v>1.877</v>
      </c>
      <c r="G4" s="3">
        <v>0.23900000000000002</v>
      </c>
      <c r="H4" s="2">
        <v>0.76400000000000001</v>
      </c>
      <c r="I4" s="2">
        <v>0.96799999999999997</v>
      </c>
      <c r="J4" s="2">
        <v>2.794</v>
      </c>
      <c r="K4" s="2">
        <v>2.79</v>
      </c>
      <c r="L4" s="4">
        <v>0.70699999999999996</v>
      </c>
    </row>
    <row r="5" spans="1:12" x14ac:dyDescent="0.3">
      <c r="A5" s="5">
        <v>0.40500000000000003</v>
      </c>
      <c r="B5" s="3">
        <v>2.4710000000000001</v>
      </c>
      <c r="C5" s="3">
        <v>1.74</v>
      </c>
      <c r="D5" s="3">
        <v>1.5230000000000001</v>
      </c>
      <c r="E5" s="3">
        <v>2.4980000000000002</v>
      </c>
      <c r="F5" s="3">
        <v>0.58299999999999996</v>
      </c>
      <c r="G5" s="3">
        <v>0.43</v>
      </c>
      <c r="H5" s="2">
        <v>1.8680000000000001</v>
      </c>
      <c r="I5" s="2">
        <v>2.738</v>
      </c>
      <c r="J5" s="2">
        <v>2.4180000000000001</v>
      </c>
      <c r="K5" s="2">
        <v>2.7970000000000002</v>
      </c>
      <c r="L5" s="4">
        <v>2.629</v>
      </c>
    </row>
    <row r="6" spans="1:12" x14ac:dyDescent="0.3">
      <c r="A6" s="5">
        <v>0.28600000000000003</v>
      </c>
      <c r="B6" s="3">
        <v>0.72299999999999998</v>
      </c>
      <c r="C6" s="3">
        <v>2.34</v>
      </c>
      <c r="D6" s="3">
        <v>1.5840000000000001</v>
      </c>
      <c r="E6" s="3">
        <v>2.012</v>
      </c>
      <c r="F6" s="3">
        <v>1.8640000000000001</v>
      </c>
      <c r="G6" s="3">
        <v>0.55800000000000005</v>
      </c>
      <c r="H6" s="2">
        <v>1.3540000000000001</v>
      </c>
      <c r="I6" s="2">
        <v>2.7839999999999998</v>
      </c>
      <c r="J6" s="2">
        <v>2.4950000000000001</v>
      </c>
      <c r="K6" s="2">
        <v>2.7549999999999999</v>
      </c>
      <c r="L6" s="4">
        <v>1.9610000000000001</v>
      </c>
    </row>
    <row r="7" spans="1:12" x14ac:dyDescent="0.3">
      <c r="A7" s="5">
        <v>0.161</v>
      </c>
      <c r="B7" s="3">
        <v>2.1549999999999998</v>
      </c>
      <c r="C7" s="3">
        <v>1.633</v>
      </c>
      <c r="D7" s="3">
        <v>2.266</v>
      </c>
      <c r="E7" s="3">
        <v>2.3439999999999999</v>
      </c>
      <c r="F7" s="3">
        <v>1.635</v>
      </c>
      <c r="G7" s="3">
        <v>9.2999999999999999E-2</v>
      </c>
      <c r="H7" s="2">
        <v>2.4580000000000002</v>
      </c>
      <c r="I7" s="2">
        <v>2.8959999999999999</v>
      </c>
      <c r="J7" s="2">
        <v>2.5190000000000001</v>
      </c>
      <c r="K7" s="2">
        <v>2.7519999999999998</v>
      </c>
      <c r="L7" s="4">
        <v>2.8000000000000003</v>
      </c>
    </row>
    <row r="8" spans="1:12" x14ac:dyDescent="0.3">
      <c r="A8" s="5">
        <v>0.113</v>
      </c>
      <c r="B8" s="3">
        <v>0.59799999999999998</v>
      </c>
      <c r="C8" s="3">
        <v>2.5670000000000002</v>
      </c>
      <c r="D8" s="3">
        <v>1.829</v>
      </c>
      <c r="E8" s="3">
        <v>0.79</v>
      </c>
      <c r="F8" s="3">
        <v>0.56700000000000006</v>
      </c>
      <c r="G8" s="3">
        <v>0.129</v>
      </c>
      <c r="H8" s="2">
        <v>2.5630000000000002</v>
      </c>
      <c r="I8" s="2">
        <v>2.6789999999999998</v>
      </c>
      <c r="J8" s="2">
        <v>0.95400000000000007</v>
      </c>
      <c r="K8" s="2">
        <v>2.5249999999999999</v>
      </c>
      <c r="L8" s="4">
        <v>1.992</v>
      </c>
    </row>
    <row r="9" spans="1:12" x14ac:dyDescent="0.3">
      <c r="A9" s="7">
        <v>8.7999999999999995E-2</v>
      </c>
      <c r="B9" s="3">
        <v>0.53800000000000003</v>
      </c>
      <c r="C9" s="3">
        <v>1.6759999999999999</v>
      </c>
      <c r="D9" s="3">
        <v>1.7010000000000001</v>
      </c>
      <c r="E9" s="3">
        <v>0.60699999999999998</v>
      </c>
      <c r="F9" s="3">
        <v>0.63500000000000001</v>
      </c>
      <c r="G9" s="3">
        <v>0.54800000000000004</v>
      </c>
      <c r="H9" s="2">
        <v>1.4750000000000001</v>
      </c>
      <c r="I9" s="2">
        <v>0.69300000000000006</v>
      </c>
      <c r="J9" s="2">
        <v>2.4590000000000001</v>
      </c>
      <c r="K9" s="2">
        <v>1.0190000000000001</v>
      </c>
      <c r="L9" s="4">
        <v>0.88700000000000001</v>
      </c>
    </row>
    <row r="12" spans="1:12" x14ac:dyDescent="0.3">
      <c r="A12" t="s">
        <v>0</v>
      </c>
    </row>
    <row r="13" spans="1:12" x14ac:dyDescent="0.3">
      <c r="B13" s="9" t="s">
        <v>9</v>
      </c>
      <c r="C13" s="9" t="s">
        <v>10</v>
      </c>
      <c r="D13" s="9" t="s">
        <v>11</v>
      </c>
      <c r="E13" s="9" t="s">
        <v>12</v>
      </c>
    </row>
    <row r="14" spans="1:12" x14ac:dyDescent="0.3">
      <c r="A14" t="s">
        <v>1</v>
      </c>
      <c r="B14" s="5">
        <v>2.5089999999999999</v>
      </c>
      <c r="C14" s="1">
        <f>B14-B21</f>
        <v>2.4209999999999998</v>
      </c>
      <c r="D14" s="1">
        <v>100</v>
      </c>
      <c r="E14" s="10">
        <f>(3.026*C14*C14)+(33.72*C14)+(0.4807)</f>
        <v>99.852935265999989</v>
      </c>
    </row>
    <row r="15" spans="1:12" x14ac:dyDescent="0.3">
      <c r="A15" t="s">
        <v>2</v>
      </c>
      <c r="B15" s="5">
        <v>1.4179999999999999</v>
      </c>
      <c r="C15" s="1">
        <f>B15-B21</f>
        <v>1.3299999999999998</v>
      </c>
      <c r="D15" s="1">
        <v>50</v>
      </c>
      <c r="E15" s="10">
        <f t="shared" ref="E15:E78" si="0">(3.026*C15*C15)+(33.72*C15)+(0.4807)</f>
        <v>50.680991399999989</v>
      </c>
    </row>
    <row r="16" spans="1:12" x14ac:dyDescent="0.3">
      <c r="A16" t="s">
        <v>3</v>
      </c>
      <c r="B16" s="5">
        <v>0.75700000000000001</v>
      </c>
      <c r="C16" s="1">
        <f>B16-B21</f>
        <v>0.66900000000000004</v>
      </c>
      <c r="D16" s="1">
        <v>25</v>
      </c>
      <c r="E16" s="10">
        <f t="shared" si="0"/>
        <v>24.393699585999997</v>
      </c>
    </row>
    <row r="17" spans="1:12" x14ac:dyDescent="0.3">
      <c r="A17" t="s">
        <v>4</v>
      </c>
      <c r="B17" s="5">
        <v>0.40500000000000003</v>
      </c>
      <c r="C17" s="1">
        <f>B17-B21</f>
        <v>0.31700000000000006</v>
      </c>
      <c r="D17" s="1">
        <v>12.5</v>
      </c>
      <c r="E17" s="10">
        <f t="shared" si="0"/>
        <v>11.474019714000002</v>
      </c>
    </row>
    <row r="18" spans="1:12" x14ac:dyDescent="0.3">
      <c r="A18" t="s">
        <v>5</v>
      </c>
      <c r="B18" s="5">
        <v>0.28600000000000003</v>
      </c>
      <c r="C18" s="1">
        <f>B18-B21</f>
        <v>0.19800000000000004</v>
      </c>
      <c r="D18" s="1">
        <v>6.25</v>
      </c>
      <c r="E18" s="10">
        <f t="shared" si="0"/>
        <v>7.2758913040000008</v>
      </c>
    </row>
    <row r="19" spans="1:12" x14ac:dyDescent="0.3">
      <c r="A19" t="s">
        <v>6</v>
      </c>
      <c r="B19" s="5">
        <v>0.161</v>
      </c>
      <c r="C19" s="1">
        <f>B19-B21</f>
        <v>7.3000000000000009E-2</v>
      </c>
      <c r="D19" s="1">
        <v>3.13</v>
      </c>
      <c r="E19" s="10">
        <f t="shared" si="0"/>
        <v>2.9583855540000004</v>
      </c>
    </row>
    <row r="20" spans="1:12" x14ac:dyDescent="0.3">
      <c r="A20" t="s">
        <v>7</v>
      </c>
      <c r="B20" s="5">
        <v>0.113</v>
      </c>
      <c r="C20" s="1">
        <f>B20-B21</f>
        <v>2.5000000000000008E-2</v>
      </c>
      <c r="D20" s="1">
        <v>1.56</v>
      </c>
      <c r="E20" s="10">
        <f t="shared" si="0"/>
        <v>1.3255912500000004</v>
      </c>
    </row>
    <row r="21" spans="1:12" x14ac:dyDescent="0.3">
      <c r="A21" t="s">
        <v>8</v>
      </c>
      <c r="B21" s="7">
        <v>8.7999999999999995E-2</v>
      </c>
      <c r="C21" s="1">
        <f>B21-B21</f>
        <v>0</v>
      </c>
      <c r="D21" s="1">
        <v>0</v>
      </c>
      <c r="E21" s="10">
        <f t="shared" si="0"/>
        <v>0.48070000000000002</v>
      </c>
    </row>
    <row r="27" spans="1:12" x14ac:dyDescent="0.3">
      <c r="H27" s="8"/>
      <c r="J27" s="8" t="s">
        <v>13</v>
      </c>
      <c r="K27" s="8"/>
      <c r="L27" s="8"/>
    </row>
    <row r="32" spans="1:12" x14ac:dyDescent="0.3">
      <c r="A32" s="11" t="s">
        <v>14</v>
      </c>
      <c r="B32" s="3" t="s">
        <v>15</v>
      </c>
      <c r="C32" s="6" t="s">
        <v>8</v>
      </c>
      <c r="D32" s="1" t="s">
        <v>10</v>
      </c>
      <c r="E32" s="12" t="s">
        <v>64</v>
      </c>
    </row>
    <row r="33" spans="1:5" x14ac:dyDescent="0.3">
      <c r="A33" s="11" t="s">
        <v>16</v>
      </c>
      <c r="B33" s="3">
        <v>2.1459999999999999</v>
      </c>
      <c r="C33" s="7">
        <v>8.7999999999999995E-2</v>
      </c>
      <c r="D33" s="1">
        <f>(B33-C33)</f>
        <v>2.0579999999999998</v>
      </c>
      <c r="E33" s="10">
        <f>(3.026*D33*D33)+(33.72*D33)+(0.4807)</f>
        <v>82.692671463999986</v>
      </c>
    </row>
    <row r="34" spans="1:5" x14ac:dyDescent="0.3">
      <c r="A34" s="11" t="s">
        <v>17</v>
      </c>
      <c r="B34" s="3">
        <v>0.26600000000000001</v>
      </c>
      <c r="C34" s="7">
        <v>8.7999999999999995E-2</v>
      </c>
      <c r="D34" s="1">
        <f>(B34-C34)</f>
        <v>0.17800000000000002</v>
      </c>
      <c r="E34" s="10">
        <f>(3.026*D34*D34)+(33.72*D34)+(0.4807)</f>
        <v>6.5787357840000009</v>
      </c>
    </row>
    <row r="35" spans="1:5" x14ac:dyDescent="0.3">
      <c r="A35" s="11" t="s">
        <v>18</v>
      </c>
      <c r="B35" s="3">
        <v>1.1719999999999999</v>
      </c>
      <c r="C35" s="7">
        <v>8.7999999999999995E-2</v>
      </c>
      <c r="D35" s="1">
        <f>(B35-C35)</f>
        <v>1.0839999999999999</v>
      </c>
      <c r="E35" s="10">
        <f>(3.026*D35*D35)+(33.72*D35)+(0.4807)</f>
        <v>40.588899455999993</v>
      </c>
    </row>
    <row r="36" spans="1:5" x14ac:dyDescent="0.3">
      <c r="A36" s="11" t="s">
        <v>19</v>
      </c>
      <c r="B36" s="3">
        <v>2.4710000000000001</v>
      </c>
      <c r="C36" s="7">
        <v>8.7999999999999995E-2</v>
      </c>
      <c r="D36" s="1">
        <f>(B36-C36)</f>
        <v>2.383</v>
      </c>
      <c r="E36" s="10">
        <f>(3.026*D36*D36)+(33.72*D36)+(0.4807)</f>
        <v>98.019172913999995</v>
      </c>
    </row>
    <row r="37" spans="1:5" x14ac:dyDescent="0.3">
      <c r="A37" s="11" t="s">
        <v>20</v>
      </c>
      <c r="B37" s="3">
        <v>0.72299999999999998</v>
      </c>
      <c r="C37" s="7">
        <v>8.7999999999999995E-2</v>
      </c>
      <c r="D37" s="1">
        <f>(B37-C37)</f>
        <v>0.63500000000000001</v>
      </c>
      <c r="E37" s="10">
        <f>(3.026*D37*D37)+(33.72*D37)+(0.4807)</f>
        <v>23.113058849999998</v>
      </c>
    </row>
    <row r="38" spans="1:5" x14ac:dyDescent="0.3">
      <c r="A38" s="11" t="s">
        <v>21</v>
      </c>
      <c r="B38" s="3">
        <v>2.1549999999999998</v>
      </c>
      <c r="C38" s="7">
        <v>8.7999999999999995E-2</v>
      </c>
      <c r="D38" s="1">
        <f>(B38-C38)</f>
        <v>2.0669999999999997</v>
      </c>
      <c r="E38" s="10">
        <f>(3.026*D38*D38)+(33.72*D38)+(0.4807)</f>
        <v>83.108491713999982</v>
      </c>
    </row>
    <row r="39" spans="1:5" x14ac:dyDescent="0.3">
      <c r="A39" s="11" t="s">
        <v>22</v>
      </c>
      <c r="B39" s="3">
        <v>0.59799999999999998</v>
      </c>
      <c r="C39" s="7">
        <v>8.7999999999999995E-2</v>
      </c>
      <c r="D39" s="1">
        <f>(B39-C39)</f>
        <v>0.51</v>
      </c>
      <c r="E39" s="10">
        <f>(3.026*D39*D39)+(33.72*D39)+(0.4807)</f>
        <v>18.464962599999996</v>
      </c>
    </row>
    <row r="40" spans="1:5" x14ac:dyDescent="0.3">
      <c r="A40" s="11" t="s">
        <v>23</v>
      </c>
      <c r="B40" s="3">
        <v>0.53800000000000003</v>
      </c>
      <c r="C40" s="7">
        <v>8.7999999999999995E-2</v>
      </c>
      <c r="D40" s="1">
        <f>(B40-C40)</f>
        <v>0.45000000000000007</v>
      </c>
      <c r="E40" s="10">
        <f>(3.026*D40*D40)+(33.72*D40)+(0.4807)</f>
        <v>16.267465000000001</v>
      </c>
    </row>
    <row r="41" spans="1:5" x14ac:dyDescent="0.3">
      <c r="A41" s="11" t="s">
        <v>24</v>
      </c>
      <c r="B41" s="3">
        <v>2.8980000000000001</v>
      </c>
      <c r="C41" s="7">
        <v>8.7999999999999995E-2</v>
      </c>
      <c r="D41" s="1">
        <f>(B41-C41)</f>
        <v>2.81</v>
      </c>
      <c r="E41" s="10">
        <f>(3.026*D41*D41)+(33.72*D41)+(0.4807)</f>
        <v>119.1274986</v>
      </c>
    </row>
    <row r="42" spans="1:5" x14ac:dyDescent="0.3">
      <c r="A42" s="11" t="s">
        <v>25</v>
      </c>
      <c r="B42" s="3">
        <v>2.8759999999999999</v>
      </c>
      <c r="C42" s="7">
        <v>8.7999999999999995E-2</v>
      </c>
      <c r="D42" s="1">
        <f>(B42-C42)</f>
        <v>2.7879999999999998</v>
      </c>
      <c r="E42" s="10">
        <f>(3.026*D42*D42)+(33.72*D42)+(0.4807)</f>
        <v>118.012988544</v>
      </c>
    </row>
    <row r="43" spans="1:5" x14ac:dyDescent="0.3">
      <c r="A43" s="11" t="s">
        <v>26</v>
      </c>
      <c r="B43" s="3">
        <v>0.44500000000000001</v>
      </c>
      <c r="C43" s="7">
        <v>8.7999999999999995E-2</v>
      </c>
      <c r="D43" s="1">
        <f>(B43-C43)</f>
        <v>0.35699999999999998</v>
      </c>
      <c r="E43" s="10">
        <f>(3.026*D43*D43)+(33.72*D43)+(0.4807)</f>
        <v>12.904400674</v>
      </c>
    </row>
    <row r="44" spans="1:5" x14ac:dyDescent="0.3">
      <c r="A44" s="11" t="s">
        <v>27</v>
      </c>
      <c r="B44" s="3">
        <v>1.74</v>
      </c>
      <c r="C44" s="7">
        <v>8.7999999999999995E-2</v>
      </c>
      <c r="D44" s="1">
        <f>(B44-C44)</f>
        <v>1.6519999999999999</v>
      </c>
      <c r="E44" s="10">
        <f>(3.026*D44*D44)+(33.72*D44)+(0.4807)</f>
        <v>64.444408703999997</v>
      </c>
    </row>
    <row r="45" spans="1:5" x14ac:dyDescent="0.3">
      <c r="A45" s="11" t="s">
        <v>28</v>
      </c>
      <c r="B45" s="3">
        <v>2.34</v>
      </c>
      <c r="C45" s="7">
        <v>8.7999999999999995E-2</v>
      </c>
      <c r="D45" s="1">
        <f>(B45-C45)</f>
        <v>2.2519999999999998</v>
      </c>
      <c r="E45" s="10">
        <f>(3.026*D45*D45)+(33.72*D45)+(0.4807)</f>
        <v>91.764511103999993</v>
      </c>
    </row>
    <row r="46" spans="1:5" x14ac:dyDescent="0.3">
      <c r="A46" s="11" t="s">
        <v>29</v>
      </c>
      <c r="B46" s="3">
        <v>1.633</v>
      </c>
      <c r="C46" s="7">
        <v>8.7999999999999995E-2</v>
      </c>
      <c r="D46" s="1">
        <f>(B46-C46)</f>
        <v>1.5449999999999999</v>
      </c>
      <c r="E46" s="10">
        <f>(3.026*D46*D46)+(33.72*D46)+(0.4807)</f>
        <v>59.80123764999999</v>
      </c>
    </row>
    <row r="47" spans="1:5" x14ac:dyDescent="0.3">
      <c r="A47" s="11" t="s">
        <v>30</v>
      </c>
      <c r="B47" s="3">
        <v>2.5670000000000002</v>
      </c>
      <c r="C47" s="7">
        <v>8.7999999999999995E-2</v>
      </c>
      <c r="D47" s="1">
        <f>(B47-C47)</f>
        <v>2.4790000000000001</v>
      </c>
      <c r="E47" s="10">
        <f>(3.026*D47*D47)+(33.72*D47)+(0.4807)</f>
        <v>102.668684466</v>
      </c>
    </row>
    <row r="48" spans="1:5" x14ac:dyDescent="0.3">
      <c r="A48" s="11" t="s">
        <v>31</v>
      </c>
      <c r="B48" s="3">
        <v>1.6759999999999999</v>
      </c>
      <c r="C48" s="7">
        <v>8.7999999999999995E-2</v>
      </c>
      <c r="D48" s="1">
        <f>(B48-C48)</f>
        <v>1.5879999999999999</v>
      </c>
      <c r="E48" s="10">
        <f>(3.026*D48*D48)+(33.72*D48)+(0.4807)</f>
        <v>61.658857343999983</v>
      </c>
    </row>
    <row r="49" spans="1:5" x14ac:dyDescent="0.3">
      <c r="A49" s="11" t="s">
        <v>32</v>
      </c>
      <c r="B49" s="3">
        <v>1.0589999999999999</v>
      </c>
      <c r="C49" s="7">
        <v>8.7999999999999995E-2</v>
      </c>
      <c r="D49" s="1">
        <f>(B49-C49)</f>
        <v>0.97099999999999997</v>
      </c>
      <c r="E49" s="10">
        <f>(3.026*D49*D49)+(33.72*D49)+(0.4807)</f>
        <v>36.075856865999995</v>
      </c>
    </row>
    <row r="50" spans="1:5" x14ac:dyDescent="0.3">
      <c r="A50" s="11" t="s">
        <v>33</v>
      </c>
      <c r="B50" s="3">
        <v>1.78</v>
      </c>
      <c r="C50" s="7">
        <v>8.7999999999999995E-2</v>
      </c>
      <c r="D50" s="1">
        <f>(B50-C50)</f>
        <v>1.6919999999999999</v>
      </c>
      <c r="E50" s="10">
        <f>(3.026*D50*D50)+(33.72*D50)+(0.4807)</f>
        <v>66.19796646399999</v>
      </c>
    </row>
    <row r="51" spans="1:5" x14ac:dyDescent="0.3">
      <c r="A51" s="11" t="s">
        <v>34</v>
      </c>
      <c r="B51" s="3">
        <v>1.819</v>
      </c>
      <c r="C51" s="7">
        <v>8.7999999999999995E-2</v>
      </c>
      <c r="D51" s="1">
        <f>(B51-C51)</f>
        <v>1.7309999999999999</v>
      </c>
      <c r="E51" s="10">
        <f>(3.026*D51*D51)+(33.72*D51)+(0.4807)</f>
        <v>67.917008385999992</v>
      </c>
    </row>
    <row r="52" spans="1:5" x14ac:dyDescent="0.3">
      <c r="A52" s="11" t="s">
        <v>35</v>
      </c>
      <c r="B52" s="3">
        <v>1.5230000000000001</v>
      </c>
      <c r="C52" s="7">
        <v>8.7999999999999995E-2</v>
      </c>
      <c r="D52" s="1">
        <f>(B52-C52)</f>
        <v>1.4350000000000001</v>
      </c>
      <c r="E52" s="10">
        <f>(3.026*D52*D52)+(33.72*D52)+(0.4807)</f>
        <v>55.100114849999997</v>
      </c>
    </row>
    <row r="53" spans="1:5" x14ac:dyDescent="0.3">
      <c r="A53" s="11" t="s">
        <v>36</v>
      </c>
      <c r="B53" s="3">
        <v>1.5840000000000001</v>
      </c>
      <c r="C53" s="7">
        <v>8.7999999999999995E-2</v>
      </c>
      <c r="D53" s="1">
        <f>(B53-C53)</f>
        <v>1.496</v>
      </c>
      <c r="E53" s="10">
        <f>(3.026*D53*D53)+(33.72*D53)+(0.4807)</f>
        <v>57.698056415999993</v>
      </c>
    </row>
    <row r="54" spans="1:5" x14ac:dyDescent="0.3">
      <c r="A54" s="11" t="s">
        <v>37</v>
      </c>
      <c r="B54" s="3">
        <v>2.266</v>
      </c>
      <c r="C54" s="7">
        <v>8.7999999999999995E-2</v>
      </c>
      <c r="D54" s="1">
        <f>(B54-C54)</f>
        <v>2.1779999999999999</v>
      </c>
      <c r="E54" s="10">
        <f>(3.026*D54*D54)+(33.72*D54)+(0.4807)</f>
        <v>88.277247783999996</v>
      </c>
    </row>
    <row r="55" spans="1:5" x14ac:dyDescent="0.3">
      <c r="A55" s="11" t="s">
        <v>38</v>
      </c>
      <c r="B55" s="3">
        <v>1.829</v>
      </c>
      <c r="C55" s="7">
        <v>8.7999999999999995E-2</v>
      </c>
      <c r="D55" s="1">
        <f>(B55-C55)</f>
        <v>1.7409999999999999</v>
      </c>
      <c r="E55" s="10">
        <f>(3.026*D55*D55)+(33.72*D55)+(0.4807)</f>
        <v>68.359271105999994</v>
      </c>
    </row>
    <row r="56" spans="1:5" x14ac:dyDescent="0.3">
      <c r="A56" s="11" t="s">
        <v>39</v>
      </c>
      <c r="B56" s="3">
        <v>1.7010000000000001</v>
      </c>
      <c r="C56" s="7">
        <v>8.7999999999999995E-2</v>
      </c>
      <c r="D56" s="1">
        <f>(B56-C56)</f>
        <v>1.613</v>
      </c>
      <c r="E56" s="10">
        <f>(3.026*D56*D56)+(33.72*D56)+(0.4807)</f>
        <v>62.744012994000002</v>
      </c>
    </row>
    <row r="57" spans="1:5" x14ac:dyDescent="0.3">
      <c r="A57" s="11" t="s">
        <v>40</v>
      </c>
      <c r="B57" s="3">
        <v>2.343</v>
      </c>
      <c r="C57" s="7">
        <v>8.7999999999999995E-2</v>
      </c>
      <c r="D57" s="1">
        <f>(B57-C57)</f>
        <v>2.2549999999999999</v>
      </c>
      <c r="E57" s="10">
        <f>(3.026*D57*D57)+(33.72*D57)+(0.4807)</f>
        <v>91.906585649999982</v>
      </c>
    </row>
    <row r="58" spans="1:5" x14ac:dyDescent="0.3">
      <c r="A58" s="11" t="s">
        <v>41</v>
      </c>
      <c r="B58" s="3">
        <v>1.071</v>
      </c>
      <c r="C58" s="7">
        <v>8.7999999999999995E-2</v>
      </c>
      <c r="D58" s="1">
        <f>(B58-C58)</f>
        <v>0.98299999999999998</v>
      </c>
      <c r="E58" s="10">
        <f>(3.026*D58*D58)+(33.72*D58)+(0.4807)</f>
        <v>36.551450513999995</v>
      </c>
    </row>
    <row r="59" spans="1:5" x14ac:dyDescent="0.3">
      <c r="A59" s="11" t="s">
        <v>42</v>
      </c>
      <c r="B59" s="3">
        <v>0.30099999999999999</v>
      </c>
      <c r="C59" s="7">
        <v>8.7999999999999995E-2</v>
      </c>
      <c r="D59" s="1">
        <f>(B59-C59)</f>
        <v>0.21299999999999999</v>
      </c>
      <c r="E59" s="10">
        <f>(3.026*D59*D59)+(33.72*D59)+(0.4807)</f>
        <v>7.8003465939999987</v>
      </c>
    </row>
    <row r="60" spans="1:5" x14ac:dyDescent="0.3">
      <c r="A60" s="11" t="s">
        <v>43</v>
      </c>
      <c r="B60" s="3">
        <v>2.4980000000000002</v>
      </c>
      <c r="C60" s="7">
        <v>8.7999999999999995E-2</v>
      </c>
      <c r="D60" s="1">
        <f>(B60-C60)</f>
        <v>2.41</v>
      </c>
      <c r="E60" s="10">
        <f>(3.026*D60*D60)+(33.72*D60)+(0.4807)</f>
        <v>99.321210600000015</v>
      </c>
    </row>
    <row r="61" spans="1:5" x14ac:dyDescent="0.3">
      <c r="A61" s="11" t="s">
        <v>44</v>
      </c>
      <c r="B61" s="3">
        <v>2.012</v>
      </c>
      <c r="C61" s="7">
        <v>8.7999999999999995E-2</v>
      </c>
      <c r="D61" s="1">
        <f>(B61-C61)</f>
        <v>1.9239999999999999</v>
      </c>
      <c r="E61" s="10">
        <f>(3.026*D61*D61)+(33.72*D61)+(0.4807)</f>
        <v>76.559554175999992</v>
      </c>
    </row>
    <row r="62" spans="1:5" x14ac:dyDescent="0.3">
      <c r="A62" s="11" t="s">
        <v>45</v>
      </c>
      <c r="B62" s="3">
        <v>2.3439999999999999</v>
      </c>
      <c r="C62" s="7">
        <v>8.7999999999999995E-2</v>
      </c>
      <c r="D62" s="1">
        <f>(B62-C62)</f>
        <v>2.2559999999999998</v>
      </c>
      <c r="E62" s="10">
        <f>(3.026*D62*D62)+(33.72*D62)+(0.4807)</f>
        <v>91.953955935999986</v>
      </c>
    </row>
    <row r="63" spans="1:5" x14ac:dyDescent="0.3">
      <c r="A63" s="11" t="s">
        <v>46</v>
      </c>
      <c r="B63" s="3">
        <v>0.79</v>
      </c>
      <c r="C63" s="7">
        <v>8.7999999999999995E-2</v>
      </c>
      <c r="D63" s="1">
        <f>(B63-C63)</f>
        <v>0.70200000000000007</v>
      </c>
      <c r="E63" s="10">
        <f>(3.026*D63*D63)+(33.72*D63)+(0.4807)</f>
        <v>25.643364903999998</v>
      </c>
    </row>
    <row r="64" spans="1:5" x14ac:dyDescent="0.3">
      <c r="A64" s="11" t="s">
        <v>47</v>
      </c>
      <c r="B64" s="3">
        <v>0.60699999999999998</v>
      </c>
      <c r="C64" s="7">
        <v>8.7999999999999995E-2</v>
      </c>
      <c r="D64" s="1">
        <f>(B64-C64)</f>
        <v>0.51900000000000002</v>
      </c>
      <c r="E64" s="10">
        <f>(3.026*D64*D64)+(33.72*D64)+(0.4807)</f>
        <v>18.796466385999999</v>
      </c>
    </row>
    <row r="65" spans="1:5" x14ac:dyDescent="0.3">
      <c r="A65" s="11" t="s">
        <v>48</v>
      </c>
      <c r="B65" s="3">
        <v>1.254</v>
      </c>
      <c r="C65" s="7">
        <v>8.7999999999999995E-2</v>
      </c>
      <c r="D65" s="1">
        <f>(B65-C65)</f>
        <v>1.1659999999999999</v>
      </c>
      <c r="E65" s="10">
        <f>(3.026*D65*D65)+(33.72*D65)+(0.4807)</f>
        <v>43.912236455999995</v>
      </c>
    </row>
    <row r="66" spans="1:5" x14ac:dyDescent="0.3">
      <c r="A66" s="11" t="s">
        <v>49</v>
      </c>
      <c r="B66" s="3">
        <v>1.788</v>
      </c>
      <c r="C66" s="7">
        <v>8.7999999999999995E-2</v>
      </c>
      <c r="D66" s="1">
        <f>(B66-C66)</f>
        <v>1.7</v>
      </c>
      <c r="E66" s="10">
        <f>(3.026*D66*D66)+(33.72*D66)+(0.4807)</f>
        <v>66.549840000000003</v>
      </c>
    </row>
    <row r="67" spans="1:5" x14ac:dyDescent="0.3">
      <c r="A67" s="11" t="s">
        <v>50</v>
      </c>
      <c r="B67" s="3">
        <v>1.877</v>
      </c>
      <c r="C67" s="7">
        <v>8.7999999999999995E-2</v>
      </c>
      <c r="D67" s="1">
        <f>(B67-C67)</f>
        <v>1.7889999999999999</v>
      </c>
      <c r="E67" s="10">
        <f>(3.026*D67*D67)+(33.72*D67)+(0.4807)</f>
        <v>70.490556545999993</v>
      </c>
    </row>
    <row r="68" spans="1:5" x14ac:dyDescent="0.3">
      <c r="A68" s="11" t="s">
        <v>51</v>
      </c>
      <c r="B68" s="3">
        <v>0.58299999999999996</v>
      </c>
      <c r="C68" s="7">
        <v>8.7999999999999995E-2</v>
      </c>
      <c r="D68" s="1">
        <f>(B68-C68)</f>
        <v>0.495</v>
      </c>
      <c r="E68" s="10">
        <f>(3.026*D68*D68)+(33.72*D68)+(0.4807)</f>
        <v>17.913545649999996</v>
      </c>
    </row>
    <row r="69" spans="1:5" x14ac:dyDescent="0.3">
      <c r="A69" s="11" t="s">
        <v>52</v>
      </c>
      <c r="B69" s="3">
        <v>1.8640000000000001</v>
      </c>
      <c r="C69" s="7">
        <v>8.7999999999999995E-2</v>
      </c>
      <c r="D69" s="1">
        <f>(B69-C69)</f>
        <v>1.776</v>
      </c>
      <c r="E69" s="10">
        <f>(3.026*D69*D69)+(33.72*D69)+(0.4807)</f>
        <v>69.911956575999994</v>
      </c>
    </row>
    <row r="70" spans="1:5" x14ac:dyDescent="0.3">
      <c r="A70" s="11" t="s">
        <v>53</v>
      </c>
      <c r="B70" s="3">
        <v>1.635</v>
      </c>
      <c r="C70" s="7">
        <v>8.7999999999999995E-2</v>
      </c>
      <c r="D70" s="1">
        <f>(B70-C70)</f>
        <v>1.5469999999999999</v>
      </c>
      <c r="E70" s="10">
        <f>(3.026*D70*D70)+(33.72*D70)+(0.4807)</f>
        <v>59.887390433999997</v>
      </c>
    </row>
    <row r="71" spans="1:5" x14ac:dyDescent="0.3">
      <c r="A71" s="11" t="s">
        <v>54</v>
      </c>
      <c r="B71" s="3">
        <v>0.56700000000000006</v>
      </c>
      <c r="C71" s="7">
        <v>8.7999999999999995E-2</v>
      </c>
      <c r="D71" s="1">
        <f>(B71-C71)</f>
        <v>0.47900000000000009</v>
      </c>
      <c r="E71" s="10">
        <f>(3.026*D71*D71)+(33.72*D71)+(0.4807)</f>
        <v>17.326868466000001</v>
      </c>
    </row>
    <row r="72" spans="1:5" x14ac:dyDescent="0.3">
      <c r="A72" s="11" t="s">
        <v>55</v>
      </c>
      <c r="B72" s="3">
        <v>0.63500000000000001</v>
      </c>
      <c r="C72" s="7">
        <v>8.7999999999999995E-2</v>
      </c>
      <c r="D72" s="1">
        <f>(B72-C72)</f>
        <v>0.54700000000000004</v>
      </c>
      <c r="E72" s="10">
        <f>(3.026*D72*D72)+(33.72*D72)+(0.4807)</f>
        <v>19.830946433999998</v>
      </c>
    </row>
    <row r="73" spans="1:5" x14ac:dyDescent="0.3">
      <c r="A73" s="11" t="s">
        <v>56</v>
      </c>
      <c r="B73" s="3">
        <v>0.45100000000000001</v>
      </c>
      <c r="C73" s="7">
        <v>8.7999999999999995E-2</v>
      </c>
      <c r="D73" s="1">
        <f>(B73-C73)</f>
        <v>0.36299999999999999</v>
      </c>
      <c r="E73" s="10">
        <f>(3.026*D73*D73)+(33.72*D73)+(0.4807)</f>
        <v>13.119792993999999</v>
      </c>
    </row>
    <row r="74" spans="1:5" x14ac:dyDescent="0.3">
      <c r="A74" s="11" t="s">
        <v>57</v>
      </c>
      <c r="B74" s="3">
        <v>1.43</v>
      </c>
      <c r="C74" s="7">
        <v>8.7999999999999995E-2</v>
      </c>
      <c r="D74" s="1">
        <f>(B74-C74)</f>
        <v>1.3419999999999999</v>
      </c>
      <c r="E74" s="10">
        <f>(3.026*D74*D74)+(33.72*D74)+(0.4807)</f>
        <v>51.18265706399999</v>
      </c>
    </row>
    <row r="75" spans="1:5" x14ac:dyDescent="0.3">
      <c r="A75" s="11" t="s">
        <v>58</v>
      </c>
      <c r="B75" s="3">
        <v>0.23900000000000002</v>
      </c>
      <c r="C75" s="7">
        <v>8.7999999999999995E-2</v>
      </c>
      <c r="D75" s="1">
        <f>(B75-C75)</f>
        <v>0.15100000000000002</v>
      </c>
      <c r="E75" s="10">
        <f>(3.026*D75*D75)+(33.72*D75)+(0.4807)</f>
        <v>5.6414158260000002</v>
      </c>
    </row>
    <row r="76" spans="1:5" x14ac:dyDescent="0.3">
      <c r="A76" s="11" t="s">
        <v>59</v>
      </c>
      <c r="B76" s="3">
        <v>0.43</v>
      </c>
      <c r="C76" s="7">
        <v>8.7999999999999995E-2</v>
      </c>
      <c r="D76" s="1">
        <f>(B76-C76)</f>
        <v>0.34199999999999997</v>
      </c>
      <c r="E76" s="10">
        <f>(3.026*D76*D76)+(33.72*D76)+(0.4807)</f>
        <v>12.366873063999998</v>
      </c>
    </row>
    <row r="77" spans="1:5" x14ac:dyDescent="0.3">
      <c r="A77" s="11" t="s">
        <v>60</v>
      </c>
      <c r="B77" s="3">
        <v>0.55800000000000005</v>
      </c>
      <c r="C77" s="7">
        <v>8.7999999999999995E-2</v>
      </c>
      <c r="D77" s="1">
        <f>(B77-C77)</f>
        <v>0.47000000000000008</v>
      </c>
      <c r="E77" s="10">
        <f>(3.026*D77*D77)+(33.72*D77)+(0.4807)</f>
        <v>16.997543400000001</v>
      </c>
    </row>
    <row r="78" spans="1:5" x14ac:dyDescent="0.3">
      <c r="A78" s="11" t="s">
        <v>61</v>
      </c>
      <c r="B78" s="3">
        <v>9.2999999999999999E-2</v>
      </c>
      <c r="C78" s="7">
        <v>8.7999999999999995E-2</v>
      </c>
      <c r="D78" s="1">
        <f>(B78-C78)</f>
        <v>5.0000000000000044E-3</v>
      </c>
      <c r="E78" s="10">
        <f>(3.026*D78*D78)+(33.72*D78)+(0.4807)</f>
        <v>0.64937565000000019</v>
      </c>
    </row>
    <row r="79" spans="1:5" x14ac:dyDescent="0.3">
      <c r="A79" s="11" t="s">
        <v>62</v>
      </c>
      <c r="B79" s="3">
        <v>0.129</v>
      </c>
      <c r="C79" s="7">
        <v>8.7999999999999995E-2</v>
      </c>
      <c r="D79" s="1">
        <f>(B79-C79)</f>
        <v>4.1000000000000009E-2</v>
      </c>
      <c r="E79" s="10">
        <f>(3.026*D79*D79)+(33.72*D79)+(0.4807)</f>
        <v>1.8683067060000003</v>
      </c>
    </row>
    <row r="80" spans="1:5" x14ac:dyDescent="0.3">
      <c r="A80" s="11" t="s">
        <v>63</v>
      </c>
      <c r="B80" s="3">
        <v>0.54800000000000004</v>
      </c>
      <c r="C80" s="7">
        <v>8.7999999999999995E-2</v>
      </c>
      <c r="D80" s="1">
        <f>(B80-C80)</f>
        <v>0.46000000000000008</v>
      </c>
      <c r="E80" s="10">
        <f>(3.026*D80*D80)+(33.72*D80)+(0.4807)</f>
        <v>16.632201600000002</v>
      </c>
    </row>
    <row r="81" spans="1:5" x14ac:dyDescent="0.3">
      <c r="A81" s="11" t="s">
        <v>65</v>
      </c>
      <c r="B81" s="2">
        <v>2.5619999999999998</v>
      </c>
      <c r="C81" s="7">
        <v>8.7999999999999995E-2</v>
      </c>
      <c r="D81" s="1">
        <f>(B81-C81)</f>
        <v>2.4739999999999998</v>
      </c>
      <c r="E81" s="10">
        <f>(3.026*D81*D81)+(33.72*D81)+(0.4807)</f>
        <v>102.42514557599999</v>
      </c>
    </row>
    <row r="82" spans="1:5" x14ac:dyDescent="0.3">
      <c r="A82" s="11" t="s">
        <v>66</v>
      </c>
      <c r="B82" s="2">
        <v>2.6120000000000001</v>
      </c>
      <c r="C82" s="7">
        <v>8.7999999999999995E-2</v>
      </c>
      <c r="D82" s="1">
        <f>(B82-C82)</f>
        <v>2.524</v>
      </c>
      <c r="E82" s="10">
        <f>(3.026*D82*D82)+(33.72*D82)+(0.4807)</f>
        <v>104.86734297599999</v>
      </c>
    </row>
    <row r="83" spans="1:5" x14ac:dyDescent="0.3">
      <c r="A83" s="11" t="s">
        <v>67</v>
      </c>
      <c r="B83" s="2">
        <v>0.76400000000000001</v>
      </c>
      <c r="C83" s="7">
        <v>8.7999999999999995E-2</v>
      </c>
      <c r="D83" s="1">
        <f>(B83-C83)</f>
        <v>0.67600000000000005</v>
      </c>
      <c r="E83" s="10">
        <f>(3.026*D83*D83)+(33.72*D83)+(0.4807)</f>
        <v>24.658229376000001</v>
      </c>
    </row>
    <row r="84" spans="1:5" x14ac:dyDescent="0.3">
      <c r="A84" s="11" t="s">
        <v>68</v>
      </c>
      <c r="B84" s="2">
        <v>1.8680000000000001</v>
      </c>
      <c r="C84" s="7">
        <v>8.7999999999999995E-2</v>
      </c>
      <c r="D84" s="1">
        <f>(B84-C84)</f>
        <v>1.78</v>
      </c>
      <c r="E84" s="10">
        <f>(3.026*D84*D84)+(33.72*D84)+(0.4807)</f>
        <v>70.089878399999989</v>
      </c>
    </row>
    <row r="85" spans="1:5" x14ac:dyDescent="0.3">
      <c r="A85" s="11" t="s">
        <v>69</v>
      </c>
      <c r="B85" s="2">
        <v>1.3540000000000001</v>
      </c>
      <c r="C85" s="7">
        <v>8.7999999999999995E-2</v>
      </c>
      <c r="D85" s="1">
        <f>(B85-C85)</f>
        <v>1.266</v>
      </c>
      <c r="E85" s="10">
        <f>(3.026*D85*D85)+(33.72*D85)+(0.4807)</f>
        <v>48.020159656000004</v>
      </c>
    </row>
    <row r="86" spans="1:5" x14ac:dyDescent="0.3">
      <c r="A86" s="11" t="s">
        <v>70</v>
      </c>
      <c r="B86" s="2">
        <v>2.4580000000000002</v>
      </c>
      <c r="C86" s="7">
        <v>8.7999999999999995E-2</v>
      </c>
      <c r="D86" s="1">
        <f>(B86-C86)</f>
        <v>2.37</v>
      </c>
      <c r="E86" s="10">
        <f>(3.026*D86*D86)+(33.72*D86)+(0.4807)</f>
        <v>97.39383939999999</v>
      </c>
    </row>
    <row r="87" spans="1:5" x14ac:dyDescent="0.3">
      <c r="A87" s="11" t="s">
        <v>71</v>
      </c>
      <c r="B87" s="2">
        <v>2.5630000000000002</v>
      </c>
      <c r="C87" s="7">
        <v>8.7999999999999995E-2</v>
      </c>
      <c r="D87" s="1">
        <f>(B87-C87)</f>
        <v>2.4750000000000001</v>
      </c>
      <c r="E87" s="10">
        <f>(3.026*D87*D87)+(33.72*D87)+(0.4807)</f>
        <v>102.47384124999999</v>
      </c>
    </row>
    <row r="88" spans="1:5" x14ac:dyDescent="0.3">
      <c r="A88" s="11" t="s">
        <v>72</v>
      </c>
      <c r="B88" s="2">
        <v>1.4750000000000001</v>
      </c>
      <c r="C88" s="7">
        <v>8.7999999999999995E-2</v>
      </c>
      <c r="D88" s="1">
        <f>(B88-C88)</f>
        <v>1.387</v>
      </c>
      <c r="E88" s="10">
        <f>(3.026*D88*D88)+(33.72*D88)+(0.4807)</f>
        <v>53.071664993999995</v>
      </c>
    </row>
    <row r="89" spans="1:5" x14ac:dyDescent="0.3">
      <c r="A89" s="11" t="s">
        <v>73</v>
      </c>
      <c r="B89" s="2">
        <v>2.133</v>
      </c>
      <c r="C89" s="7">
        <v>8.7999999999999995E-2</v>
      </c>
      <c r="D89" s="1">
        <f>(B89-C89)</f>
        <v>2.0449999999999999</v>
      </c>
      <c r="E89" s="10">
        <f>(3.026*D89*D89)+(33.72*D89)+(0.4807)</f>
        <v>82.092907649999987</v>
      </c>
    </row>
    <row r="90" spans="1:5" x14ac:dyDescent="0.3">
      <c r="A90" s="11" t="s">
        <v>74</v>
      </c>
      <c r="B90" s="2">
        <v>0.439</v>
      </c>
      <c r="C90" s="7">
        <v>8.7999999999999995E-2</v>
      </c>
      <c r="D90" s="1">
        <f>(B90-C90)</f>
        <v>0.35099999999999998</v>
      </c>
      <c r="E90" s="10">
        <f>(3.026*D90*D90)+(33.72*D90)+(0.4807)</f>
        <v>12.689226225999999</v>
      </c>
    </row>
    <row r="91" spans="1:5" x14ac:dyDescent="0.3">
      <c r="A91" s="11" t="s">
        <v>75</v>
      </c>
      <c r="B91" s="2">
        <v>0.96799999999999997</v>
      </c>
      <c r="C91" s="7">
        <v>8.7999999999999995E-2</v>
      </c>
      <c r="D91" s="1">
        <f>(B91-C91)</f>
        <v>0.88</v>
      </c>
      <c r="E91" s="10">
        <f>(3.026*D91*D91)+(33.72*D91)+(0.4807)</f>
        <v>32.497634399999995</v>
      </c>
    </row>
    <row r="92" spans="1:5" x14ac:dyDescent="0.3">
      <c r="A92" s="11" t="s">
        <v>76</v>
      </c>
      <c r="B92" s="2">
        <v>2.738</v>
      </c>
      <c r="C92" s="7">
        <v>8.7999999999999995E-2</v>
      </c>
      <c r="D92" s="1">
        <f>(B92-C92)</f>
        <v>2.65</v>
      </c>
      <c r="E92" s="10">
        <f>(3.026*D92*D92)+(33.72*D92)+(0.4807)</f>
        <v>111.08878499999999</v>
      </c>
    </row>
    <row r="93" spans="1:5" x14ac:dyDescent="0.3">
      <c r="A93" s="11" t="s">
        <v>77</v>
      </c>
      <c r="B93" s="2">
        <v>2.7839999999999998</v>
      </c>
      <c r="C93" s="7">
        <v>8.7999999999999995E-2</v>
      </c>
      <c r="D93" s="1">
        <f>(B93-C93)</f>
        <v>2.6959999999999997</v>
      </c>
      <c r="E93" s="10">
        <f>(3.026*D93*D93)+(33.72*D93)+(0.4807)</f>
        <v>113.38404681599998</v>
      </c>
    </row>
    <row r="94" spans="1:5" x14ac:dyDescent="0.3">
      <c r="A94" s="11" t="s">
        <v>78</v>
      </c>
      <c r="B94" s="2">
        <v>2.8959999999999999</v>
      </c>
      <c r="C94" s="7">
        <v>8.7999999999999995E-2</v>
      </c>
      <c r="D94" s="1">
        <f>(B94-C94)</f>
        <v>2.8079999999999998</v>
      </c>
      <c r="E94" s="10">
        <f>(3.026*D94*D94)+(33.72*D94)+(0.4807)</f>
        <v>119.02605846399999</v>
      </c>
    </row>
    <row r="95" spans="1:5" x14ac:dyDescent="0.3">
      <c r="A95" s="11" t="s">
        <v>79</v>
      </c>
      <c r="B95" s="2">
        <v>2.6789999999999998</v>
      </c>
      <c r="C95" s="7">
        <v>8.7999999999999995E-2</v>
      </c>
      <c r="D95" s="1">
        <f>(B95-C95)</f>
        <v>2.5909999999999997</v>
      </c>
      <c r="E95" s="10">
        <f>(3.026*D95*D95)+(33.72*D95)+(0.4807)</f>
        <v>108.16360830599999</v>
      </c>
    </row>
    <row r="96" spans="1:5" x14ac:dyDescent="0.3">
      <c r="A96" s="11" t="s">
        <v>80</v>
      </c>
      <c r="B96" s="2">
        <v>0.69300000000000006</v>
      </c>
      <c r="C96" s="7">
        <v>8.7999999999999995E-2</v>
      </c>
      <c r="D96" s="1">
        <f>(B96-C96)</f>
        <v>0.60500000000000009</v>
      </c>
      <c r="E96" s="10">
        <f>(3.026*D96*D96)+(33.72*D96)+(0.4807)</f>
        <v>21.988891649999999</v>
      </c>
    </row>
    <row r="97" spans="1:5" x14ac:dyDescent="0.3">
      <c r="A97" s="11" t="s">
        <v>81</v>
      </c>
      <c r="B97" s="2">
        <v>2.6510000000000002</v>
      </c>
      <c r="C97" s="7">
        <v>8.7999999999999995E-2</v>
      </c>
      <c r="D97" s="1">
        <f>(B97-C97)</f>
        <v>2.5630000000000002</v>
      </c>
      <c r="E97" s="10">
        <f>(3.026*D97*D97)+(33.72*D97)+(0.4807)</f>
        <v>106.78276019400001</v>
      </c>
    </row>
    <row r="98" spans="1:5" x14ac:dyDescent="0.3">
      <c r="A98" s="11" t="s">
        <v>82</v>
      </c>
      <c r="B98" s="2">
        <v>2.6880000000000002</v>
      </c>
      <c r="C98" s="7">
        <v>8.7999999999999995E-2</v>
      </c>
      <c r="D98" s="1">
        <f>(B98-C98)</f>
        <v>2.6</v>
      </c>
      <c r="E98" s="10">
        <f>(3.026*D98*D98)+(33.72*D98)+(0.4807)</f>
        <v>108.60845999999999</v>
      </c>
    </row>
    <row r="99" spans="1:5" x14ac:dyDescent="0.3">
      <c r="A99" s="11" t="s">
        <v>83</v>
      </c>
      <c r="B99" s="2">
        <v>2.794</v>
      </c>
      <c r="C99" s="7">
        <v>8.7999999999999995E-2</v>
      </c>
      <c r="D99" s="1">
        <f>(B99-C99)</f>
        <v>2.706</v>
      </c>
      <c r="E99" s="10">
        <f>(3.026*D99*D99)+(33.72*D99)+(0.4807)</f>
        <v>113.884711336</v>
      </c>
    </row>
    <row r="100" spans="1:5" x14ac:dyDescent="0.3">
      <c r="A100" s="11" t="s">
        <v>84</v>
      </c>
      <c r="B100" s="2">
        <v>2.4180000000000001</v>
      </c>
      <c r="C100" s="7">
        <v>8.7999999999999995E-2</v>
      </c>
      <c r="D100" s="1">
        <f>(B100-C100)</f>
        <v>2.33</v>
      </c>
      <c r="E100" s="10">
        <f>(3.026*D100*D100)+(33.72*D100)+(0.4807)</f>
        <v>95.476151400000006</v>
      </c>
    </row>
    <row r="101" spans="1:5" x14ac:dyDescent="0.3">
      <c r="A101" s="11" t="s">
        <v>85</v>
      </c>
      <c r="B101" s="2">
        <v>2.4950000000000001</v>
      </c>
      <c r="C101" s="7">
        <v>8.7999999999999995E-2</v>
      </c>
      <c r="D101" s="1">
        <f>(B101-C101)</f>
        <v>2.407</v>
      </c>
      <c r="E101" s="10">
        <f>(3.026*D101*D101)+(33.72*D101)+(0.4807)</f>
        <v>99.176321873999996</v>
      </c>
    </row>
    <row r="102" spans="1:5" x14ac:dyDescent="0.3">
      <c r="A102" s="11" t="s">
        <v>86</v>
      </c>
      <c r="B102" s="2">
        <v>2.5190000000000001</v>
      </c>
      <c r="C102" s="7">
        <v>8.7999999999999995E-2</v>
      </c>
      <c r="D102" s="1">
        <f>(B102-C102)</f>
        <v>2.431</v>
      </c>
      <c r="E102" s="10">
        <f>(3.026*D102*D102)+(33.72*D102)+(0.4807)</f>
        <v>100.336956786</v>
      </c>
    </row>
    <row r="103" spans="1:5" x14ac:dyDescent="0.3">
      <c r="A103" s="11" t="s">
        <v>87</v>
      </c>
      <c r="B103" s="2">
        <v>0.95400000000000007</v>
      </c>
      <c r="C103" s="7">
        <v>8.7999999999999995E-2</v>
      </c>
      <c r="D103" s="1">
        <f>(B103-C103)</f>
        <v>0.8660000000000001</v>
      </c>
      <c r="E103" s="10">
        <f>(3.026*D103*D103)+(33.72*D103)+(0.4807)</f>
        <v>31.951586856000002</v>
      </c>
    </row>
    <row r="104" spans="1:5" x14ac:dyDescent="0.3">
      <c r="A104" s="11" t="s">
        <v>88</v>
      </c>
      <c r="B104" s="2">
        <v>2.4590000000000001</v>
      </c>
      <c r="C104" s="7">
        <v>8.7999999999999995E-2</v>
      </c>
      <c r="D104" s="1">
        <f>(B104-C104)</f>
        <v>2.371</v>
      </c>
      <c r="E104" s="10">
        <f>(3.026*D104*D104)+(33.72*D104)+(0.4807)</f>
        <v>97.441905665999997</v>
      </c>
    </row>
    <row r="105" spans="1:5" x14ac:dyDescent="0.3">
      <c r="A105" s="11" t="s">
        <v>89</v>
      </c>
      <c r="B105" s="2">
        <v>0.21299999999999999</v>
      </c>
      <c r="C105" s="7">
        <v>8.7999999999999995E-2</v>
      </c>
      <c r="D105" s="1">
        <f>(B105-C105)</f>
        <v>0.125</v>
      </c>
      <c r="E105" s="10">
        <f>(3.026*D105*D105)+(33.72*D105)+(0.4807)</f>
        <v>4.7429812499999997</v>
      </c>
    </row>
    <row r="106" spans="1:5" x14ac:dyDescent="0.3">
      <c r="A106" s="11" t="s">
        <v>90</v>
      </c>
      <c r="B106" s="2">
        <v>2.4740000000000002</v>
      </c>
      <c r="C106" s="7">
        <v>8.7999999999999995E-2</v>
      </c>
      <c r="D106" s="1">
        <f>(B106-C106)</f>
        <v>2.3860000000000001</v>
      </c>
      <c r="E106" s="10">
        <f>(3.026*D106*D106)+(33.72*D106)+(0.4807)</f>
        <v>98.163625895999999</v>
      </c>
    </row>
    <row r="107" spans="1:5" x14ac:dyDescent="0.3">
      <c r="A107" s="11" t="s">
        <v>91</v>
      </c>
      <c r="B107" s="2">
        <v>2.79</v>
      </c>
      <c r="C107" s="7">
        <v>8.7999999999999995E-2</v>
      </c>
      <c r="D107" s="1">
        <f>(B107-C107)</f>
        <v>2.702</v>
      </c>
      <c r="E107" s="10">
        <f>(3.026*D107*D107)+(33.72*D107)+(0.4807)</f>
        <v>113.684372904</v>
      </c>
    </row>
    <row r="108" spans="1:5" x14ac:dyDescent="0.3">
      <c r="A108" s="11" t="s">
        <v>92</v>
      </c>
      <c r="B108" s="2">
        <v>2.7970000000000002</v>
      </c>
      <c r="C108" s="7">
        <v>8.7999999999999995E-2</v>
      </c>
      <c r="D108" s="1">
        <f>(B108-C108)</f>
        <v>2.7090000000000001</v>
      </c>
      <c r="E108" s="10">
        <f>(3.026*D108*D108)+(33.72*D108)+(0.4807)</f>
        <v>114.03502870600001</v>
      </c>
    </row>
    <row r="109" spans="1:5" x14ac:dyDescent="0.3">
      <c r="A109" s="11" t="s">
        <v>93</v>
      </c>
      <c r="B109" s="2">
        <v>2.7549999999999999</v>
      </c>
      <c r="C109" s="7">
        <v>8.7999999999999995E-2</v>
      </c>
      <c r="D109" s="1">
        <f>(B109-C109)</f>
        <v>2.6669999999999998</v>
      </c>
      <c r="E109" s="10">
        <f>(3.026*D109*D109)+(33.72*D109)+(0.4807)</f>
        <v>111.93554211399999</v>
      </c>
    </row>
    <row r="110" spans="1:5" x14ac:dyDescent="0.3">
      <c r="A110" s="11" t="s">
        <v>94</v>
      </c>
      <c r="B110" s="2">
        <v>2.7519999999999998</v>
      </c>
      <c r="C110" s="7">
        <v>8.7999999999999995E-2</v>
      </c>
      <c r="D110" s="1">
        <f>(B110-C110)</f>
        <v>2.6639999999999997</v>
      </c>
      <c r="E110" s="10">
        <f>(3.026*D110*D110)+(33.72*D110)+(0.4807)</f>
        <v>111.78598729599997</v>
      </c>
    </row>
    <row r="111" spans="1:5" x14ac:dyDescent="0.3">
      <c r="A111" s="11" t="s">
        <v>95</v>
      </c>
      <c r="B111" s="2">
        <v>2.5249999999999999</v>
      </c>
      <c r="C111" s="7">
        <v>8.7999999999999995E-2</v>
      </c>
      <c r="D111" s="1">
        <f>(B111-C111)</f>
        <v>2.4369999999999998</v>
      </c>
      <c r="E111" s="10">
        <f>(3.026*D111*D111)+(33.72*D111)+(0.4807)</f>
        <v>100.62766019399999</v>
      </c>
    </row>
    <row r="112" spans="1:5" x14ac:dyDescent="0.3">
      <c r="A112" s="11" t="s">
        <v>96</v>
      </c>
      <c r="B112" s="2">
        <v>1.0190000000000001</v>
      </c>
      <c r="C112" s="7">
        <v>8.7999999999999995E-2</v>
      </c>
      <c r="D112" s="1">
        <f>(B112-C112)</f>
        <v>0.93100000000000016</v>
      </c>
      <c r="E112" s="10">
        <f>(3.026*D112*D112)+(33.72*D112)+(0.4807)</f>
        <v>34.496838786000005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8"/>
  <sheetViews>
    <sheetView workbookViewId="0">
      <selection activeCell="R17" sqref="R17"/>
    </sheetView>
  </sheetViews>
  <sheetFormatPr defaultRowHeight="14.4" x14ac:dyDescent="0.3"/>
  <cols>
    <col min="1" max="1" width="16.6640625" customWidth="1"/>
    <col min="2" max="2" width="11.88671875" customWidth="1"/>
    <col min="3" max="3" width="10.77734375" customWidth="1"/>
    <col min="4" max="4" width="11.33203125" customWidth="1"/>
    <col min="5" max="5" width="12.77734375" customWidth="1"/>
  </cols>
  <sheetData>
    <row r="2" spans="1:13" x14ac:dyDescent="0.3">
      <c r="A2" s="5">
        <v>2.5459999999999998</v>
      </c>
      <c r="B2" s="4">
        <v>2.052</v>
      </c>
      <c r="C2" s="4">
        <v>0.442</v>
      </c>
      <c r="D2" s="4">
        <v>2.8170000000000002</v>
      </c>
      <c r="E2" s="4">
        <v>1.1160000000000001</v>
      </c>
      <c r="F2" s="4">
        <v>2.44</v>
      </c>
      <c r="G2" s="4">
        <v>0.223</v>
      </c>
      <c r="H2" s="14">
        <v>0.14499999999999999</v>
      </c>
      <c r="I2" s="14">
        <v>0.45800000000000002</v>
      </c>
      <c r="J2" s="14">
        <v>1.8080000000000001</v>
      </c>
      <c r="K2" s="14">
        <v>0.219</v>
      </c>
      <c r="L2" s="14">
        <v>1.6879999999999999</v>
      </c>
      <c r="M2" s="14">
        <v>1.2889999999999999</v>
      </c>
    </row>
    <row r="3" spans="1:13" x14ac:dyDescent="0.3">
      <c r="A3" s="5">
        <v>1.4670000000000001</v>
      </c>
      <c r="B3" s="4">
        <v>2.9470000000000001</v>
      </c>
      <c r="C3" s="4">
        <v>0.98099999999999998</v>
      </c>
      <c r="D3" s="4">
        <v>0.92900000000000005</v>
      </c>
      <c r="E3" s="4">
        <v>0.58899999999999997</v>
      </c>
      <c r="F3" s="4">
        <v>1.1060000000000001</v>
      </c>
      <c r="G3" s="4">
        <v>0.14400000000000002</v>
      </c>
      <c r="H3" s="14">
        <v>2.5950000000000002</v>
      </c>
      <c r="I3" s="14">
        <v>2.2600000000000002</v>
      </c>
      <c r="J3" s="14">
        <v>1.0860000000000001</v>
      </c>
      <c r="K3" s="14">
        <v>0.76900000000000002</v>
      </c>
      <c r="L3" s="14">
        <v>1.456</v>
      </c>
      <c r="M3" s="14">
        <v>2.0300000000000002</v>
      </c>
    </row>
    <row r="4" spans="1:13" x14ac:dyDescent="0.3">
      <c r="A4" s="5">
        <v>0.72499999999999998</v>
      </c>
      <c r="B4" s="4">
        <v>0.70699999999999996</v>
      </c>
      <c r="C4" s="4">
        <v>2.6320000000000001</v>
      </c>
      <c r="D4" s="4">
        <v>2.8580000000000001</v>
      </c>
      <c r="E4" s="4">
        <v>1.06</v>
      </c>
      <c r="F4" s="4">
        <v>0.72299999999999998</v>
      </c>
      <c r="G4" s="4">
        <v>1.224</v>
      </c>
      <c r="H4" s="14">
        <v>0.57100000000000006</v>
      </c>
      <c r="I4" s="14">
        <v>8.1000000000000003E-2</v>
      </c>
      <c r="J4" s="14">
        <v>2.0880000000000001</v>
      </c>
      <c r="K4" s="14">
        <v>0.34700000000000003</v>
      </c>
      <c r="L4" s="14">
        <v>2.0990000000000002</v>
      </c>
      <c r="M4" s="14">
        <v>0.40400000000000003</v>
      </c>
    </row>
    <row r="5" spans="1:13" x14ac:dyDescent="0.3">
      <c r="A5" s="5">
        <v>0.55600000000000005</v>
      </c>
      <c r="B5" s="4">
        <v>2.629</v>
      </c>
      <c r="C5" s="4">
        <v>1.2590000000000001</v>
      </c>
      <c r="D5" s="4">
        <v>2.2010000000000001</v>
      </c>
      <c r="E5" s="4">
        <v>0.32400000000000001</v>
      </c>
      <c r="F5" s="4">
        <v>1.6910000000000001</v>
      </c>
      <c r="G5" s="4">
        <v>1.276</v>
      </c>
      <c r="H5" s="14">
        <v>8.2000000000000003E-2</v>
      </c>
      <c r="I5" s="14">
        <v>5.2000000000000005E-2</v>
      </c>
      <c r="J5" s="14">
        <v>1.6560000000000001</v>
      </c>
      <c r="K5" s="14">
        <v>1.1559999999999999</v>
      </c>
      <c r="L5" s="14">
        <v>1.6859999999999999</v>
      </c>
      <c r="M5" s="14">
        <v>2.9990000000000001</v>
      </c>
    </row>
    <row r="6" spans="1:13" x14ac:dyDescent="0.3">
      <c r="A6" s="5">
        <v>0.32200000000000001</v>
      </c>
      <c r="B6" s="4">
        <v>1.9610000000000001</v>
      </c>
      <c r="C6" s="4">
        <v>2.004</v>
      </c>
      <c r="D6" s="4">
        <v>0.40200000000000002</v>
      </c>
      <c r="E6" s="4">
        <v>0.45500000000000002</v>
      </c>
      <c r="F6" s="4">
        <v>0.92400000000000004</v>
      </c>
      <c r="G6" s="4">
        <v>0.64100000000000001</v>
      </c>
      <c r="H6" s="14">
        <v>0.39900000000000002</v>
      </c>
      <c r="I6" s="14">
        <v>6.2E-2</v>
      </c>
      <c r="J6" s="14">
        <v>1.9830000000000001</v>
      </c>
      <c r="K6" s="14">
        <v>1.2969999999999999</v>
      </c>
      <c r="L6" s="14">
        <v>2.9729999999999999</v>
      </c>
      <c r="M6" s="14">
        <v>2.5110000000000001</v>
      </c>
    </row>
    <row r="7" spans="1:13" x14ac:dyDescent="0.3">
      <c r="A7" s="5">
        <v>0.20899999999999999</v>
      </c>
      <c r="B7" s="4">
        <v>2.8000000000000003</v>
      </c>
      <c r="C7" s="4">
        <v>1.831</v>
      </c>
      <c r="D7" s="4">
        <v>1.3920000000000001</v>
      </c>
      <c r="E7" s="4">
        <v>0.57000000000000006</v>
      </c>
      <c r="F7" s="4">
        <v>0.82600000000000007</v>
      </c>
      <c r="G7" s="4">
        <v>0.73099999999999998</v>
      </c>
      <c r="H7" s="14">
        <v>0.06</v>
      </c>
      <c r="I7" s="14">
        <v>5.2999999999999999E-2</v>
      </c>
      <c r="J7" s="14">
        <v>0.13700000000000001</v>
      </c>
      <c r="K7" s="14">
        <v>1.51</v>
      </c>
      <c r="L7" s="14">
        <v>2.6709999999999998</v>
      </c>
      <c r="M7" s="14">
        <v>1.095</v>
      </c>
    </row>
    <row r="8" spans="1:13" x14ac:dyDescent="0.3">
      <c r="A8" s="5">
        <v>0.19400000000000001</v>
      </c>
      <c r="B8" s="4">
        <v>1.992</v>
      </c>
      <c r="C8" s="4">
        <v>0.187</v>
      </c>
      <c r="D8" s="4">
        <v>1.429</v>
      </c>
      <c r="E8" s="4">
        <v>0.14100000000000001</v>
      </c>
      <c r="F8" s="4">
        <v>0.81</v>
      </c>
      <c r="G8" s="4">
        <v>1.331</v>
      </c>
      <c r="H8" s="14">
        <v>7.3999999999999996E-2</v>
      </c>
      <c r="I8" s="14">
        <v>0.33900000000000002</v>
      </c>
      <c r="J8" s="14">
        <v>0.78800000000000003</v>
      </c>
      <c r="K8" s="14">
        <v>2.2770000000000001</v>
      </c>
      <c r="L8" s="14">
        <v>2.7589999999999999</v>
      </c>
      <c r="M8" s="14">
        <v>1.667</v>
      </c>
    </row>
    <row r="9" spans="1:13" x14ac:dyDescent="0.3">
      <c r="A9" s="7">
        <v>7.2000000000000008E-2</v>
      </c>
      <c r="B9" s="4">
        <v>0.88700000000000001</v>
      </c>
      <c r="C9" s="4">
        <v>0.32300000000000001</v>
      </c>
      <c r="D9" s="4">
        <v>0.67900000000000005</v>
      </c>
      <c r="E9" s="4">
        <v>0.35100000000000003</v>
      </c>
      <c r="F9" s="4">
        <v>2.7629999999999999</v>
      </c>
      <c r="G9" s="14">
        <v>0.36299999999999999</v>
      </c>
      <c r="H9" s="14">
        <v>0.92</v>
      </c>
      <c r="I9" s="14">
        <v>5.7000000000000002E-2</v>
      </c>
      <c r="J9" s="14">
        <v>2.8879999999999999</v>
      </c>
      <c r="K9" s="14">
        <v>2.8839999999999999</v>
      </c>
      <c r="L9" s="14">
        <v>1.964</v>
      </c>
      <c r="M9" s="14">
        <v>0.63200000000000001</v>
      </c>
    </row>
    <row r="14" spans="1:13" x14ac:dyDescent="0.3">
      <c r="A14" s="13"/>
      <c r="B14" s="9" t="s">
        <v>9</v>
      </c>
      <c r="C14" s="9" t="s">
        <v>10</v>
      </c>
      <c r="D14" s="9" t="s">
        <v>11</v>
      </c>
      <c r="E14" s="9" t="s">
        <v>12</v>
      </c>
    </row>
    <row r="15" spans="1:13" x14ac:dyDescent="0.3">
      <c r="A15" s="13" t="s">
        <v>1</v>
      </c>
      <c r="B15" s="5">
        <v>2.5459999999999998</v>
      </c>
      <c r="C15" s="1">
        <f>B15-B22</f>
        <v>2.4739999999999998</v>
      </c>
      <c r="D15" s="1">
        <v>100</v>
      </c>
      <c r="E15" s="10">
        <f>(3.3391*C15*C15)+(32.702*C15)-(1.4216)</f>
        <v>99.920697231599988</v>
      </c>
    </row>
    <row r="16" spans="1:13" x14ac:dyDescent="0.3">
      <c r="A16" s="13" t="s">
        <v>2</v>
      </c>
      <c r="B16" s="5">
        <v>1.4670000000000001</v>
      </c>
      <c r="C16" s="1">
        <f>B16-B22</f>
        <v>1.395</v>
      </c>
      <c r="D16" s="1">
        <v>50</v>
      </c>
      <c r="E16" s="10">
        <f t="shared" ref="E16:E79" si="0">(3.3391*C16*C16)+(32.702*C16)-(1.4216)</f>
        <v>50.695662077500003</v>
      </c>
    </row>
    <row r="17" spans="1:12" x14ac:dyDescent="0.3">
      <c r="A17" s="13" t="s">
        <v>3</v>
      </c>
      <c r="B17" s="5">
        <v>0.72499999999999998</v>
      </c>
      <c r="C17" s="1">
        <f>B17-B22</f>
        <v>0.65300000000000002</v>
      </c>
      <c r="D17" s="1">
        <v>25</v>
      </c>
      <c r="E17" s="10">
        <f t="shared" si="0"/>
        <v>21.356628291899998</v>
      </c>
    </row>
    <row r="18" spans="1:12" x14ac:dyDescent="0.3">
      <c r="A18" s="13" t="s">
        <v>4</v>
      </c>
      <c r="B18" s="5">
        <v>0.55600000000000005</v>
      </c>
      <c r="C18" s="1">
        <f>B18-B22</f>
        <v>0.48400000000000004</v>
      </c>
      <c r="D18" s="1">
        <v>12.5</v>
      </c>
      <c r="E18" s="10">
        <f t="shared" si="0"/>
        <v>15.188372209600002</v>
      </c>
    </row>
    <row r="19" spans="1:12" x14ac:dyDescent="0.3">
      <c r="A19" s="13" t="s">
        <v>5</v>
      </c>
      <c r="B19" s="5">
        <v>0.32200000000000001</v>
      </c>
      <c r="C19" s="1">
        <f>B19-B22</f>
        <v>0.25</v>
      </c>
      <c r="D19" s="1">
        <v>6.25</v>
      </c>
      <c r="E19" s="10">
        <f t="shared" si="0"/>
        <v>6.9625937499999999</v>
      </c>
    </row>
    <row r="20" spans="1:12" x14ac:dyDescent="0.3">
      <c r="A20" s="13" t="s">
        <v>6</v>
      </c>
      <c r="B20" s="5">
        <v>0.20899999999999999</v>
      </c>
      <c r="C20" s="1">
        <f>B20-B22</f>
        <v>0.13699999999999998</v>
      </c>
      <c r="D20" s="1">
        <v>3.13</v>
      </c>
      <c r="E20" s="10">
        <f t="shared" si="0"/>
        <v>3.1212455678999991</v>
      </c>
    </row>
    <row r="21" spans="1:12" x14ac:dyDescent="0.3">
      <c r="A21" s="13" t="s">
        <v>7</v>
      </c>
      <c r="B21" s="5">
        <v>0.19400000000000001</v>
      </c>
      <c r="C21" s="1">
        <f>B21-B22</f>
        <v>0.122</v>
      </c>
      <c r="D21" s="1">
        <v>1.56</v>
      </c>
      <c r="E21" s="10">
        <f t="shared" si="0"/>
        <v>2.6177431644000002</v>
      </c>
    </row>
    <row r="22" spans="1:12" x14ac:dyDescent="0.3">
      <c r="A22" s="13" t="s">
        <v>8</v>
      </c>
      <c r="B22" s="7">
        <v>7.2000000000000008E-2</v>
      </c>
      <c r="C22" s="1">
        <f>B22-B22</f>
        <v>0</v>
      </c>
      <c r="D22" s="1">
        <v>0</v>
      </c>
      <c r="E22" s="10">
        <f t="shared" si="0"/>
        <v>-1.4216</v>
      </c>
    </row>
    <row r="28" spans="1:12" x14ac:dyDescent="0.3">
      <c r="H28" s="13"/>
      <c r="J28" s="8" t="s">
        <v>13</v>
      </c>
      <c r="K28" s="8"/>
      <c r="L28" s="8"/>
    </row>
    <row r="33" spans="1:5" x14ac:dyDescent="0.3">
      <c r="A33" s="11" t="s">
        <v>14</v>
      </c>
      <c r="B33" s="3" t="s">
        <v>15</v>
      </c>
      <c r="C33" s="6" t="s">
        <v>8</v>
      </c>
      <c r="D33" s="1" t="s">
        <v>10</v>
      </c>
      <c r="E33" s="12" t="s">
        <v>64</v>
      </c>
    </row>
    <row r="34" spans="1:5" x14ac:dyDescent="0.3">
      <c r="A34" s="11" t="s">
        <v>16</v>
      </c>
      <c r="B34" s="3">
        <v>2.1459999999999999</v>
      </c>
      <c r="C34" s="7">
        <v>8.7999999999999995E-2</v>
      </c>
      <c r="D34" s="1">
        <f>(B34-C34)</f>
        <v>2.0579999999999998</v>
      </c>
      <c r="E34" s="10">
        <f>(3.026*D34*D34)+(33.72*D34)+(0.4807)</f>
        <v>82.692671463999986</v>
      </c>
    </row>
    <row r="35" spans="1:5" x14ac:dyDescent="0.3">
      <c r="A35" s="11" t="s">
        <v>17</v>
      </c>
      <c r="B35" s="3">
        <v>0.26600000000000001</v>
      </c>
      <c r="C35" s="7">
        <v>8.7999999999999995E-2</v>
      </c>
      <c r="D35" s="1">
        <f>(B35-C35)</f>
        <v>0.17800000000000002</v>
      </c>
      <c r="E35" s="10">
        <f>(3.026*D35*D35)+(33.72*D35)+(0.4807)</f>
        <v>6.5787357840000009</v>
      </c>
    </row>
    <row r="36" spans="1:5" x14ac:dyDescent="0.3">
      <c r="A36" s="11" t="s">
        <v>18</v>
      </c>
      <c r="B36" s="3">
        <v>1.1719999999999999</v>
      </c>
      <c r="C36" s="7">
        <v>8.7999999999999995E-2</v>
      </c>
      <c r="D36" s="1">
        <f>(B36-C36)</f>
        <v>1.0839999999999999</v>
      </c>
      <c r="E36" s="10">
        <f>(3.026*D36*D36)+(33.72*D36)+(0.4807)</f>
        <v>40.588899455999993</v>
      </c>
    </row>
    <row r="37" spans="1:5" x14ac:dyDescent="0.3">
      <c r="A37" s="11" t="s">
        <v>19</v>
      </c>
      <c r="B37" s="3">
        <v>2.4710000000000001</v>
      </c>
      <c r="C37" s="7">
        <v>8.7999999999999995E-2</v>
      </c>
      <c r="D37" s="1">
        <f>(B37-C37)</f>
        <v>2.383</v>
      </c>
      <c r="E37" s="10">
        <f>(3.026*D37*D37)+(33.72*D37)+(0.4807)</f>
        <v>98.019172913999995</v>
      </c>
    </row>
    <row r="38" spans="1:5" x14ac:dyDescent="0.3">
      <c r="A38" s="11" t="s">
        <v>20</v>
      </c>
      <c r="B38" s="3">
        <v>0.72299999999999998</v>
      </c>
      <c r="C38" s="7">
        <v>8.7999999999999995E-2</v>
      </c>
      <c r="D38" s="1">
        <f>(B38-C38)</f>
        <v>0.63500000000000001</v>
      </c>
      <c r="E38" s="10">
        <f>(3.026*D38*D38)+(33.72*D38)+(0.4807)</f>
        <v>23.113058849999998</v>
      </c>
    </row>
    <row r="39" spans="1:5" x14ac:dyDescent="0.3">
      <c r="A39" s="11" t="s">
        <v>21</v>
      </c>
      <c r="B39" s="3">
        <v>2.1549999999999998</v>
      </c>
      <c r="C39" s="7">
        <v>8.7999999999999995E-2</v>
      </c>
      <c r="D39" s="1">
        <f>(B39-C39)</f>
        <v>2.0669999999999997</v>
      </c>
      <c r="E39" s="10">
        <f>(3.026*D39*D39)+(33.72*D39)+(0.4807)</f>
        <v>83.108491713999982</v>
      </c>
    </row>
    <row r="40" spans="1:5" x14ac:dyDescent="0.3">
      <c r="A40" s="11" t="s">
        <v>22</v>
      </c>
      <c r="B40" s="3">
        <v>0.59799999999999998</v>
      </c>
      <c r="C40" s="7">
        <v>8.7999999999999995E-2</v>
      </c>
      <c r="D40" s="1">
        <f>(B40-C40)</f>
        <v>0.51</v>
      </c>
      <c r="E40" s="10">
        <f>(3.026*D40*D40)+(33.72*D40)+(0.4807)</f>
        <v>18.464962599999996</v>
      </c>
    </row>
    <row r="41" spans="1:5" x14ac:dyDescent="0.3">
      <c r="A41" s="11" t="s">
        <v>23</v>
      </c>
      <c r="B41" s="3">
        <v>0.53800000000000003</v>
      </c>
      <c r="C41" s="7">
        <v>8.7999999999999995E-2</v>
      </c>
      <c r="D41" s="1">
        <f>(B41-C41)</f>
        <v>0.45000000000000007</v>
      </c>
      <c r="E41" s="10">
        <f>(3.026*D41*D41)+(33.72*D41)+(0.4807)</f>
        <v>16.267465000000001</v>
      </c>
    </row>
    <row r="42" spans="1:5" x14ac:dyDescent="0.3">
      <c r="A42" s="11" t="s">
        <v>24</v>
      </c>
      <c r="B42" s="3">
        <v>2.8980000000000001</v>
      </c>
      <c r="C42" s="7">
        <v>8.7999999999999995E-2</v>
      </c>
      <c r="D42" s="1">
        <f>(B42-C42)</f>
        <v>2.81</v>
      </c>
      <c r="E42" s="10">
        <f>(3.026*D42*D42)+(33.72*D42)+(0.4807)</f>
        <v>119.1274986</v>
      </c>
    </row>
    <row r="43" spans="1:5" x14ac:dyDescent="0.3">
      <c r="A43" s="11" t="s">
        <v>25</v>
      </c>
      <c r="B43" s="3">
        <v>2.8759999999999999</v>
      </c>
      <c r="C43" s="7">
        <v>8.7999999999999995E-2</v>
      </c>
      <c r="D43" s="1">
        <f>(B43-C43)</f>
        <v>2.7879999999999998</v>
      </c>
      <c r="E43" s="10">
        <f>(3.026*D43*D43)+(33.72*D43)+(0.4807)</f>
        <v>118.012988544</v>
      </c>
    </row>
    <row r="44" spans="1:5" x14ac:dyDescent="0.3">
      <c r="A44" s="11" t="s">
        <v>26</v>
      </c>
      <c r="B44" s="3">
        <v>0.44500000000000001</v>
      </c>
      <c r="C44" s="7">
        <v>8.7999999999999995E-2</v>
      </c>
      <c r="D44" s="1">
        <f>(B44-C44)</f>
        <v>0.35699999999999998</v>
      </c>
      <c r="E44" s="10">
        <f>(3.026*D44*D44)+(33.72*D44)+(0.4807)</f>
        <v>12.904400674</v>
      </c>
    </row>
    <row r="45" spans="1:5" x14ac:dyDescent="0.3">
      <c r="A45" s="11" t="s">
        <v>27</v>
      </c>
      <c r="B45" s="3">
        <v>1.74</v>
      </c>
      <c r="C45" s="7">
        <v>8.7999999999999995E-2</v>
      </c>
      <c r="D45" s="1">
        <f>(B45-C45)</f>
        <v>1.6519999999999999</v>
      </c>
      <c r="E45" s="10">
        <f>(3.026*D45*D45)+(33.72*D45)+(0.4807)</f>
        <v>64.444408703999997</v>
      </c>
    </row>
    <row r="46" spans="1:5" x14ac:dyDescent="0.3">
      <c r="A46" s="11" t="s">
        <v>28</v>
      </c>
      <c r="B46" s="3">
        <v>2.34</v>
      </c>
      <c r="C46" s="7">
        <v>8.7999999999999995E-2</v>
      </c>
      <c r="D46" s="1">
        <f>(B46-C46)</f>
        <v>2.2519999999999998</v>
      </c>
      <c r="E46" s="10">
        <f>(3.026*D46*D46)+(33.72*D46)+(0.4807)</f>
        <v>91.764511103999993</v>
      </c>
    </row>
    <row r="47" spans="1:5" x14ac:dyDescent="0.3">
      <c r="A47" s="11" t="s">
        <v>29</v>
      </c>
      <c r="B47" s="3">
        <v>1.633</v>
      </c>
      <c r="C47" s="7">
        <v>8.7999999999999995E-2</v>
      </c>
      <c r="D47" s="1">
        <f>(B47-C47)</f>
        <v>1.5449999999999999</v>
      </c>
      <c r="E47" s="10">
        <f>(3.026*D47*D47)+(33.72*D47)+(0.4807)</f>
        <v>59.80123764999999</v>
      </c>
    </row>
    <row r="48" spans="1:5" x14ac:dyDescent="0.3">
      <c r="A48" s="11" t="s">
        <v>30</v>
      </c>
      <c r="B48" s="3">
        <v>2.5670000000000002</v>
      </c>
      <c r="C48" s="7">
        <v>8.7999999999999995E-2</v>
      </c>
      <c r="D48" s="1">
        <f>(B48-C48)</f>
        <v>2.4790000000000001</v>
      </c>
      <c r="E48" s="10">
        <f>(3.026*D48*D48)+(33.72*D48)+(0.4807)</f>
        <v>102.668684466</v>
      </c>
    </row>
    <row r="49" spans="1:5" x14ac:dyDescent="0.3">
      <c r="A49" s="11" t="s">
        <v>31</v>
      </c>
      <c r="B49" s="3">
        <v>1.6759999999999999</v>
      </c>
      <c r="C49" s="7">
        <v>8.7999999999999995E-2</v>
      </c>
      <c r="D49" s="1">
        <f>(B49-C49)</f>
        <v>1.5879999999999999</v>
      </c>
      <c r="E49" s="10">
        <f>(3.026*D49*D49)+(33.72*D49)+(0.4807)</f>
        <v>61.658857343999983</v>
      </c>
    </row>
    <row r="50" spans="1:5" x14ac:dyDescent="0.3">
      <c r="A50" s="11" t="s">
        <v>32</v>
      </c>
      <c r="B50" s="3">
        <v>1.0589999999999999</v>
      </c>
      <c r="C50" s="7">
        <v>8.7999999999999995E-2</v>
      </c>
      <c r="D50" s="1">
        <f>(B50-C50)</f>
        <v>0.97099999999999997</v>
      </c>
      <c r="E50" s="10">
        <f>(3.026*D50*D50)+(33.72*D50)+(0.4807)</f>
        <v>36.075856865999995</v>
      </c>
    </row>
    <row r="51" spans="1:5" x14ac:dyDescent="0.3">
      <c r="A51" s="11" t="s">
        <v>33</v>
      </c>
      <c r="B51" s="3">
        <v>1.78</v>
      </c>
      <c r="C51" s="7">
        <v>8.7999999999999995E-2</v>
      </c>
      <c r="D51" s="1">
        <f>(B51-C51)</f>
        <v>1.6919999999999999</v>
      </c>
      <c r="E51" s="10">
        <f>(3.026*D51*D51)+(33.72*D51)+(0.4807)</f>
        <v>66.19796646399999</v>
      </c>
    </row>
    <row r="52" spans="1:5" x14ac:dyDescent="0.3">
      <c r="A52" s="11" t="s">
        <v>34</v>
      </c>
      <c r="B52" s="3">
        <v>1.819</v>
      </c>
      <c r="C52" s="7">
        <v>8.7999999999999995E-2</v>
      </c>
      <c r="D52" s="1">
        <f>(B52-C52)</f>
        <v>1.7309999999999999</v>
      </c>
      <c r="E52" s="10">
        <f>(3.026*D52*D52)+(33.72*D52)+(0.4807)</f>
        <v>67.917008385999992</v>
      </c>
    </row>
    <row r="53" spans="1:5" x14ac:dyDescent="0.3">
      <c r="A53" s="11" t="s">
        <v>35</v>
      </c>
      <c r="B53" s="3">
        <v>1.5230000000000001</v>
      </c>
      <c r="C53" s="7">
        <v>8.7999999999999995E-2</v>
      </c>
      <c r="D53" s="1">
        <f>(B53-C53)</f>
        <v>1.4350000000000001</v>
      </c>
      <c r="E53" s="10">
        <f>(3.026*D53*D53)+(33.72*D53)+(0.4807)</f>
        <v>55.100114849999997</v>
      </c>
    </row>
    <row r="54" spans="1:5" x14ac:dyDescent="0.3">
      <c r="A54" s="11" t="s">
        <v>36</v>
      </c>
      <c r="B54" s="3">
        <v>1.5840000000000001</v>
      </c>
      <c r="C54" s="7">
        <v>8.7999999999999995E-2</v>
      </c>
      <c r="D54" s="1">
        <f>(B54-C54)</f>
        <v>1.496</v>
      </c>
      <c r="E54" s="10">
        <f>(3.026*D54*D54)+(33.72*D54)+(0.4807)</f>
        <v>57.698056415999993</v>
      </c>
    </row>
    <row r="55" spans="1:5" x14ac:dyDescent="0.3">
      <c r="A55" s="11" t="s">
        <v>37</v>
      </c>
      <c r="B55" s="3">
        <v>2.266</v>
      </c>
      <c r="C55" s="7">
        <v>8.7999999999999995E-2</v>
      </c>
      <c r="D55" s="1">
        <f>(B55-C55)</f>
        <v>2.1779999999999999</v>
      </c>
      <c r="E55" s="10">
        <f>(3.026*D55*D55)+(33.72*D55)+(0.4807)</f>
        <v>88.277247783999996</v>
      </c>
    </row>
    <row r="56" spans="1:5" x14ac:dyDescent="0.3">
      <c r="A56" s="11" t="s">
        <v>38</v>
      </c>
      <c r="B56" s="3">
        <v>1.829</v>
      </c>
      <c r="C56" s="7">
        <v>8.7999999999999995E-2</v>
      </c>
      <c r="D56" s="1">
        <f>(B56-C56)</f>
        <v>1.7409999999999999</v>
      </c>
      <c r="E56" s="10">
        <f>(3.026*D56*D56)+(33.72*D56)+(0.4807)</f>
        <v>68.359271105999994</v>
      </c>
    </row>
    <row r="57" spans="1:5" x14ac:dyDescent="0.3">
      <c r="A57" s="11" t="s">
        <v>39</v>
      </c>
      <c r="B57" s="3">
        <v>1.7010000000000001</v>
      </c>
      <c r="C57" s="7">
        <v>8.7999999999999995E-2</v>
      </c>
      <c r="D57" s="1">
        <f>(B57-C57)</f>
        <v>1.613</v>
      </c>
      <c r="E57" s="10">
        <f>(3.026*D57*D57)+(33.72*D57)+(0.4807)</f>
        <v>62.744012994000002</v>
      </c>
    </row>
    <row r="58" spans="1:5" x14ac:dyDescent="0.3">
      <c r="A58" s="11" t="s">
        <v>40</v>
      </c>
      <c r="B58" s="3">
        <v>2.343</v>
      </c>
      <c r="C58" s="7">
        <v>8.7999999999999995E-2</v>
      </c>
      <c r="D58" s="1">
        <f>(B58-C58)</f>
        <v>2.2549999999999999</v>
      </c>
      <c r="E58" s="10">
        <f>(3.026*D58*D58)+(33.72*D58)+(0.4807)</f>
        <v>91.906585649999982</v>
      </c>
    </row>
    <row r="59" spans="1:5" x14ac:dyDescent="0.3">
      <c r="A59" s="11" t="s">
        <v>41</v>
      </c>
      <c r="B59" s="3">
        <v>1.071</v>
      </c>
      <c r="C59" s="7">
        <v>8.7999999999999995E-2</v>
      </c>
      <c r="D59" s="1">
        <f>(B59-C59)</f>
        <v>0.98299999999999998</v>
      </c>
      <c r="E59" s="10">
        <f>(3.026*D59*D59)+(33.72*D59)+(0.4807)</f>
        <v>36.551450513999995</v>
      </c>
    </row>
    <row r="60" spans="1:5" x14ac:dyDescent="0.3">
      <c r="A60" s="11" t="s">
        <v>42</v>
      </c>
      <c r="B60" s="3">
        <v>0.30099999999999999</v>
      </c>
      <c r="C60" s="7">
        <v>8.7999999999999995E-2</v>
      </c>
      <c r="D60" s="1">
        <f>(B60-C60)</f>
        <v>0.21299999999999999</v>
      </c>
      <c r="E60" s="10">
        <f>(3.026*D60*D60)+(33.72*D60)+(0.4807)</f>
        <v>7.8003465939999987</v>
      </c>
    </row>
    <row r="61" spans="1:5" x14ac:dyDescent="0.3">
      <c r="A61" s="11" t="s">
        <v>43</v>
      </c>
      <c r="B61" s="3">
        <v>2.4980000000000002</v>
      </c>
      <c r="C61" s="7">
        <v>8.7999999999999995E-2</v>
      </c>
      <c r="D61" s="1">
        <f>(B61-C61)</f>
        <v>2.41</v>
      </c>
      <c r="E61" s="10">
        <f>(3.026*D61*D61)+(33.72*D61)+(0.4807)</f>
        <v>99.321210600000015</v>
      </c>
    </row>
    <row r="62" spans="1:5" x14ac:dyDescent="0.3">
      <c r="A62" s="11" t="s">
        <v>44</v>
      </c>
      <c r="B62" s="3">
        <v>2.012</v>
      </c>
      <c r="C62" s="7">
        <v>8.7999999999999995E-2</v>
      </c>
      <c r="D62" s="1">
        <f>(B62-C62)</f>
        <v>1.9239999999999999</v>
      </c>
      <c r="E62" s="10">
        <f>(3.026*D62*D62)+(33.72*D62)+(0.4807)</f>
        <v>76.559554175999992</v>
      </c>
    </row>
    <row r="63" spans="1:5" x14ac:dyDescent="0.3">
      <c r="A63" s="11" t="s">
        <v>45</v>
      </c>
      <c r="B63" s="3">
        <v>2.3439999999999999</v>
      </c>
      <c r="C63" s="7">
        <v>8.7999999999999995E-2</v>
      </c>
      <c r="D63" s="1">
        <f>(B63-C63)</f>
        <v>2.2559999999999998</v>
      </c>
      <c r="E63" s="10">
        <f>(3.026*D63*D63)+(33.72*D63)+(0.4807)</f>
        <v>91.953955935999986</v>
      </c>
    </row>
    <row r="64" spans="1:5" x14ac:dyDescent="0.3">
      <c r="A64" s="11" t="s">
        <v>46</v>
      </c>
      <c r="B64" s="3">
        <v>0.79</v>
      </c>
      <c r="C64" s="7">
        <v>8.7999999999999995E-2</v>
      </c>
      <c r="D64" s="1">
        <f>(B64-C64)</f>
        <v>0.70200000000000007</v>
      </c>
      <c r="E64" s="10">
        <f>(3.026*D64*D64)+(33.72*D64)+(0.4807)</f>
        <v>25.643364903999998</v>
      </c>
    </row>
    <row r="65" spans="1:5" x14ac:dyDescent="0.3">
      <c r="A65" s="11" t="s">
        <v>47</v>
      </c>
      <c r="B65" s="3">
        <v>0.60699999999999998</v>
      </c>
      <c r="C65" s="7">
        <v>8.7999999999999995E-2</v>
      </c>
      <c r="D65" s="1">
        <f>(B65-C65)</f>
        <v>0.51900000000000002</v>
      </c>
      <c r="E65" s="10">
        <f>(3.026*D65*D65)+(33.72*D65)+(0.4807)</f>
        <v>18.796466385999999</v>
      </c>
    </row>
    <row r="66" spans="1:5" x14ac:dyDescent="0.3">
      <c r="A66" s="11" t="s">
        <v>48</v>
      </c>
      <c r="B66" s="3">
        <v>1.254</v>
      </c>
      <c r="C66" s="7">
        <v>8.7999999999999995E-2</v>
      </c>
      <c r="D66" s="1">
        <f>(B66-C66)</f>
        <v>1.1659999999999999</v>
      </c>
      <c r="E66" s="10">
        <f>(3.026*D66*D66)+(33.72*D66)+(0.4807)</f>
        <v>43.912236455999995</v>
      </c>
    </row>
    <row r="67" spans="1:5" x14ac:dyDescent="0.3">
      <c r="A67" s="11" t="s">
        <v>49</v>
      </c>
      <c r="B67" s="3">
        <v>1.788</v>
      </c>
      <c r="C67" s="7">
        <v>8.7999999999999995E-2</v>
      </c>
      <c r="D67" s="1">
        <f>(B67-C67)</f>
        <v>1.7</v>
      </c>
      <c r="E67" s="10">
        <f>(3.026*D67*D67)+(33.72*D67)+(0.4807)</f>
        <v>66.549840000000003</v>
      </c>
    </row>
    <row r="68" spans="1:5" x14ac:dyDescent="0.3">
      <c r="A68" s="11" t="s">
        <v>50</v>
      </c>
      <c r="B68" s="3">
        <v>1.877</v>
      </c>
      <c r="C68" s="7">
        <v>8.7999999999999995E-2</v>
      </c>
      <c r="D68" s="1">
        <f>(B68-C68)</f>
        <v>1.7889999999999999</v>
      </c>
      <c r="E68" s="10">
        <f>(3.026*D68*D68)+(33.72*D68)+(0.4807)</f>
        <v>70.490556545999993</v>
      </c>
    </row>
    <row r="69" spans="1:5" x14ac:dyDescent="0.3">
      <c r="A69" s="11" t="s">
        <v>51</v>
      </c>
      <c r="B69" s="3">
        <v>0.58299999999999996</v>
      </c>
      <c r="C69" s="7">
        <v>8.7999999999999995E-2</v>
      </c>
      <c r="D69" s="1">
        <f>(B69-C69)</f>
        <v>0.495</v>
      </c>
      <c r="E69" s="10">
        <f>(3.026*D69*D69)+(33.72*D69)+(0.4807)</f>
        <v>17.913545649999996</v>
      </c>
    </row>
    <row r="70" spans="1:5" x14ac:dyDescent="0.3">
      <c r="A70" s="11" t="s">
        <v>52</v>
      </c>
      <c r="B70" s="3">
        <v>1.8640000000000001</v>
      </c>
      <c r="C70" s="7">
        <v>8.7999999999999995E-2</v>
      </c>
      <c r="D70" s="1">
        <f>(B70-C70)</f>
        <v>1.776</v>
      </c>
      <c r="E70" s="10">
        <f>(3.026*D70*D70)+(33.72*D70)+(0.4807)</f>
        <v>69.911956575999994</v>
      </c>
    </row>
    <row r="71" spans="1:5" x14ac:dyDescent="0.3">
      <c r="A71" s="11" t="s">
        <v>53</v>
      </c>
      <c r="B71" s="3">
        <v>1.635</v>
      </c>
      <c r="C71" s="7">
        <v>8.7999999999999995E-2</v>
      </c>
      <c r="D71" s="1">
        <f>(B71-C71)</f>
        <v>1.5469999999999999</v>
      </c>
      <c r="E71" s="10">
        <f>(3.026*D71*D71)+(33.72*D71)+(0.4807)</f>
        <v>59.887390433999997</v>
      </c>
    </row>
    <row r="72" spans="1:5" x14ac:dyDescent="0.3">
      <c r="A72" s="11" t="s">
        <v>54</v>
      </c>
      <c r="B72" s="3">
        <v>0.56700000000000006</v>
      </c>
      <c r="C72" s="7">
        <v>8.7999999999999995E-2</v>
      </c>
      <c r="D72" s="1">
        <f>(B72-C72)</f>
        <v>0.47900000000000009</v>
      </c>
      <c r="E72" s="10">
        <f>(3.026*D72*D72)+(33.72*D72)+(0.4807)</f>
        <v>17.326868466000001</v>
      </c>
    </row>
    <row r="73" spans="1:5" x14ac:dyDescent="0.3">
      <c r="A73" s="11" t="s">
        <v>55</v>
      </c>
      <c r="B73" s="3">
        <v>0.63500000000000001</v>
      </c>
      <c r="C73" s="7">
        <v>8.7999999999999995E-2</v>
      </c>
      <c r="D73" s="1">
        <f>(B73-C73)</f>
        <v>0.54700000000000004</v>
      </c>
      <c r="E73" s="10">
        <f>(3.026*D73*D73)+(33.72*D73)+(0.4807)</f>
        <v>19.830946433999998</v>
      </c>
    </row>
    <row r="74" spans="1:5" x14ac:dyDescent="0.3">
      <c r="A74" s="11" t="s">
        <v>56</v>
      </c>
      <c r="B74" s="3">
        <v>0.45100000000000001</v>
      </c>
      <c r="C74" s="7">
        <v>8.7999999999999995E-2</v>
      </c>
      <c r="D74" s="1">
        <f>(B74-C74)</f>
        <v>0.36299999999999999</v>
      </c>
      <c r="E74" s="10">
        <f>(3.026*D74*D74)+(33.72*D74)+(0.4807)</f>
        <v>13.119792993999999</v>
      </c>
    </row>
    <row r="75" spans="1:5" x14ac:dyDescent="0.3">
      <c r="A75" s="11" t="s">
        <v>57</v>
      </c>
      <c r="B75" s="3">
        <v>1.43</v>
      </c>
      <c r="C75" s="7">
        <v>8.7999999999999995E-2</v>
      </c>
      <c r="D75" s="1">
        <f>(B75-C75)</f>
        <v>1.3419999999999999</v>
      </c>
      <c r="E75" s="10">
        <f>(3.026*D75*D75)+(33.72*D75)+(0.4807)</f>
        <v>51.18265706399999</v>
      </c>
    </row>
    <row r="76" spans="1:5" x14ac:dyDescent="0.3">
      <c r="A76" s="11" t="s">
        <v>58</v>
      </c>
      <c r="B76" s="3">
        <v>0.23900000000000002</v>
      </c>
      <c r="C76" s="7">
        <v>8.7999999999999995E-2</v>
      </c>
      <c r="D76" s="1">
        <f>(B76-C76)</f>
        <v>0.15100000000000002</v>
      </c>
      <c r="E76" s="10">
        <f>(3.026*D76*D76)+(33.72*D76)+(0.4807)</f>
        <v>5.6414158260000002</v>
      </c>
    </row>
    <row r="77" spans="1:5" x14ac:dyDescent="0.3">
      <c r="A77" s="11" t="s">
        <v>59</v>
      </c>
      <c r="B77" s="3">
        <v>0.43</v>
      </c>
      <c r="C77" s="7">
        <v>8.7999999999999995E-2</v>
      </c>
      <c r="D77" s="1">
        <f>(B77-C77)</f>
        <v>0.34199999999999997</v>
      </c>
      <c r="E77" s="10">
        <f>(3.026*D77*D77)+(33.72*D77)+(0.4807)</f>
        <v>12.366873063999998</v>
      </c>
    </row>
    <row r="78" spans="1:5" x14ac:dyDescent="0.3">
      <c r="A78" s="11" t="s">
        <v>60</v>
      </c>
      <c r="B78" s="3">
        <v>0.55800000000000005</v>
      </c>
      <c r="C78" s="7">
        <v>8.7999999999999995E-2</v>
      </c>
      <c r="D78" s="1">
        <f>(B78-C78)</f>
        <v>0.47000000000000008</v>
      </c>
      <c r="E78" s="10">
        <f>(3.026*D78*D78)+(33.72*D78)+(0.4807)</f>
        <v>16.997543400000001</v>
      </c>
    </row>
    <row r="79" spans="1:5" x14ac:dyDescent="0.3">
      <c r="A79" s="11" t="s">
        <v>61</v>
      </c>
      <c r="B79" s="3">
        <v>9.2999999999999999E-2</v>
      </c>
      <c r="C79" s="7">
        <v>8.7999999999999995E-2</v>
      </c>
      <c r="D79" s="1">
        <f>(B79-C79)</f>
        <v>5.0000000000000044E-3</v>
      </c>
      <c r="E79" s="10">
        <f>(3.026*D79*D79)+(33.72*D79)+(0.4807)</f>
        <v>0.64937565000000019</v>
      </c>
    </row>
    <row r="80" spans="1:5" x14ac:dyDescent="0.3">
      <c r="A80" s="11" t="s">
        <v>62</v>
      </c>
      <c r="B80" s="3">
        <v>0.129</v>
      </c>
      <c r="C80" s="7">
        <v>8.7999999999999995E-2</v>
      </c>
      <c r="D80" s="1">
        <f>(B80-C80)</f>
        <v>4.1000000000000009E-2</v>
      </c>
      <c r="E80" s="10">
        <f>(3.026*D80*D80)+(33.72*D80)+(0.4807)</f>
        <v>1.8683067060000003</v>
      </c>
    </row>
    <row r="81" spans="1:5" x14ac:dyDescent="0.3">
      <c r="A81" s="11" t="s">
        <v>63</v>
      </c>
      <c r="B81" s="3">
        <v>0.54800000000000004</v>
      </c>
      <c r="C81" s="7">
        <v>8.7999999999999995E-2</v>
      </c>
      <c r="D81" s="1">
        <f>(B81-C81)</f>
        <v>0.46000000000000008</v>
      </c>
      <c r="E81" s="10">
        <f>(3.026*D81*D81)+(33.72*D81)+(0.4807)</f>
        <v>16.632201600000002</v>
      </c>
    </row>
    <row r="82" spans="1:5" x14ac:dyDescent="0.3">
      <c r="A82" s="11" t="s">
        <v>97</v>
      </c>
      <c r="B82" s="4">
        <v>2.052</v>
      </c>
      <c r="C82" s="7">
        <v>7.2000000000000008E-2</v>
      </c>
      <c r="D82" s="1">
        <f>(B82-C82)</f>
        <v>1.98</v>
      </c>
      <c r="E82" s="10">
        <f>(3.3391*D82*D82)+(32.702*D82)-(1.4216)</f>
        <v>76.418967640000005</v>
      </c>
    </row>
    <row r="83" spans="1:5" x14ac:dyDescent="0.3">
      <c r="A83" s="11" t="s">
        <v>98</v>
      </c>
      <c r="B83" s="4">
        <v>2.9470000000000001</v>
      </c>
      <c r="C83" s="7">
        <v>7.2000000000000008E-2</v>
      </c>
      <c r="D83" s="1">
        <f>(B83-C83)</f>
        <v>2.875</v>
      </c>
      <c r="E83" s="10">
        <f>(3.3391*D83*D83)+(32.702*D83)-(1.4216)</f>
        <v>120.19639843749999</v>
      </c>
    </row>
    <row r="84" spans="1:5" x14ac:dyDescent="0.3">
      <c r="A84" s="11" t="s">
        <v>99</v>
      </c>
      <c r="B84" s="4">
        <v>0.70699999999999996</v>
      </c>
      <c r="C84" s="7">
        <v>7.2000000000000008E-2</v>
      </c>
      <c r="D84" s="1">
        <f>(B84-C84)</f>
        <v>0.63500000000000001</v>
      </c>
      <c r="E84" s="10">
        <f>(3.3391*D84*D84)+(32.702*D84)-(1.4216)</f>
        <v>20.6905785975</v>
      </c>
    </row>
    <row r="85" spans="1:5" x14ac:dyDescent="0.3">
      <c r="A85" s="11" t="s">
        <v>100</v>
      </c>
      <c r="B85" s="4">
        <v>2.629</v>
      </c>
      <c r="C85" s="7">
        <v>7.2000000000000008E-2</v>
      </c>
      <c r="D85" s="1">
        <f>(B85-C85)</f>
        <v>2.5569999999999999</v>
      </c>
      <c r="E85" s="10">
        <f>(3.3391*D85*D85)+(32.702*D85)-(1.4216)</f>
        <v>104.0292812359</v>
      </c>
    </row>
    <row r="86" spans="1:5" x14ac:dyDescent="0.3">
      <c r="A86" s="11" t="s">
        <v>101</v>
      </c>
      <c r="B86" s="4">
        <v>1.9610000000000001</v>
      </c>
      <c r="C86" s="7">
        <v>7.2000000000000008E-2</v>
      </c>
      <c r="D86" s="1">
        <f>(B86-C86)</f>
        <v>1.889</v>
      </c>
      <c r="E86" s="10">
        <f>(3.3391*D86*D86)+(32.702*D86)-(1.4216)</f>
        <v>72.2674586511</v>
      </c>
    </row>
    <row r="87" spans="1:5" x14ac:dyDescent="0.3">
      <c r="A87" s="11" t="s">
        <v>102</v>
      </c>
      <c r="B87" s="4">
        <v>2.8000000000000003</v>
      </c>
      <c r="C87" s="7">
        <v>7.2000000000000008E-2</v>
      </c>
      <c r="D87" s="1">
        <f>(B87-C87)</f>
        <v>2.7280000000000002</v>
      </c>
      <c r="E87" s="10">
        <f>(3.3391*D87*D87)+(32.702*D87)-(1.4216)</f>
        <v>112.6389847744</v>
      </c>
    </row>
    <row r="88" spans="1:5" x14ac:dyDescent="0.3">
      <c r="A88" s="11" t="s">
        <v>103</v>
      </c>
      <c r="B88" s="4">
        <v>1.992</v>
      </c>
      <c r="C88" s="7">
        <v>7.2000000000000008E-2</v>
      </c>
      <c r="D88" s="1">
        <f>(B88-C88)</f>
        <v>1.92</v>
      </c>
      <c r="E88" s="10">
        <f>(3.3391*D88*D88)+(32.702*D88)-(1.4216)</f>
        <v>73.675498239999996</v>
      </c>
    </row>
    <row r="89" spans="1:5" x14ac:dyDescent="0.3">
      <c r="A89" s="11" t="s">
        <v>104</v>
      </c>
      <c r="B89" s="4">
        <v>0.88700000000000001</v>
      </c>
      <c r="C89" s="7">
        <v>7.2000000000000008E-2</v>
      </c>
      <c r="D89" s="1">
        <f>(B89-C89)</f>
        <v>0.81499999999999995</v>
      </c>
      <c r="E89" s="10">
        <f>(3.3391*D89*D89)+(32.702*D89)-(1.4216)</f>
        <v>27.448443697499993</v>
      </c>
    </row>
    <row r="90" spans="1:5" x14ac:dyDescent="0.3">
      <c r="A90" s="11" t="s">
        <v>105</v>
      </c>
      <c r="B90" s="4">
        <v>0.442</v>
      </c>
      <c r="C90" s="7">
        <v>7.2000000000000008E-2</v>
      </c>
      <c r="D90" s="1">
        <f>(B90-C90)</f>
        <v>0.37</v>
      </c>
      <c r="E90" s="10">
        <f>(3.3391*D90*D90)+(32.702*D90)-(1.4216)</f>
        <v>11.135262789999999</v>
      </c>
    </row>
    <row r="91" spans="1:5" x14ac:dyDescent="0.3">
      <c r="A91" s="11" t="s">
        <v>106</v>
      </c>
      <c r="B91" s="4">
        <v>0.98099999999999998</v>
      </c>
      <c r="C91" s="7">
        <v>7.2000000000000008E-2</v>
      </c>
      <c r="D91" s="1">
        <f>(B91-C91)</f>
        <v>0.90900000000000003</v>
      </c>
      <c r="E91" s="10">
        <f>(3.3391*D91*D91)+(32.702*D91)-(1.4216)</f>
        <v>31.063552887099998</v>
      </c>
    </row>
    <row r="92" spans="1:5" x14ac:dyDescent="0.3">
      <c r="A92" s="11" t="s">
        <v>107</v>
      </c>
      <c r="B92" s="4">
        <v>2.6320000000000001</v>
      </c>
      <c r="C92" s="7">
        <v>7.2000000000000008E-2</v>
      </c>
      <c r="D92" s="1">
        <f>(B92-C92)</f>
        <v>2.56</v>
      </c>
      <c r="E92" s="10">
        <f>(3.3391*D92*D92)+(32.702*D92)-(1.4216)</f>
        <v>104.17864575999999</v>
      </c>
    </row>
    <row r="93" spans="1:5" x14ac:dyDescent="0.3">
      <c r="A93" s="11" t="s">
        <v>108</v>
      </c>
      <c r="B93" s="4">
        <v>1.2590000000000001</v>
      </c>
      <c r="C93" s="7">
        <v>7.2000000000000008E-2</v>
      </c>
      <c r="D93" s="1">
        <f>(B93-C93)</f>
        <v>1.1870000000000001</v>
      </c>
      <c r="E93" s="10">
        <f>(3.3391*D93*D93)+(32.702*D93)-(1.4216)</f>
        <v>42.100362387899999</v>
      </c>
    </row>
    <row r="94" spans="1:5" x14ac:dyDescent="0.3">
      <c r="A94" s="11" t="s">
        <v>109</v>
      </c>
      <c r="B94" s="4">
        <v>2.004</v>
      </c>
      <c r="C94" s="7">
        <v>7.2000000000000008E-2</v>
      </c>
      <c r="D94" s="1">
        <f>(B94-C94)</f>
        <v>1.9319999999999999</v>
      </c>
      <c r="E94" s="10">
        <f>(3.3391*D94*D94)+(32.702*D94)-(1.4216)</f>
        <v>74.222268798399995</v>
      </c>
    </row>
    <row r="95" spans="1:5" x14ac:dyDescent="0.3">
      <c r="A95" s="11" t="s">
        <v>110</v>
      </c>
      <c r="B95" s="4">
        <v>1.831</v>
      </c>
      <c r="C95" s="7">
        <v>7.2000000000000008E-2</v>
      </c>
      <c r="D95" s="1">
        <f>(B95-C95)</f>
        <v>1.7589999999999999</v>
      </c>
      <c r="E95" s="10">
        <f>(3.3391*D95*D95)+(32.702*D95)-(1.4216)</f>
        <v>66.43266386709999</v>
      </c>
    </row>
    <row r="96" spans="1:5" x14ac:dyDescent="0.3">
      <c r="A96" s="11" t="s">
        <v>111</v>
      </c>
      <c r="B96" s="4">
        <v>0.187</v>
      </c>
      <c r="C96" s="7">
        <v>7.2000000000000008E-2</v>
      </c>
      <c r="D96" s="1">
        <f>(B96-C96)</f>
        <v>0.11499999999999999</v>
      </c>
      <c r="E96" s="10">
        <f>(3.3391*D96*D96)+(32.702*D96)-(1.4216)</f>
        <v>2.3832895975000001</v>
      </c>
    </row>
    <row r="97" spans="1:5" x14ac:dyDescent="0.3">
      <c r="A97" s="11" t="s">
        <v>112</v>
      </c>
      <c r="B97" s="4">
        <v>0.32300000000000001</v>
      </c>
      <c r="C97" s="7">
        <v>7.2000000000000008E-2</v>
      </c>
      <c r="D97" s="1">
        <f>(B97-C97)</f>
        <v>0.251</v>
      </c>
      <c r="E97" s="10">
        <f>(3.3391*D97*D97)+(32.702*D97)-(1.4216)</f>
        <v>6.9969686391000003</v>
      </c>
    </row>
    <row r="98" spans="1:5" x14ac:dyDescent="0.3">
      <c r="A98" s="11" t="s">
        <v>113</v>
      </c>
      <c r="B98" s="4">
        <v>2.8170000000000002</v>
      </c>
      <c r="C98" s="7">
        <v>7.2000000000000008E-2</v>
      </c>
      <c r="D98" s="1">
        <f>(B98-C98)</f>
        <v>2.7450000000000001</v>
      </c>
      <c r="E98" s="10">
        <f>(3.3391*D98*D98)+(32.702*D98)-(1.4216)</f>
        <v>113.5055919775</v>
      </c>
    </row>
    <row r="99" spans="1:5" x14ac:dyDescent="0.3">
      <c r="A99" s="11" t="s">
        <v>114</v>
      </c>
      <c r="B99" s="4">
        <v>0.92900000000000005</v>
      </c>
      <c r="C99" s="7">
        <v>7.2000000000000008E-2</v>
      </c>
      <c r="D99" s="1">
        <f>(B99-C99)</f>
        <v>0.85699999999999998</v>
      </c>
      <c r="E99" s="10">
        <f>(3.3391*D99*D99)+(32.702*D99)-(1.4216)</f>
        <v>29.056412655899997</v>
      </c>
    </row>
    <row r="100" spans="1:5" x14ac:dyDescent="0.3">
      <c r="A100" s="11" t="s">
        <v>115</v>
      </c>
      <c r="B100" s="4">
        <v>2.8580000000000001</v>
      </c>
      <c r="C100" s="7">
        <v>7.2000000000000008E-2</v>
      </c>
      <c r="D100" s="1">
        <f>(B100-C100)</f>
        <v>2.786</v>
      </c>
      <c r="E100" s="10">
        <f>(3.3391*D100*D100)+(32.702*D100)-(1.4216)</f>
        <v>115.6035850236</v>
      </c>
    </row>
    <row r="101" spans="1:5" x14ac:dyDescent="0.3">
      <c r="A101" s="11" t="s">
        <v>116</v>
      </c>
      <c r="B101" s="4">
        <v>2.2010000000000001</v>
      </c>
      <c r="C101" s="7">
        <v>7.2000000000000008E-2</v>
      </c>
      <c r="D101" s="1">
        <f>(B101-C101)</f>
        <v>2.129</v>
      </c>
      <c r="E101" s="10">
        <f>(3.3391*D101*D101)+(32.702*D101)-(1.4216)</f>
        <v>83.3358995631</v>
      </c>
    </row>
    <row r="102" spans="1:5" x14ac:dyDescent="0.3">
      <c r="A102" s="11" t="s">
        <v>117</v>
      </c>
      <c r="B102" s="4">
        <v>0.40200000000000002</v>
      </c>
      <c r="C102" s="7">
        <v>7.2000000000000008E-2</v>
      </c>
      <c r="D102" s="1">
        <f>(B102-C102)</f>
        <v>0.33</v>
      </c>
      <c r="E102" s="10">
        <f>(3.3391*D102*D102)+(32.702*D102)-(1.4216)</f>
        <v>9.73368799</v>
      </c>
    </row>
    <row r="103" spans="1:5" x14ac:dyDescent="0.3">
      <c r="A103" s="11" t="s">
        <v>118</v>
      </c>
      <c r="B103" s="4">
        <v>1.3920000000000001</v>
      </c>
      <c r="C103" s="7">
        <v>7.2000000000000008E-2</v>
      </c>
      <c r="D103" s="1">
        <f>(B103-C103)</f>
        <v>1.32</v>
      </c>
      <c r="E103" s="10">
        <f>(3.3391*D103*D103)+(32.702*D103)-(1.4216)</f>
        <v>47.563087840000001</v>
      </c>
    </row>
    <row r="104" spans="1:5" x14ac:dyDescent="0.3">
      <c r="A104" s="11" t="s">
        <v>119</v>
      </c>
      <c r="B104" s="4">
        <v>1.429</v>
      </c>
      <c r="C104" s="7">
        <v>7.2000000000000008E-2</v>
      </c>
      <c r="D104" s="1">
        <f>(B104-C104)</f>
        <v>1.357</v>
      </c>
      <c r="E104" s="10">
        <f>(3.3391*D104*D104)+(32.702*D104)-(1.4216)</f>
        <v>49.103796355900002</v>
      </c>
    </row>
    <row r="105" spans="1:5" x14ac:dyDescent="0.3">
      <c r="A105" s="11" t="s">
        <v>120</v>
      </c>
      <c r="B105" s="4">
        <v>0.67900000000000005</v>
      </c>
      <c r="C105" s="7">
        <v>7.2000000000000008E-2</v>
      </c>
      <c r="D105" s="1">
        <f>(B105-C105)</f>
        <v>0.60699999999999998</v>
      </c>
      <c r="E105" s="10">
        <f>(3.3391*D105*D105)+(32.702*D105)-(1.4216)</f>
        <v>19.658802055899997</v>
      </c>
    </row>
    <row r="106" spans="1:5" x14ac:dyDescent="0.3">
      <c r="A106" s="11" t="s">
        <v>121</v>
      </c>
      <c r="B106" s="4">
        <v>1.1160000000000001</v>
      </c>
      <c r="C106" s="7">
        <v>7.2000000000000008E-2</v>
      </c>
      <c r="D106" s="1">
        <f>(B106-C106)</f>
        <v>1.044</v>
      </c>
      <c r="E106" s="10">
        <f>(3.3391*D106*D106)+(32.702*D106)-(1.4216)</f>
        <v>36.358693297599999</v>
      </c>
    </row>
    <row r="107" spans="1:5" x14ac:dyDescent="0.3">
      <c r="A107" s="11" t="s">
        <v>122</v>
      </c>
      <c r="B107" s="4">
        <v>0.58899999999999997</v>
      </c>
      <c r="C107" s="7">
        <v>7.2000000000000008E-2</v>
      </c>
      <c r="D107" s="1">
        <f>(B107-C107)</f>
        <v>0.5169999999999999</v>
      </c>
      <c r="E107" s="10">
        <f>(3.3391*D107*D107)+(32.702*D107)-(1.4216)</f>
        <v>16.377838699899993</v>
      </c>
    </row>
    <row r="108" spans="1:5" x14ac:dyDescent="0.3">
      <c r="A108" s="11" t="s">
        <v>123</v>
      </c>
      <c r="B108" s="4">
        <v>1.06</v>
      </c>
      <c r="C108" s="7">
        <v>7.2000000000000008E-2</v>
      </c>
      <c r="D108" s="1">
        <f>(B108-C108)</f>
        <v>0.98799999999999999</v>
      </c>
      <c r="E108" s="10">
        <f>(3.3391*D108*D108)+(32.702*D108)-(1.4216)</f>
        <v>34.147418430400002</v>
      </c>
    </row>
    <row r="109" spans="1:5" x14ac:dyDescent="0.3">
      <c r="A109" s="11" t="s">
        <v>124</v>
      </c>
      <c r="B109" s="4">
        <v>0.32400000000000001</v>
      </c>
      <c r="C109" s="7">
        <v>7.2000000000000008E-2</v>
      </c>
      <c r="D109" s="1">
        <f>(B109-C109)</f>
        <v>0.252</v>
      </c>
      <c r="E109" s="10">
        <f>(3.3391*D109*D109)+(32.702*D109)-(1.4216)</f>
        <v>7.0313502064000009</v>
      </c>
    </row>
    <row r="110" spans="1:5" x14ac:dyDescent="0.3">
      <c r="A110" s="11" t="s">
        <v>125</v>
      </c>
      <c r="B110" s="4">
        <v>0.45500000000000002</v>
      </c>
      <c r="C110" s="7">
        <v>7.2000000000000008E-2</v>
      </c>
      <c r="D110" s="1">
        <f>(B110-C110)</f>
        <v>0.38300000000000001</v>
      </c>
      <c r="E110" s="10">
        <f>(3.3391*D110*D110)+(32.702*D110)-(1.4216)</f>
        <v>11.593075239899999</v>
      </c>
    </row>
    <row r="111" spans="1:5" x14ac:dyDescent="0.3">
      <c r="A111" s="11" t="s">
        <v>126</v>
      </c>
      <c r="B111" s="4">
        <v>0.57000000000000006</v>
      </c>
      <c r="C111" s="7">
        <v>7.2000000000000008E-2</v>
      </c>
      <c r="D111" s="1">
        <f>(B111-C111)</f>
        <v>0.49800000000000005</v>
      </c>
      <c r="E111" s="10">
        <f>(3.3391*D111*D111)+(32.702*D111)-(1.4216)</f>
        <v>15.692106156400003</v>
      </c>
    </row>
    <row r="112" spans="1:5" x14ac:dyDescent="0.3">
      <c r="A112" s="11" t="s">
        <v>127</v>
      </c>
      <c r="B112" s="4">
        <v>0.14100000000000001</v>
      </c>
      <c r="C112" s="7">
        <v>7.2000000000000008E-2</v>
      </c>
      <c r="D112" s="1">
        <f>(B112-C112)</f>
        <v>6.9000000000000006E-2</v>
      </c>
      <c r="E112" s="10">
        <f>(3.3391*D112*D112)+(32.702*D112)-(1.4216)</f>
        <v>0.85073545510000037</v>
      </c>
    </row>
    <row r="113" spans="1:5" x14ac:dyDescent="0.3">
      <c r="A113" s="11" t="s">
        <v>128</v>
      </c>
      <c r="B113" s="4">
        <v>0.35100000000000003</v>
      </c>
      <c r="C113" s="7">
        <v>7.2000000000000008E-2</v>
      </c>
      <c r="D113" s="1">
        <f>(B113-C113)</f>
        <v>0.27900000000000003</v>
      </c>
      <c r="E113" s="10">
        <f>(3.3391*D113*D113)+(32.702*D113)-(1.4216)</f>
        <v>7.9621768830999997</v>
      </c>
    </row>
    <row r="114" spans="1:5" x14ac:dyDescent="0.3">
      <c r="A114" s="11" t="s">
        <v>129</v>
      </c>
      <c r="B114" s="4">
        <v>2.44</v>
      </c>
      <c r="C114" s="7">
        <v>7.2000000000000008E-2</v>
      </c>
      <c r="D114" s="1">
        <f>(B114-C114)</f>
        <v>2.3679999999999999</v>
      </c>
      <c r="E114" s="10">
        <f>(3.3391*D114*D114)+(32.702*D114)-(1.4216)</f>
        <v>94.740485478399989</v>
      </c>
    </row>
    <row r="115" spans="1:5" x14ac:dyDescent="0.3">
      <c r="A115" s="11" t="s">
        <v>130</v>
      </c>
      <c r="B115" s="4">
        <v>1.1060000000000001</v>
      </c>
      <c r="C115" s="7">
        <v>7.2000000000000008E-2</v>
      </c>
      <c r="D115" s="1">
        <f>(B115-C115)</f>
        <v>1.034</v>
      </c>
      <c r="E115" s="10">
        <f>(3.3391*D115*D115)+(32.702*D115)-(1.4216)</f>
        <v>35.962286799600001</v>
      </c>
    </row>
    <row r="116" spans="1:5" x14ac:dyDescent="0.3">
      <c r="A116" s="11" t="s">
        <v>131</v>
      </c>
      <c r="B116" s="4">
        <v>0.72299999999999998</v>
      </c>
      <c r="C116" s="7">
        <v>7.2000000000000008E-2</v>
      </c>
      <c r="D116" s="1">
        <f>(B116-C116)</f>
        <v>0.65100000000000002</v>
      </c>
      <c r="E116" s="10">
        <f>(3.3391*D116*D116)+(32.702*D116)-(1.4216)</f>
        <v>21.2825159191</v>
      </c>
    </row>
    <row r="117" spans="1:5" x14ac:dyDescent="0.3">
      <c r="A117" s="11" t="s">
        <v>132</v>
      </c>
      <c r="B117" s="4">
        <v>1.6910000000000001</v>
      </c>
      <c r="C117" s="7">
        <v>7.2000000000000008E-2</v>
      </c>
      <c r="D117" s="1">
        <f>(B117-C117)</f>
        <v>1.619</v>
      </c>
      <c r="E117" s="10">
        <f>(3.3391*D117*D117)+(32.702*D117)-(1.4216)</f>
        <v>60.275256695099998</v>
      </c>
    </row>
    <row r="118" spans="1:5" x14ac:dyDescent="0.3">
      <c r="A118" s="11" t="s">
        <v>133</v>
      </c>
      <c r="B118" s="4">
        <v>0.92400000000000004</v>
      </c>
      <c r="C118" s="7">
        <v>7.2000000000000008E-2</v>
      </c>
      <c r="D118" s="1">
        <f>(B118-C118)</f>
        <v>0.85200000000000009</v>
      </c>
      <c r="E118" s="10">
        <f>(3.3391*D118*D118)+(32.702*D118)-(1.4216)</f>
        <v>28.864370046400001</v>
      </c>
    </row>
    <row r="119" spans="1:5" x14ac:dyDescent="0.3">
      <c r="A119" s="11" t="s">
        <v>134</v>
      </c>
      <c r="B119" s="4">
        <v>0.82600000000000007</v>
      </c>
      <c r="C119" s="7">
        <v>7.2000000000000008E-2</v>
      </c>
      <c r="D119" s="1">
        <f>(B119-C119)</f>
        <v>0.754</v>
      </c>
      <c r="E119" s="10">
        <f>(3.3391*D119*D119)+(32.702*D119)-(1.4216)</f>
        <v>25.134039775599998</v>
      </c>
    </row>
    <row r="120" spans="1:5" x14ac:dyDescent="0.3">
      <c r="A120" s="11" t="s">
        <v>135</v>
      </c>
      <c r="B120" s="4">
        <v>0.81</v>
      </c>
      <c r="C120" s="7">
        <v>7.2000000000000008E-2</v>
      </c>
      <c r="D120" s="1">
        <f>(B120-C120)</f>
        <v>0.73799999999999999</v>
      </c>
      <c r="E120" s="10">
        <f>(3.3391*D120*D120)+(32.702*D120)-(1.4216)</f>
        <v>24.531096780399995</v>
      </c>
    </row>
    <row r="121" spans="1:5" x14ac:dyDescent="0.3">
      <c r="A121" s="11" t="s">
        <v>136</v>
      </c>
      <c r="B121" s="4">
        <v>2.7629999999999999</v>
      </c>
      <c r="C121" s="7">
        <v>7.2000000000000008E-2</v>
      </c>
      <c r="D121" s="1">
        <f>(B121-C121)</f>
        <v>2.6909999999999998</v>
      </c>
      <c r="E121" s="10">
        <f>(3.3391*D121*D121)+(32.702*D121)-(1.4216)</f>
        <v>110.7595112071</v>
      </c>
    </row>
    <row r="122" spans="1:5" x14ac:dyDescent="0.3">
      <c r="A122" s="11" t="s">
        <v>137</v>
      </c>
      <c r="B122" s="4">
        <v>0.223</v>
      </c>
      <c r="C122" s="7">
        <v>7.2000000000000008E-2</v>
      </c>
      <c r="D122" s="1">
        <f>(B122-C122)</f>
        <v>0.151</v>
      </c>
      <c r="E122" s="10">
        <f>(3.3391*D122*D122)+(32.702*D122)-(1.4216)</f>
        <v>3.5925368191000002</v>
      </c>
    </row>
    <row r="123" spans="1:5" x14ac:dyDescent="0.3">
      <c r="A123" s="11" t="s">
        <v>138</v>
      </c>
      <c r="B123" s="4">
        <v>0.14400000000000002</v>
      </c>
      <c r="C123" s="7">
        <v>7.2000000000000008E-2</v>
      </c>
      <c r="D123" s="1">
        <f>(B123-C123)</f>
        <v>7.2000000000000008E-2</v>
      </c>
      <c r="E123" s="10">
        <f>(3.3391*D123*D123)+(32.702*D123)-(1.4216)</f>
        <v>0.95025389440000008</v>
      </c>
    </row>
    <row r="124" spans="1:5" x14ac:dyDescent="0.3">
      <c r="A124" s="11" t="s">
        <v>139</v>
      </c>
      <c r="B124" s="4">
        <v>1.224</v>
      </c>
      <c r="C124" s="7">
        <v>7.2000000000000008E-2</v>
      </c>
      <c r="D124" s="1">
        <f>(B124-C124)</f>
        <v>1.1519999999999999</v>
      </c>
      <c r="E124" s="10">
        <f>(3.3391*D124*D124)+(32.702*D124)-(1.4216)</f>
        <v>40.682436966399997</v>
      </c>
    </row>
    <row r="125" spans="1:5" x14ac:dyDescent="0.3">
      <c r="A125" s="11" t="s">
        <v>140</v>
      </c>
      <c r="B125" s="4">
        <v>1.276</v>
      </c>
      <c r="C125" s="7">
        <v>7.2000000000000008E-2</v>
      </c>
      <c r="D125" s="1">
        <f>(B125-C125)</f>
        <v>1.204</v>
      </c>
      <c r="E125" s="10">
        <f>(3.3391*D125*D125)+(32.702*D125)-(1.4216)</f>
        <v>42.792020785600002</v>
      </c>
    </row>
    <row r="126" spans="1:5" x14ac:dyDescent="0.3">
      <c r="A126" s="11" t="s">
        <v>141</v>
      </c>
      <c r="B126" s="4">
        <v>0.64100000000000001</v>
      </c>
      <c r="C126" s="7">
        <v>7.2000000000000008E-2</v>
      </c>
      <c r="D126" s="1">
        <f>(B126-C126)</f>
        <v>0.56899999999999995</v>
      </c>
      <c r="E126" s="10">
        <f>(3.3391*D126*D126)+(32.702*D126)-(1.4216)</f>
        <v>18.266908355099996</v>
      </c>
    </row>
    <row r="127" spans="1:5" x14ac:dyDescent="0.3">
      <c r="A127" s="11" t="s">
        <v>142</v>
      </c>
      <c r="B127" s="4">
        <v>0.73099999999999998</v>
      </c>
      <c r="C127" s="7">
        <v>7.2000000000000008E-2</v>
      </c>
      <c r="D127" s="1">
        <f>(B127-C127)</f>
        <v>0.65900000000000003</v>
      </c>
      <c r="E127" s="10">
        <f>(3.3391*D127*D127)+(32.702*D127)-(1.4216)</f>
        <v>21.579125687099999</v>
      </c>
    </row>
    <row r="128" spans="1:5" x14ac:dyDescent="0.3">
      <c r="A128" s="11" t="s">
        <v>143</v>
      </c>
      <c r="B128" s="4">
        <v>1.331</v>
      </c>
      <c r="C128" s="7">
        <v>7.2000000000000008E-2</v>
      </c>
      <c r="D128" s="1">
        <f>(B128-C128)</f>
        <v>1.2589999999999999</v>
      </c>
      <c r="E128" s="10">
        <f>(3.3391*D128*D128)+(32.702*D128)-(1.4216)</f>
        <v>45.042961967099998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workbookViewId="0">
      <selection activeCell="Q7" sqref="Q7"/>
    </sheetView>
  </sheetViews>
  <sheetFormatPr defaultRowHeight="14.4" x14ac:dyDescent="0.3"/>
  <cols>
    <col min="1" max="1" width="18.6640625" customWidth="1"/>
    <col min="2" max="2" width="11.109375" customWidth="1"/>
    <col min="3" max="3" width="10.5546875" customWidth="1"/>
    <col min="4" max="4" width="10.88671875" customWidth="1"/>
    <col min="5" max="5" width="13.33203125" customWidth="1"/>
  </cols>
  <sheetData>
    <row r="1" spans="1:15" x14ac:dyDescent="0.3">
      <c r="N1" s="13"/>
      <c r="O1" s="13"/>
    </row>
    <row r="2" spans="1:15" x14ac:dyDescent="0.3">
      <c r="A2" s="5">
        <v>2.5459999999999998</v>
      </c>
      <c r="B2" s="4">
        <v>2.052</v>
      </c>
      <c r="C2" s="4">
        <v>0.442</v>
      </c>
      <c r="D2" s="4">
        <v>2.8170000000000002</v>
      </c>
      <c r="E2" s="4">
        <v>1.1160000000000001</v>
      </c>
      <c r="F2" s="4">
        <v>2.44</v>
      </c>
      <c r="G2" s="4">
        <v>0.223</v>
      </c>
      <c r="H2" s="14">
        <v>0.14499999999999999</v>
      </c>
      <c r="I2" s="14">
        <v>0.45800000000000002</v>
      </c>
      <c r="J2" s="14">
        <v>1.8080000000000001</v>
      </c>
      <c r="K2" s="14">
        <v>0.219</v>
      </c>
      <c r="L2" s="14">
        <v>1.6879999999999999</v>
      </c>
      <c r="M2" s="14">
        <v>1.2889999999999999</v>
      </c>
      <c r="N2" s="13"/>
      <c r="O2" s="13"/>
    </row>
    <row r="3" spans="1:15" x14ac:dyDescent="0.3">
      <c r="A3" s="5">
        <v>1.4670000000000001</v>
      </c>
      <c r="B3" s="4">
        <v>2.9470000000000001</v>
      </c>
      <c r="C3" s="4">
        <v>0.98099999999999998</v>
      </c>
      <c r="D3" s="4">
        <v>0.92900000000000005</v>
      </c>
      <c r="E3" s="4">
        <v>0.58899999999999997</v>
      </c>
      <c r="F3" s="4">
        <v>1.1060000000000001</v>
      </c>
      <c r="G3" s="4">
        <v>0.14400000000000002</v>
      </c>
      <c r="H3" s="14">
        <v>2.5950000000000002</v>
      </c>
      <c r="I3" s="14">
        <v>2.2600000000000002</v>
      </c>
      <c r="J3" s="14">
        <v>1.0860000000000001</v>
      </c>
      <c r="K3" s="14">
        <v>0.76900000000000002</v>
      </c>
      <c r="L3" s="14">
        <v>1.456</v>
      </c>
      <c r="M3" s="14">
        <v>2.0300000000000002</v>
      </c>
      <c r="N3" s="13"/>
      <c r="O3" s="13"/>
    </row>
    <row r="4" spans="1:15" x14ac:dyDescent="0.3">
      <c r="A4" s="5">
        <v>0.72499999999999998</v>
      </c>
      <c r="B4" s="4">
        <v>0.70699999999999996</v>
      </c>
      <c r="C4" s="4">
        <v>2.6320000000000001</v>
      </c>
      <c r="D4" s="4">
        <v>2.8580000000000001</v>
      </c>
      <c r="E4" s="4">
        <v>1.06</v>
      </c>
      <c r="F4" s="4">
        <v>0.72299999999999998</v>
      </c>
      <c r="G4" s="4">
        <v>1.224</v>
      </c>
      <c r="H4" s="14">
        <v>0.57100000000000006</v>
      </c>
      <c r="I4" s="14">
        <v>0.28100000000000003</v>
      </c>
      <c r="J4" s="14">
        <v>2.0880000000000001</v>
      </c>
      <c r="K4" s="14">
        <v>0.34700000000000003</v>
      </c>
      <c r="L4" s="14">
        <v>2.0990000000000002</v>
      </c>
      <c r="M4" s="14">
        <v>0.40400000000000003</v>
      </c>
      <c r="N4" s="13"/>
      <c r="O4" s="13"/>
    </row>
    <row r="5" spans="1:15" x14ac:dyDescent="0.3">
      <c r="A5" s="5">
        <v>0.55600000000000005</v>
      </c>
      <c r="B5" s="4">
        <v>2.629</v>
      </c>
      <c r="C5" s="4">
        <v>1.2590000000000001</v>
      </c>
      <c r="D5" s="4">
        <v>2.2010000000000001</v>
      </c>
      <c r="E5" s="4">
        <v>0.32400000000000001</v>
      </c>
      <c r="F5" s="4">
        <v>1.6910000000000001</v>
      </c>
      <c r="G5" s="4">
        <v>1.276</v>
      </c>
      <c r="H5" s="14">
        <v>0.28199999999999997</v>
      </c>
      <c r="I5" s="14">
        <v>0.252</v>
      </c>
      <c r="J5" s="14">
        <v>1.6560000000000001</v>
      </c>
      <c r="K5" s="14">
        <v>1.1559999999999999</v>
      </c>
      <c r="L5" s="14">
        <v>1.6859999999999999</v>
      </c>
      <c r="M5" s="14">
        <v>2.9990000000000001</v>
      </c>
      <c r="N5" s="13"/>
      <c r="O5" s="13"/>
    </row>
    <row r="6" spans="1:15" x14ac:dyDescent="0.3">
      <c r="A6" s="5">
        <v>0.32200000000000001</v>
      </c>
      <c r="B6" s="4">
        <v>1.9610000000000001</v>
      </c>
      <c r="C6" s="4">
        <v>2.004</v>
      </c>
      <c r="D6" s="4">
        <v>0.40200000000000002</v>
      </c>
      <c r="E6" s="4">
        <v>0.45500000000000002</v>
      </c>
      <c r="F6" s="4">
        <v>0.92400000000000004</v>
      </c>
      <c r="G6" s="4">
        <v>0.64100000000000001</v>
      </c>
      <c r="H6" s="14">
        <v>0.39900000000000002</v>
      </c>
      <c r="I6" s="14">
        <v>0.26200000000000001</v>
      </c>
      <c r="J6" s="14">
        <v>1.9830000000000001</v>
      </c>
      <c r="K6" s="14">
        <v>1.2969999999999999</v>
      </c>
      <c r="L6" s="14">
        <v>2.9729999999999999</v>
      </c>
      <c r="M6" s="14">
        <v>2.5110000000000001</v>
      </c>
      <c r="N6" s="13"/>
      <c r="O6" s="13"/>
    </row>
    <row r="7" spans="1:15" x14ac:dyDescent="0.3">
      <c r="A7" s="5">
        <v>0.20899999999999999</v>
      </c>
      <c r="B7" s="4">
        <v>2.8000000000000003</v>
      </c>
      <c r="C7" s="4">
        <v>1.831</v>
      </c>
      <c r="D7" s="4">
        <v>1.3920000000000001</v>
      </c>
      <c r="E7" s="4">
        <v>0.57000000000000006</v>
      </c>
      <c r="F7" s="4">
        <v>0.82600000000000007</v>
      </c>
      <c r="G7" s="4">
        <v>0.73099999999999998</v>
      </c>
      <c r="H7" s="14">
        <v>0.20599999999999999</v>
      </c>
      <c r="I7" s="14">
        <v>0.35299999999999998</v>
      </c>
      <c r="J7" s="14">
        <v>0.13700000000000001</v>
      </c>
      <c r="K7" s="14">
        <v>1.51</v>
      </c>
      <c r="L7" s="14">
        <v>2.6709999999999998</v>
      </c>
      <c r="M7" s="14">
        <v>1.095</v>
      </c>
      <c r="N7" s="13"/>
      <c r="O7" s="13"/>
    </row>
    <row r="8" spans="1:15" x14ac:dyDescent="0.3">
      <c r="A8" s="5">
        <v>0.19400000000000001</v>
      </c>
      <c r="B8" s="4">
        <v>1.992</v>
      </c>
      <c r="C8" s="4">
        <v>0.187</v>
      </c>
      <c r="D8" s="4">
        <v>1.429</v>
      </c>
      <c r="E8" s="4">
        <v>0.14100000000000001</v>
      </c>
      <c r="F8" s="4">
        <v>0.81</v>
      </c>
      <c r="G8" s="4">
        <v>1.331</v>
      </c>
      <c r="H8" s="14">
        <v>0.27400000000000002</v>
      </c>
      <c r="I8" s="14">
        <v>0.33900000000000002</v>
      </c>
      <c r="J8" s="14">
        <v>0.78800000000000003</v>
      </c>
      <c r="K8" s="14">
        <v>2.2770000000000001</v>
      </c>
      <c r="L8" s="14">
        <v>2.7589999999999999</v>
      </c>
      <c r="M8" s="14">
        <v>1.667</v>
      </c>
      <c r="N8" s="13"/>
      <c r="O8" s="13"/>
    </row>
    <row r="9" spans="1:15" x14ac:dyDescent="0.3">
      <c r="A9" s="7">
        <v>7.2000000000000008E-2</v>
      </c>
      <c r="B9" s="4">
        <v>0.88700000000000001</v>
      </c>
      <c r="C9" s="4">
        <v>0.32300000000000001</v>
      </c>
      <c r="D9" s="4">
        <v>0.67900000000000005</v>
      </c>
      <c r="E9" s="4">
        <v>0.35100000000000003</v>
      </c>
      <c r="F9" s="4">
        <v>2.7629999999999999</v>
      </c>
      <c r="G9" s="14">
        <v>0.36299999999999999</v>
      </c>
      <c r="H9" s="14">
        <v>0.92</v>
      </c>
      <c r="I9" s="14">
        <v>0.35699999999999998</v>
      </c>
      <c r="J9" s="14">
        <v>2.8879999999999999</v>
      </c>
      <c r="K9" s="14">
        <v>2.8839999999999999</v>
      </c>
      <c r="L9" s="14">
        <v>1.964</v>
      </c>
      <c r="M9" s="14">
        <v>0.63200000000000001</v>
      </c>
      <c r="N9" s="13"/>
      <c r="O9" s="13"/>
    </row>
    <row r="10" spans="1:15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x14ac:dyDescent="0.3">
      <c r="A13" s="13"/>
      <c r="B13" s="9" t="s">
        <v>9</v>
      </c>
      <c r="C13" s="9" t="s">
        <v>10</v>
      </c>
      <c r="D13" s="9" t="s">
        <v>11</v>
      </c>
      <c r="E13" s="9" t="s">
        <v>12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x14ac:dyDescent="0.3">
      <c r="A14" s="13" t="s">
        <v>1</v>
      </c>
      <c r="B14" s="5">
        <v>2.5459999999999998</v>
      </c>
      <c r="C14" s="1">
        <f>B14-B21</f>
        <v>2.4739999999999998</v>
      </c>
      <c r="D14" s="1">
        <v>100</v>
      </c>
      <c r="E14" s="10">
        <f>(3.3391*C14*C14)+(32.702*C14)-(1.4216)</f>
        <v>99.920697231599988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3">
      <c r="A15" s="13" t="s">
        <v>2</v>
      </c>
      <c r="B15" s="5">
        <v>1.4670000000000001</v>
      </c>
      <c r="C15" s="1">
        <f>B15-B21</f>
        <v>1.395</v>
      </c>
      <c r="D15" s="1">
        <v>50</v>
      </c>
      <c r="E15" s="10">
        <f t="shared" ref="E15:E78" si="0">(3.3391*C15*C15)+(32.702*C15)-(1.4216)</f>
        <v>50.695662077500003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3">
      <c r="A16" s="13" t="s">
        <v>3</v>
      </c>
      <c r="B16" s="5">
        <v>0.72499999999999998</v>
      </c>
      <c r="C16" s="1">
        <f>B16-B21</f>
        <v>0.65300000000000002</v>
      </c>
      <c r="D16" s="1">
        <v>25</v>
      </c>
      <c r="E16" s="10">
        <f t="shared" si="0"/>
        <v>21.356628291899998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x14ac:dyDescent="0.3">
      <c r="A17" s="13" t="s">
        <v>4</v>
      </c>
      <c r="B17" s="5">
        <v>0.55600000000000005</v>
      </c>
      <c r="C17" s="1">
        <f>B17-B21</f>
        <v>0.48400000000000004</v>
      </c>
      <c r="D17" s="1">
        <v>12.5</v>
      </c>
      <c r="E17" s="10">
        <f t="shared" si="0"/>
        <v>15.188372209600002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x14ac:dyDescent="0.3">
      <c r="A18" s="13" t="s">
        <v>5</v>
      </c>
      <c r="B18" s="5">
        <v>0.32200000000000001</v>
      </c>
      <c r="C18" s="1">
        <f>B18-B21</f>
        <v>0.25</v>
      </c>
      <c r="D18" s="1">
        <v>6.25</v>
      </c>
      <c r="E18" s="10">
        <f t="shared" si="0"/>
        <v>6.9625937499999999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x14ac:dyDescent="0.3">
      <c r="A19" s="13" t="s">
        <v>6</v>
      </c>
      <c r="B19" s="5">
        <v>0.20899999999999999</v>
      </c>
      <c r="C19" s="1">
        <f>B19-B21</f>
        <v>0.13699999999999998</v>
      </c>
      <c r="D19" s="1">
        <v>3.13</v>
      </c>
      <c r="E19" s="10">
        <f t="shared" si="0"/>
        <v>3.1212455678999991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x14ac:dyDescent="0.3">
      <c r="A20" s="13" t="s">
        <v>7</v>
      </c>
      <c r="B20" s="5">
        <v>0.19400000000000001</v>
      </c>
      <c r="C20" s="1">
        <f>B20-B21</f>
        <v>0.122</v>
      </c>
      <c r="D20" s="1">
        <v>1.56</v>
      </c>
      <c r="E20" s="10">
        <f t="shared" si="0"/>
        <v>2.6177431644000002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x14ac:dyDescent="0.3">
      <c r="A21" s="13" t="s">
        <v>8</v>
      </c>
      <c r="B21" s="7">
        <v>7.2000000000000008E-2</v>
      </c>
      <c r="C21" s="1">
        <f>B21-B21</f>
        <v>0</v>
      </c>
      <c r="D21" s="1">
        <v>0</v>
      </c>
      <c r="E21" s="10">
        <f t="shared" si="0"/>
        <v>-1.4216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5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5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5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5" x14ac:dyDescent="0.3">
      <c r="A27" s="13"/>
      <c r="B27" s="13"/>
      <c r="C27" s="13"/>
      <c r="D27" s="13"/>
      <c r="E27" s="13"/>
      <c r="F27" s="13"/>
      <c r="G27" s="13"/>
      <c r="H27" s="13"/>
      <c r="J27" s="8" t="s">
        <v>13</v>
      </c>
      <c r="K27" s="8"/>
      <c r="L27" s="8"/>
      <c r="M27" s="13"/>
      <c r="N27" s="13"/>
    </row>
    <row r="28" spans="1:15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32" spans="1:15" x14ac:dyDescent="0.3">
      <c r="A32" s="11" t="s">
        <v>14</v>
      </c>
      <c r="B32" s="3" t="s">
        <v>15</v>
      </c>
      <c r="C32" s="6" t="s">
        <v>8</v>
      </c>
      <c r="D32" s="1" t="s">
        <v>10</v>
      </c>
      <c r="E32" s="12" t="s">
        <v>64</v>
      </c>
    </row>
    <row r="33" spans="1:5" x14ac:dyDescent="0.3">
      <c r="A33" s="11" t="s">
        <v>16</v>
      </c>
      <c r="B33" s="3">
        <v>2.1459999999999999</v>
      </c>
      <c r="C33" s="7">
        <v>8.7999999999999995E-2</v>
      </c>
      <c r="D33" s="1">
        <f>(B33-C33)</f>
        <v>2.0579999999999998</v>
      </c>
      <c r="E33" s="10">
        <f>(3.026*D33*D33)+(33.72*D33)+(0.4807)</f>
        <v>82.692671463999986</v>
      </c>
    </row>
    <row r="34" spans="1:5" x14ac:dyDescent="0.3">
      <c r="A34" s="11" t="s">
        <v>17</v>
      </c>
      <c r="B34" s="3">
        <v>0.26600000000000001</v>
      </c>
      <c r="C34" s="7">
        <v>8.7999999999999995E-2</v>
      </c>
      <c r="D34" s="1">
        <f>(B34-C34)</f>
        <v>0.17800000000000002</v>
      </c>
      <c r="E34" s="10">
        <f>(3.026*D34*D34)+(33.72*D34)+(0.4807)</f>
        <v>6.5787357840000009</v>
      </c>
    </row>
    <row r="35" spans="1:5" x14ac:dyDescent="0.3">
      <c r="A35" s="11" t="s">
        <v>18</v>
      </c>
      <c r="B35" s="3">
        <v>1.1719999999999999</v>
      </c>
      <c r="C35" s="7">
        <v>8.7999999999999995E-2</v>
      </c>
      <c r="D35" s="1">
        <f>(B35-C35)</f>
        <v>1.0839999999999999</v>
      </c>
      <c r="E35" s="10">
        <f>(3.026*D35*D35)+(33.72*D35)+(0.4807)</f>
        <v>40.588899455999993</v>
      </c>
    </row>
    <row r="36" spans="1:5" x14ac:dyDescent="0.3">
      <c r="A36" s="11" t="s">
        <v>19</v>
      </c>
      <c r="B36" s="3">
        <v>2.4710000000000001</v>
      </c>
      <c r="C36" s="7">
        <v>8.7999999999999995E-2</v>
      </c>
      <c r="D36" s="1">
        <f>(B36-C36)</f>
        <v>2.383</v>
      </c>
      <c r="E36" s="10">
        <f>(3.026*D36*D36)+(33.72*D36)+(0.4807)</f>
        <v>98.019172913999995</v>
      </c>
    </row>
    <row r="37" spans="1:5" x14ac:dyDescent="0.3">
      <c r="A37" s="11" t="s">
        <v>20</v>
      </c>
      <c r="B37" s="3">
        <v>0.72299999999999998</v>
      </c>
      <c r="C37" s="7">
        <v>8.7999999999999995E-2</v>
      </c>
      <c r="D37" s="1">
        <f>(B37-C37)</f>
        <v>0.63500000000000001</v>
      </c>
      <c r="E37" s="10">
        <f>(3.026*D37*D37)+(33.72*D37)+(0.4807)</f>
        <v>23.113058849999998</v>
      </c>
    </row>
    <row r="38" spans="1:5" x14ac:dyDescent="0.3">
      <c r="A38" s="11" t="s">
        <v>21</v>
      </c>
      <c r="B38" s="3">
        <v>2.1549999999999998</v>
      </c>
      <c r="C38" s="7">
        <v>8.7999999999999995E-2</v>
      </c>
      <c r="D38" s="1">
        <f>(B38-C38)</f>
        <v>2.0669999999999997</v>
      </c>
      <c r="E38" s="10">
        <f>(3.026*D38*D38)+(33.72*D38)+(0.4807)</f>
        <v>83.108491713999982</v>
      </c>
    </row>
    <row r="39" spans="1:5" x14ac:dyDescent="0.3">
      <c r="A39" s="11" t="s">
        <v>22</v>
      </c>
      <c r="B39" s="3">
        <v>0.59799999999999998</v>
      </c>
      <c r="C39" s="7">
        <v>8.7999999999999995E-2</v>
      </c>
      <c r="D39" s="1">
        <f>(B39-C39)</f>
        <v>0.51</v>
      </c>
      <c r="E39" s="10">
        <f>(3.026*D39*D39)+(33.72*D39)+(0.4807)</f>
        <v>18.464962599999996</v>
      </c>
    </row>
    <row r="40" spans="1:5" x14ac:dyDescent="0.3">
      <c r="A40" s="11" t="s">
        <v>23</v>
      </c>
      <c r="B40" s="3">
        <v>0.53800000000000003</v>
      </c>
      <c r="C40" s="7">
        <v>8.7999999999999995E-2</v>
      </c>
      <c r="D40" s="1">
        <f>(B40-C40)</f>
        <v>0.45000000000000007</v>
      </c>
      <c r="E40" s="10">
        <f>(3.026*D40*D40)+(33.72*D40)+(0.4807)</f>
        <v>16.267465000000001</v>
      </c>
    </row>
    <row r="41" spans="1:5" x14ac:dyDescent="0.3">
      <c r="A41" s="11" t="s">
        <v>24</v>
      </c>
      <c r="B41" s="3">
        <v>2.8980000000000001</v>
      </c>
      <c r="C41" s="7">
        <v>8.7999999999999995E-2</v>
      </c>
      <c r="D41" s="1">
        <f>(B41-C41)</f>
        <v>2.81</v>
      </c>
      <c r="E41" s="10">
        <f>(3.026*D41*D41)+(33.72*D41)+(0.4807)</f>
        <v>119.1274986</v>
      </c>
    </row>
    <row r="42" spans="1:5" x14ac:dyDescent="0.3">
      <c r="A42" s="11" t="s">
        <v>25</v>
      </c>
      <c r="B42" s="3">
        <v>2.8759999999999999</v>
      </c>
      <c r="C42" s="7">
        <v>8.7999999999999995E-2</v>
      </c>
      <c r="D42" s="1">
        <f>(B42-C42)</f>
        <v>2.7879999999999998</v>
      </c>
      <c r="E42" s="10">
        <f>(3.026*D42*D42)+(33.72*D42)+(0.4807)</f>
        <v>118.012988544</v>
      </c>
    </row>
    <row r="43" spans="1:5" x14ac:dyDescent="0.3">
      <c r="A43" s="11" t="s">
        <v>26</v>
      </c>
      <c r="B43" s="3">
        <v>0.44500000000000001</v>
      </c>
      <c r="C43" s="7">
        <v>8.7999999999999995E-2</v>
      </c>
      <c r="D43" s="1">
        <f>(B43-C43)</f>
        <v>0.35699999999999998</v>
      </c>
      <c r="E43" s="10">
        <f>(3.026*D43*D43)+(33.72*D43)+(0.4807)</f>
        <v>12.904400674</v>
      </c>
    </row>
    <row r="44" spans="1:5" x14ac:dyDescent="0.3">
      <c r="A44" s="11" t="s">
        <v>27</v>
      </c>
      <c r="B44" s="3">
        <v>1.74</v>
      </c>
      <c r="C44" s="7">
        <v>8.7999999999999995E-2</v>
      </c>
      <c r="D44" s="1">
        <f>(B44-C44)</f>
        <v>1.6519999999999999</v>
      </c>
      <c r="E44" s="10">
        <f>(3.026*D44*D44)+(33.72*D44)+(0.4807)</f>
        <v>64.444408703999997</v>
      </c>
    </row>
    <row r="45" spans="1:5" x14ac:dyDescent="0.3">
      <c r="A45" s="11" t="s">
        <v>28</v>
      </c>
      <c r="B45" s="3">
        <v>2.34</v>
      </c>
      <c r="C45" s="7">
        <v>8.7999999999999995E-2</v>
      </c>
      <c r="D45" s="1">
        <f>(B45-C45)</f>
        <v>2.2519999999999998</v>
      </c>
      <c r="E45" s="10">
        <f>(3.026*D45*D45)+(33.72*D45)+(0.4807)</f>
        <v>91.764511103999993</v>
      </c>
    </row>
    <row r="46" spans="1:5" x14ac:dyDescent="0.3">
      <c r="A46" s="11" t="s">
        <v>29</v>
      </c>
      <c r="B46" s="3">
        <v>1.633</v>
      </c>
      <c r="C46" s="7">
        <v>8.7999999999999995E-2</v>
      </c>
      <c r="D46" s="1">
        <f>(B46-C46)</f>
        <v>1.5449999999999999</v>
      </c>
      <c r="E46" s="10">
        <f>(3.026*D46*D46)+(33.72*D46)+(0.4807)</f>
        <v>59.80123764999999</v>
      </c>
    </row>
    <row r="47" spans="1:5" x14ac:dyDescent="0.3">
      <c r="A47" s="11" t="s">
        <v>30</v>
      </c>
      <c r="B47" s="3">
        <v>2.5670000000000002</v>
      </c>
      <c r="C47" s="7">
        <v>8.7999999999999995E-2</v>
      </c>
      <c r="D47" s="1">
        <f>(B47-C47)</f>
        <v>2.4790000000000001</v>
      </c>
      <c r="E47" s="10">
        <f>(3.026*D47*D47)+(33.72*D47)+(0.4807)</f>
        <v>102.668684466</v>
      </c>
    </row>
    <row r="48" spans="1:5" x14ac:dyDescent="0.3">
      <c r="A48" s="11" t="s">
        <v>31</v>
      </c>
      <c r="B48" s="3">
        <v>1.6759999999999999</v>
      </c>
      <c r="C48" s="7">
        <v>8.7999999999999995E-2</v>
      </c>
      <c r="D48" s="1">
        <f>(B48-C48)</f>
        <v>1.5879999999999999</v>
      </c>
      <c r="E48" s="10">
        <f>(3.026*D48*D48)+(33.72*D48)+(0.4807)</f>
        <v>61.658857343999983</v>
      </c>
    </row>
    <row r="49" spans="1:5" x14ac:dyDescent="0.3">
      <c r="A49" s="11" t="s">
        <v>32</v>
      </c>
      <c r="B49" s="3">
        <v>1.0589999999999999</v>
      </c>
      <c r="C49" s="7">
        <v>8.7999999999999995E-2</v>
      </c>
      <c r="D49" s="1">
        <f>(B49-C49)</f>
        <v>0.97099999999999997</v>
      </c>
      <c r="E49" s="10">
        <f>(3.026*D49*D49)+(33.72*D49)+(0.4807)</f>
        <v>36.075856865999995</v>
      </c>
    </row>
    <row r="50" spans="1:5" x14ac:dyDescent="0.3">
      <c r="A50" s="11" t="s">
        <v>33</v>
      </c>
      <c r="B50" s="3">
        <v>1.78</v>
      </c>
      <c r="C50" s="7">
        <v>8.7999999999999995E-2</v>
      </c>
      <c r="D50" s="1">
        <f>(B50-C50)</f>
        <v>1.6919999999999999</v>
      </c>
      <c r="E50" s="10">
        <f>(3.026*D50*D50)+(33.72*D50)+(0.4807)</f>
        <v>66.19796646399999</v>
      </c>
    </row>
    <row r="51" spans="1:5" x14ac:dyDescent="0.3">
      <c r="A51" s="11" t="s">
        <v>34</v>
      </c>
      <c r="B51" s="3">
        <v>1.819</v>
      </c>
      <c r="C51" s="7">
        <v>8.7999999999999995E-2</v>
      </c>
      <c r="D51" s="1">
        <f>(B51-C51)</f>
        <v>1.7309999999999999</v>
      </c>
      <c r="E51" s="10">
        <f>(3.026*D51*D51)+(33.72*D51)+(0.4807)</f>
        <v>67.917008385999992</v>
      </c>
    </row>
    <row r="52" spans="1:5" x14ac:dyDescent="0.3">
      <c r="A52" s="11" t="s">
        <v>35</v>
      </c>
      <c r="B52" s="3">
        <v>1.5230000000000001</v>
      </c>
      <c r="C52" s="7">
        <v>8.7999999999999995E-2</v>
      </c>
      <c r="D52" s="1">
        <f>(B52-C52)</f>
        <v>1.4350000000000001</v>
      </c>
      <c r="E52" s="10">
        <f>(3.026*D52*D52)+(33.72*D52)+(0.4807)</f>
        <v>55.100114849999997</v>
      </c>
    </row>
    <row r="53" spans="1:5" x14ac:dyDescent="0.3">
      <c r="A53" s="11" t="s">
        <v>36</v>
      </c>
      <c r="B53" s="3">
        <v>1.5840000000000001</v>
      </c>
      <c r="C53" s="7">
        <v>8.7999999999999995E-2</v>
      </c>
      <c r="D53" s="1">
        <f>(B53-C53)</f>
        <v>1.496</v>
      </c>
      <c r="E53" s="10">
        <f>(3.026*D53*D53)+(33.72*D53)+(0.4807)</f>
        <v>57.698056415999993</v>
      </c>
    </row>
    <row r="54" spans="1:5" x14ac:dyDescent="0.3">
      <c r="A54" s="11" t="s">
        <v>37</v>
      </c>
      <c r="B54" s="3">
        <v>2.266</v>
      </c>
      <c r="C54" s="7">
        <v>8.7999999999999995E-2</v>
      </c>
      <c r="D54" s="1">
        <f>(B54-C54)</f>
        <v>2.1779999999999999</v>
      </c>
      <c r="E54" s="10">
        <f>(3.026*D54*D54)+(33.72*D54)+(0.4807)</f>
        <v>88.277247783999996</v>
      </c>
    </row>
    <row r="55" spans="1:5" x14ac:dyDescent="0.3">
      <c r="A55" s="11" t="s">
        <v>38</v>
      </c>
      <c r="B55" s="3">
        <v>1.829</v>
      </c>
      <c r="C55" s="7">
        <v>8.7999999999999995E-2</v>
      </c>
      <c r="D55" s="1">
        <f>(B55-C55)</f>
        <v>1.7409999999999999</v>
      </c>
      <c r="E55" s="10">
        <f>(3.026*D55*D55)+(33.72*D55)+(0.4807)</f>
        <v>68.359271105999994</v>
      </c>
    </row>
    <row r="56" spans="1:5" x14ac:dyDescent="0.3">
      <c r="A56" s="11" t="s">
        <v>39</v>
      </c>
      <c r="B56" s="3">
        <v>1.7010000000000001</v>
      </c>
      <c r="C56" s="7">
        <v>8.7999999999999995E-2</v>
      </c>
      <c r="D56" s="1">
        <f>(B56-C56)</f>
        <v>1.613</v>
      </c>
      <c r="E56" s="10">
        <f>(3.026*D56*D56)+(33.72*D56)+(0.4807)</f>
        <v>62.744012994000002</v>
      </c>
    </row>
    <row r="57" spans="1:5" x14ac:dyDescent="0.3">
      <c r="A57" s="11" t="s">
        <v>40</v>
      </c>
      <c r="B57" s="3">
        <v>2.343</v>
      </c>
      <c r="C57" s="7">
        <v>8.7999999999999995E-2</v>
      </c>
      <c r="D57" s="1">
        <f>(B57-C57)</f>
        <v>2.2549999999999999</v>
      </c>
      <c r="E57" s="10">
        <f>(3.026*D57*D57)+(33.72*D57)+(0.4807)</f>
        <v>91.906585649999982</v>
      </c>
    </row>
    <row r="58" spans="1:5" x14ac:dyDescent="0.3">
      <c r="A58" s="11" t="s">
        <v>41</v>
      </c>
      <c r="B58" s="3">
        <v>1.071</v>
      </c>
      <c r="C58" s="7">
        <v>8.7999999999999995E-2</v>
      </c>
      <c r="D58" s="1">
        <f>(B58-C58)</f>
        <v>0.98299999999999998</v>
      </c>
      <c r="E58" s="10">
        <f>(3.026*D58*D58)+(33.72*D58)+(0.4807)</f>
        <v>36.551450513999995</v>
      </c>
    </row>
    <row r="59" spans="1:5" x14ac:dyDescent="0.3">
      <c r="A59" s="11" t="s">
        <v>42</v>
      </c>
      <c r="B59" s="3">
        <v>0.30099999999999999</v>
      </c>
      <c r="C59" s="7">
        <v>8.7999999999999995E-2</v>
      </c>
      <c r="D59" s="1">
        <f>(B59-C59)</f>
        <v>0.21299999999999999</v>
      </c>
      <c r="E59" s="10">
        <f>(3.026*D59*D59)+(33.72*D59)+(0.4807)</f>
        <v>7.8003465939999987</v>
      </c>
    </row>
    <row r="60" spans="1:5" x14ac:dyDescent="0.3">
      <c r="A60" s="11" t="s">
        <v>43</v>
      </c>
      <c r="B60" s="3">
        <v>2.4980000000000002</v>
      </c>
      <c r="C60" s="7">
        <v>8.7999999999999995E-2</v>
      </c>
      <c r="D60" s="1">
        <f>(B60-C60)</f>
        <v>2.41</v>
      </c>
      <c r="E60" s="10">
        <f>(3.026*D60*D60)+(33.72*D60)+(0.4807)</f>
        <v>99.321210600000015</v>
      </c>
    </row>
    <row r="61" spans="1:5" x14ac:dyDescent="0.3">
      <c r="A61" s="11" t="s">
        <v>44</v>
      </c>
      <c r="B61" s="3">
        <v>2.012</v>
      </c>
      <c r="C61" s="7">
        <v>8.7999999999999995E-2</v>
      </c>
      <c r="D61" s="1">
        <f>(B61-C61)</f>
        <v>1.9239999999999999</v>
      </c>
      <c r="E61" s="10">
        <f>(3.026*D61*D61)+(33.72*D61)+(0.4807)</f>
        <v>76.559554175999992</v>
      </c>
    </row>
    <row r="62" spans="1:5" x14ac:dyDescent="0.3">
      <c r="A62" s="11" t="s">
        <v>45</v>
      </c>
      <c r="B62" s="3">
        <v>2.3439999999999999</v>
      </c>
      <c r="C62" s="7">
        <v>8.7999999999999995E-2</v>
      </c>
      <c r="D62" s="1">
        <f>(B62-C62)</f>
        <v>2.2559999999999998</v>
      </c>
      <c r="E62" s="10">
        <f>(3.026*D62*D62)+(33.72*D62)+(0.4807)</f>
        <v>91.953955935999986</v>
      </c>
    </row>
    <row r="63" spans="1:5" x14ac:dyDescent="0.3">
      <c r="A63" s="11" t="s">
        <v>46</v>
      </c>
      <c r="B63" s="3">
        <v>0.79</v>
      </c>
      <c r="C63" s="7">
        <v>8.7999999999999995E-2</v>
      </c>
      <c r="D63" s="1">
        <f>(B63-C63)</f>
        <v>0.70200000000000007</v>
      </c>
      <c r="E63" s="10">
        <f>(3.026*D63*D63)+(33.72*D63)+(0.4807)</f>
        <v>25.643364903999998</v>
      </c>
    </row>
    <row r="64" spans="1:5" x14ac:dyDescent="0.3">
      <c r="A64" s="11" t="s">
        <v>47</v>
      </c>
      <c r="B64" s="3">
        <v>0.60699999999999998</v>
      </c>
      <c r="C64" s="7">
        <v>8.7999999999999995E-2</v>
      </c>
      <c r="D64" s="1">
        <f>(B64-C64)</f>
        <v>0.51900000000000002</v>
      </c>
      <c r="E64" s="10">
        <f>(3.026*D64*D64)+(33.72*D64)+(0.4807)</f>
        <v>18.796466385999999</v>
      </c>
    </row>
    <row r="65" spans="1:5" x14ac:dyDescent="0.3">
      <c r="A65" s="11" t="s">
        <v>48</v>
      </c>
      <c r="B65" s="3">
        <v>1.254</v>
      </c>
      <c r="C65" s="7">
        <v>8.7999999999999995E-2</v>
      </c>
      <c r="D65" s="1">
        <f>(B65-C65)</f>
        <v>1.1659999999999999</v>
      </c>
      <c r="E65" s="10">
        <f>(3.026*D65*D65)+(33.72*D65)+(0.4807)</f>
        <v>43.912236455999995</v>
      </c>
    </row>
    <row r="66" spans="1:5" x14ac:dyDescent="0.3">
      <c r="A66" s="11" t="s">
        <v>49</v>
      </c>
      <c r="B66" s="3">
        <v>1.788</v>
      </c>
      <c r="C66" s="7">
        <v>8.7999999999999995E-2</v>
      </c>
      <c r="D66" s="1">
        <f>(B66-C66)</f>
        <v>1.7</v>
      </c>
      <c r="E66" s="10">
        <f>(3.026*D66*D66)+(33.72*D66)+(0.4807)</f>
        <v>66.549840000000003</v>
      </c>
    </row>
    <row r="67" spans="1:5" x14ac:dyDescent="0.3">
      <c r="A67" s="11" t="s">
        <v>50</v>
      </c>
      <c r="B67" s="3">
        <v>1.877</v>
      </c>
      <c r="C67" s="7">
        <v>8.7999999999999995E-2</v>
      </c>
      <c r="D67" s="1">
        <f>(B67-C67)</f>
        <v>1.7889999999999999</v>
      </c>
      <c r="E67" s="10">
        <f>(3.026*D67*D67)+(33.72*D67)+(0.4807)</f>
        <v>70.490556545999993</v>
      </c>
    </row>
    <row r="68" spans="1:5" x14ac:dyDescent="0.3">
      <c r="A68" s="11" t="s">
        <v>51</v>
      </c>
      <c r="B68" s="3">
        <v>0.58299999999999996</v>
      </c>
      <c r="C68" s="7">
        <v>8.7999999999999995E-2</v>
      </c>
      <c r="D68" s="1">
        <f>(B68-C68)</f>
        <v>0.495</v>
      </c>
      <c r="E68" s="10">
        <f>(3.026*D68*D68)+(33.72*D68)+(0.4807)</f>
        <v>17.913545649999996</v>
      </c>
    </row>
    <row r="69" spans="1:5" x14ac:dyDescent="0.3">
      <c r="A69" s="11" t="s">
        <v>52</v>
      </c>
      <c r="B69" s="3">
        <v>1.8640000000000001</v>
      </c>
      <c r="C69" s="7">
        <v>8.7999999999999995E-2</v>
      </c>
      <c r="D69" s="1">
        <f>(B69-C69)</f>
        <v>1.776</v>
      </c>
      <c r="E69" s="10">
        <f>(3.026*D69*D69)+(33.72*D69)+(0.4807)</f>
        <v>69.911956575999994</v>
      </c>
    </row>
    <row r="70" spans="1:5" x14ac:dyDescent="0.3">
      <c r="A70" s="11" t="s">
        <v>53</v>
      </c>
      <c r="B70" s="3">
        <v>1.635</v>
      </c>
      <c r="C70" s="7">
        <v>8.7999999999999995E-2</v>
      </c>
      <c r="D70" s="1">
        <f>(B70-C70)</f>
        <v>1.5469999999999999</v>
      </c>
      <c r="E70" s="10">
        <f>(3.026*D70*D70)+(33.72*D70)+(0.4807)</f>
        <v>59.887390433999997</v>
      </c>
    </row>
    <row r="71" spans="1:5" x14ac:dyDescent="0.3">
      <c r="A71" s="11" t="s">
        <v>54</v>
      </c>
      <c r="B71" s="3">
        <v>0.56700000000000006</v>
      </c>
      <c r="C71" s="7">
        <v>8.7999999999999995E-2</v>
      </c>
      <c r="D71" s="1">
        <f>(B71-C71)</f>
        <v>0.47900000000000009</v>
      </c>
      <c r="E71" s="10">
        <f>(3.026*D71*D71)+(33.72*D71)+(0.4807)</f>
        <v>17.326868466000001</v>
      </c>
    </row>
    <row r="72" spans="1:5" x14ac:dyDescent="0.3">
      <c r="A72" s="11" t="s">
        <v>55</v>
      </c>
      <c r="B72" s="3">
        <v>0.63500000000000001</v>
      </c>
      <c r="C72" s="7">
        <v>8.7999999999999995E-2</v>
      </c>
      <c r="D72" s="1">
        <f>(B72-C72)</f>
        <v>0.54700000000000004</v>
      </c>
      <c r="E72" s="10">
        <f>(3.026*D72*D72)+(33.72*D72)+(0.4807)</f>
        <v>19.830946433999998</v>
      </c>
    </row>
    <row r="73" spans="1:5" x14ac:dyDescent="0.3">
      <c r="A73" s="11" t="s">
        <v>56</v>
      </c>
      <c r="B73" s="3">
        <v>0.45100000000000001</v>
      </c>
      <c r="C73" s="7">
        <v>8.7999999999999995E-2</v>
      </c>
      <c r="D73" s="1">
        <f>(B73-C73)</f>
        <v>0.36299999999999999</v>
      </c>
      <c r="E73" s="10">
        <f>(3.026*D73*D73)+(33.72*D73)+(0.4807)</f>
        <v>13.119792993999999</v>
      </c>
    </row>
    <row r="74" spans="1:5" x14ac:dyDescent="0.3">
      <c r="A74" s="11" t="s">
        <v>57</v>
      </c>
      <c r="B74" s="3">
        <v>1.43</v>
      </c>
      <c r="C74" s="7">
        <v>8.7999999999999995E-2</v>
      </c>
      <c r="D74" s="1">
        <f>(B74-C74)</f>
        <v>1.3419999999999999</v>
      </c>
      <c r="E74" s="10">
        <f>(3.026*D74*D74)+(33.72*D74)+(0.4807)</f>
        <v>51.18265706399999</v>
      </c>
    </row>
    <row r="75" spans="1:5" x14ac:dyDescent="0.3">
      <c r="A75" s="11" t="s">
        <v>58</v>
      </c>
      <c r="B75" s="3">
        <v>0.23900000000000002</v>
      </c>
      <c r="C75" s="7">
        <v>8.7999999999999995E-2</v>
      </c>
      <c r="D75" s="1">
        <f>(B75-C75)</f>
        <v>0.15100000000000002</v>
      </c>
      <c r="E75" s="10">
        <f>(3.026*D75*D75)+(33.72*D75)+(0.4807)</f>
        <v>5.6414158260000002</v>
      </c>
    </row>
    <row r="76" spans="1:5" x14ac:dyDescent="0.3">
      <c r="A76" s="11" t="s">
        <v>59</v>
      </c>
      <c r="B76" s="3">
        <v>0.43</v>
      </c>
      <c r="C76" s="7">
        <v>8.7999999999999995E-2</v>
      </c>
      <c r="D76" s="1">
        <f>(B76-C76)</f>
        <v>0.34199999999999997</v>
      </c>
      <c r="E76" s="10">
        <f>(3.026*D76*D76)+(33.72*D76)+(0.4807)</f>
        <v>12.366873063999998</v>
      </c>
    </row>
    <row r="77" spans="1:5" x14ac:dyDescent="0.3">
      <c r="A77" s="11" t="s">
        <v>60</v>
      </c>
      <c r="B77" s="3">
        <v>0.55800000000000005</v>
      </c>
      <c r="C77" s="7">
        <v>8.7999999999999995E-2</v>
      </c>
      <c r="D77" s="1">
        <f>(B77-C77)</f>
        <v>0.47000000000000008</v>
      </c>
      <c r="E77" s="10">
        <f>(3.026*D77*D77)+(33.72*D77)+(0.4807)</f>
        <v>16.997543400000001</v>
      </c>
    </row>
    <row r="78" spans="1:5" x14ac:dyDescent="0.3">
      <c r="A78" s="11" t="s">
        <v>61</v>
      </c>
      <c r="B78" s="3">
        <v>9.2999999999999999E-2</v>
      </c>
      <c r="C78" s="7">
        <v>8.7999999999999995E-2</v>
      </c>
      <c r="D78" s="1">
        <f>(B78-C78)</f>
        <v>5.0000000000000044E-3</v>
      </c>
      <c r="E78" s="10">
        <f>(3.026*D78*D78)+(33.72*D78)+(0.4807)</f>
        <v>0.64937565000000019</v>
      </c>
    </row>
    <row r="79" spans="1:5" x14ac:dyDescent="0.3">
      <c r="A79" s="11" t="s">
        <v>62</v>
      </c>
      <c r="B79" s="3">
        <v>0.129</v>
      </c>
      <c r="C79" s="7">
        <v>8.7999999999999995E-2</v>
      </c>
      <c r="D79" s="1">
        <f>(B79-C79)</f>
        <v>4.1000000000000009E-2</v>
      </c>
      <c r="E79" s="10">
        <f>(3.026*D79*D79)+(33.72*D79)+(0.4807)</f>
        <v>1.8683067060000003</v>
      </c>
    </row>
    <row r="80" spans="1:5" x14ac:dyDescent="0.3">
      <c r="A80" s="11" t="s">
        <v>63</v>
      </c>
      <c r="B80" s="3">
        <v>0.54800000000000004</v>
      </c>
      <c r="C80" s="7">
        <v>8.7999999999999995E-2</v>
      </c>
      <c r="D80" s="1">
        <f>(B80-C80)</f>
        <v>0.46000000000000008</v>
      </c>
      <c r="E80" s="10">
        <f>(3.026*D80*D80)+(33.72*D80)+(0.4807)</f>
        <v>16.632201600000002</v>
      </c>
    </row>
    <row r="81" spans="1:5" x14ac:dyDescent="0.3">
      <c r="A81" s="11" t="s">
        <v>144</v>
      </c>
      <c r="B81" s="14">
        <v>0.36299999999999999</v>
      </c>
      <c r="C81" s="7">
        <v>7.2000000000000008E-2</v>
      </c>
      <c r="D81" s="1">
        <f>(B81-C81)</f>
        <v>0.29099999999999998</v>
      </c>
      <c r="E81" s="10">
        <f>(3.3391*D81*D81)+(32.702*D81)-(1.4216)</f>
        <v>8.3774403270999986</v>
      </c>
    </row>
    <row r="82" spans="1:5" x14ac:dyDescent="0.3">
      <c r="A82" s="11" t="s">
        <v>145</v>
      </c>
      <c r="B82" s="14">
        <v>0.14499999999999999</v>
      </c>
      <c r="C82" s="7">
        <v>7.2000000000000008E-2</v>
      </c>
      <c r="D82" s="1">
        <f>(B82-C82)</f>
        <v>7.2999999999999982E-2</v>
      </c>
      <c r="E82" s="10">
        <f>(3.3391*D82*D82)+(32.702*D82)-(1.4216)</f>
        <v>0.98344006389999916</v>
      </c>
    </row>
    <row r="83" spans="1:5" x14ac:dyDescent="0.3">
      <c r="A83" s="11" t="s">
        <v>146</v>
      </c>
      <c r="B83" s="14">
        <v>2.5950000000000002</v>
      </c>
      <c r="C83" s="7">
        <v>7.2000000000000008E-2</v>
      </c>
      <c r="D83" s="1">
        <f>(B83-C83)</f>
        <v>2.5230000000000001</v>
      </c>
      <c r="E83" s="10">
        <f>(3.3391*D83*D83)+(32.702*D83)-(1.4216)</f>
        <v>102.34068388390001</v>
      </c>
    </row>
    <row r="84" spans="1:5" x14ac:dyDescent="0.3">
      <c r="A84" s="11" t="s">
        <v>147</v>
      </c>
      <c r="B84" s="14">
        <v>0.57100000000000006</v>
      </c>
      <c r="C84" s="7">
        <v>7.2000000000000008E-2</v>
      </c>
      <c r="D84" s="1">
        <f>(B84-C84)</f>
        <v>0.49900000000000005</v>
      </c>
      <c r="E84" s="10">
        <f>(3.3391*D84*D84)+(32.702*D84)-(1.4216)</f>
        <v>15.728137239100002</v>
      </c>
    </row>
    <row r="85" spans="1:5" x14ac:dyDescent="0.3">
      <c r="A85" s="11" t="s">
        <v>148</v>
      </c>
      <c r="B85" s="14">
        <v>0.28199999999999997</v>
      </c>
      <c r="C85" s="7">
        <v>7.2000000000000008E-2</v>
      </c>
      <c r="D85" s="1">
        <f>(B85-C85)</f>
        <v>0.20999999999999996</v>
      </c>
      <c r="E85" s="10">
        <f>(3.3391*D85*D85)+(32.702*D85)-(1.4216)</f>
        <v>5.5930743099999987</v>
      </c>
    </row>
    <row r="86" spans="1:5" x14ac:dyDescent="0.3">
      <c r="A86" s="11" t="s">
        <v>149</v>
      </c>
      <c r="B86" s="14">
        <v>0.39900000000000002</v>
      </c>
      <c r="C86" s="7">
        <v>7.2000000000000008E-2</v>
      </c>
      <c r="D86" s="1">
        <f>(B86-C86)</f>
        <v>0.32700000000000001</v>
      </c>
      <c r="E86" s="10">
        <f>(3.3391*D86*D86)+(32.702*D86)-(1.4216)</f>
        <v>9.6290006239000014</v>
      </c>
    </row>
    <row r="87" spans="1:5" x14ac:dyDescent="0.3">
      <c r="A87" s="11" t="s">
        <v>150</v>
      </c>
      <c r="B87" s="14">
        <v>0.20599999999999999</v>
      </c>
      <c r="C87" s="7">
        <v>7.2000000000000008E-2</v>
      </c>
      <c r="D87" s="1">
        <f>(B87-C87)</f>
        <v>0.13399999999999998</v>
      </c>
      <c r="E87" s="10">
        <f>(3.3391*D87*D87)+(32.702*D87)-(1.4216)</f>
        <v>3.0204248795999993</v>
      </c>
    </row>
    <row r="88" spans="1:5" x14ac:dyDescent="0.3">
      <c r="A88" s="11" t="s">
        <v>151</v>
      </c>
      <c r="B88" s="14">
        <v>0.27400000000000002</v>
      </c>
      <c r="C88" s="7">
        <v>7.2000000000000008E-2</v>
      </c>
      <c r="D88" s="1">
        <f>(B88-C88)</f>
        <v>0.20200000000000001</v>
      </c>
      <c r="E88" s="10">
        <f>(3.3391*D88*D88)+(32.702*D88)-(1.4216)</f>
        <v>5.3204526364000007</v>
      </c>
    </row>
    <row r="89" spans="1:5" x14ac:dyDescent="0.3">
      <c r="A89" s="11" t="s">
        <v>152</v>
      </c>
      <c r="B89" s="14">
        <v>0.92</v>
      </c>
      <c r="C89" s="7">
        <v>7.2000000000000008E-2</v>
      </c>
      <c r="D89" s="1">
        <f>(B89-C89)</f>
        <v>0.84800000000000009</v>
      </c>
      <c r="E89" s="10">
        <f>(3.3391*D89*D89)+(32.702*D89)-(1.4216)</f>
        <v>28.710856166399999</v>
      </c>
    </row>
    <row r="90" spans="1:5" x14ac:dyDescent="0.3">
      <c r="A90" s="11" t="s">
        <v>153</v>
      </c>
      <c r="B90" s="14">
        <v>0.45800000000000002</v>
      </c>
      <c r="C90" s="7">
        <v>7.2000000000000008E-2</v>
      </c>
      <c r="D90" s="1">
        <f>(B90-C90)</f>
        <v>0.38600000000000001</v>
      </c>
      <c r="E90" s="10">
        <f>(3.3391*D90*D90)+(32.702*D90)-(1.4216)</f>
        <v>11.698884543599998</v>
      </c>
    </row>
    <row r="91" spans="1:5" x14ac:dyDescent="0.3">
      <c r="A91" s="11" t="s">
        <v>154</v>
      </c>
      <c r="B91" s="14">
        <v>2.2600000000000002</v>
      </c>
      <c r="C91" s="7">
        <v>7.2000000000000008E-2</v>
      </c>
      <c r="D91" s="1">
        <f>(B91-C91)</f>
        <v>2.1880000000000002</v>
      </c>
      <c r="E91" s="10">
        <f>(3.3391*D91*D91)+(32.702*D91)-(1.4216)</f>
        <v>86.115796350400004</v>
      </c>
    </row>
    <row r="92" spans="1:5" x14ac:dyDescent="0.3">
      <c r="A92" s="11" t="s">
        <v>155</v>
      </c>
      <c r="B92" s="14">
        <v>0.28100000000000003</v>
      </c>
      <c r="C92" s="7">
        <v>7.2000000000000008E-2</v>
      </c>
      <c r="D92" s="1">
        <f>(B92-C92)</f>
        <v>0.20900000000000002</v>
      </c>
      <c r="E92" s="10">
        <f>(3.3391*D92*D92)+(32.702*D92)-(1.4216)</f>
        <v>5.558973227100001</v>
      </c>
    </row>
    <row r="93" spans="1:5" x14ac:dyDescent="0.3">
      <c r="A93" s="11" t="s">
        <v>156</v>
      </c>
      <c r="B93" s="14">
        <v>0.252</v>
      </c>
      <c r="C93" s="7">
        <v>7.2000000000000008E-2</v>
      </c>
      <c r="D93" s="1">
        <f>(B93-C93)</f>
        <v>0.18</v>
      </c>
      <c r="E93" s="10">
        <f>(3.3391*D93*D93)+(32.702*D93)-(1.4216)</f>
        <v>4.5729468400000002</v>
      </c>
    </row>
    <row r="94" spans="1:5" x14ac:dyDescent="0.3">
      <c r="A94" s="11" t="s">
        <v>157</v>
      </c>
      <c r="B94" s="14">
        <v>0.26200000000000001</v>
      </c>
      <c r="C94" s="7">
        <v>7.2000000000000008E-2</v>
      </c>
      <c r="D94" s="1">
        <f>(B94-C94)</f>
        <v>0.19</v>
      </c>
      <c r="E94" s="10">
        <f>(3.3391*D94*D94)+(32.702*D94)-(1.4216)</f>
        <v>4.9123215099999999</v>
      </c>
    </row>
    <row r="95" spans="1:5" x14ac:dyDescent="0.3">
      <c r="A95" s="11" t="s">
        <v>158</v>
      </c>
      <c r="B95" s="14">
        <v>0.35299999999999998</v>
      </c>
      <c r="C95" s="7">
        <v>7.2000000000000008E-2</v>
      </c>
      <c r="D95" s="1">
        <f>(B95-C95)</f>
        <v>0.28099999999999997</v>
      </c>
      <c r="E95" s="10">
        <f>(3.3391*D95*D95)+(32.702*D95)-(1.4216)</f>
        <v>8.0313206750999999</v>
      </c>
    </row>
    <row r="96" spans="1:5" x14ac:dyDescent="0.3">
      <c r="A96" s="11" t="s">
        <v>159</v>
      </c>
      <c r="B96" s="14">
        <v>0.33900000000000002</v>
      </c>
      <c r="C96" s="7">
        <v>7.2000000000000008E-2</v>
      </c>
      <c r="D96" s="1">
        <f>(B96-C96)</f>
        <v>0.26700000000000002</v>
      </c>
      <c r="E96" s="10">
        <f>(3.3391*D96*D96)+(32.702*D96)-(1.4216)</f>
        <v>7.5478750999000006</v>
      </c>
    </row>
    <row r="97" spans="1:5" x14ac:dyDescent="0.3">
      <c r="A97" s="11" t="s">
        <v>160</v>
      </c>
      <c r="B97" s="14">
        <v>0.35699999999999998</v>
      </c>
      <c r="C97" s="7">
        <v>7.2000000000000008E-2</v>
      </c>
      <c r="D97" s="1">
        <f>(B97-C97)</f>
        <v>0.28499999999999998</v>
      </c>
      <c r="E97" s="10">
        <f>(3.3391*D97*D97)+(32.702*D97)-(1.4216)</f>
        <v>8.1696883974999999</v>
      </c>
    </row>
    <row r="98" spans="1:5" x14ac:dyDescent="0.3">
      <c r="A98" s="11" t="s">
        <v>161</v>
      </c>
      <c r="B98" s="14">
        <v>1.8080000000000001</v>
      </c>
      <c r="C98" s="7">
        <v>7.2000000000000008E-2</v>
      </c>
      <c r="D98" s="1">
        <f>(B98-C98)</f>
        <v>1.736</v>
      </c>
      <c r="E98" s="10">
        <f>(3.3391*D98*D98)+(32.702*D98)-(1.4216)</f>
        <v>65.412104313599997</v>
      </c>
    </row>
    <row r="99" spans="1:5" x14ac:dyDescent="0.3">
      <c r="A99" s="11" t="s">
        <v>162</v>
      </c>
      <c r="B99" s="14">
        <v>1.0860000000000001</v>
      </c>
      <c r="C99" s="7">
        <v>7.2000000000000008E-2</v>
      </c>
      <c r="D99" s="1">
        <f>(B99-C99)</f>
        <v>1.014</v>
      </c>
      <c r="E99" s="10">
        <f>(3.3391*D99*D99)+(32.702*D99)-(1.4216)</f>
        <v>35.171477263599996</v>
      </c>
    </row>
    <row r="100" spans="1:5" x14ac:dyDescent="0.3">
      <c r="A100" s="11" t="s">
        <v>163</v>
      </c>
      <c r="B100" s="14">
        <v>2.0880000000000001</v>
      </c>
      <c r="C100" s="7">
        <v>7.2000000000000008E-2</v>
      </c>
      <c r="D100" s="1">
        <f>(B100-C100)</f>
        <v>2.016</v>
      </c>
      <c r="E100" s="10">
        <f>(3.3391*D100*D100)+(32.702*D100)-(1.4216)</f>
        <v>78.076589209600002</v>
      </c>
    </row>
    <row r="101" spans="1:5" x14ac:dyDescent="0.3">
      <c r="A101" s="11" t="s">
        <v>164</v>
      </c>
      <c r="B101" s="14">
        <v>1.6560000000000001</v>
      </c>
      <c r="C101" s="7">
        <v>7.2000000000000008E-2</v>
      </c>
      <c r="D101" s="1">
        <f>(B101-C101)</f>
        <v>1.5840000000000001</v>
      </c>
      <c r="E101" s="10">
        <f>(3.3391*D101*D101)+(32.702*D101)-(1.4216)</f>
        <v>58.756356889599999</v>
      </c>
    </row>
    <row r="102" spans="1:5" x14ac:dyDescent="0.3">
      <c r="A102" s="11" t="s">
        <v>165</v>
      </c>
      <c r="B102" s="14">
        <v>1.9830000000000001</v>
      </c>
      <c r="C102" s="7">
        <v>7.2000000000000008E-2</v>
      </c>
      <c r="D102" s="1">
        <f>(B102-C102)</f>
        <v>1.911</v>
      </c>
      <c r="E102" s="10">
        <f>(3.3391*D102*D102)+(32.702*D102)-(1.4216)</f>
        <v>73.266051411100008</v>
      </c>
    </row>
    <row r="103" spans="1:5" x14ac:dyDescent="0.3">
      <c r="A103" s="11" t="s">
        <v>166</v>
      </c>
      <c r="B103" s="14">
        <v>0.13700000000000001</v>
      </c>
      <c r="C103" s="7">
        <v>7.2000000000000008E-2</v>
      </c>
      <c r="D103" s="1">
        <f>(B103-C103)</f>
        <v>6.5000000000000002E-2</v>
      </c>
      <c r="E103" s="10">
        <f>(3.3391*D103*D103)+(32.702*D103)-(1.4216)</f>
        <v>0.71813769750000023</v>
      </c>
    </row>
    <row r="104" spans="1:5" x14ac:dyDescent="0.3">
      <c r="A104" s="11" t="s">
        <v>167</v>
      </c>
      <c r="B104" s="14">
        <v>0.78800000000000003</v>
      </c>
      <c r="C104" s="7">
        <v>7.2000000000000008E-2</v>
      </c>
      <c r="D104" s="1">
        <f>(B104-C104)</f>
        <v>0.71599999999999997</v>
      </c>
      <c r="E104" s="10">
        <f>(3.3391*D104*D104)+(32.702*D104)-(1.4216)</f>
        <v>23.704841649599995</v>
      </c>
    </row>
    <row r="105" spans="1:5" x14ac:dyDescent="0.3">
      <c r="A105" s="11" t="s">
        <v>168</v>
      </c>
      <c r="B105" s="14">
        <v>2.8879999999999999</v>
      </c>
      <c r="C105" s="7">
        <v>7.2000000000000008E-2</v>
      </c>
      <c r="D105" s="1">
        <f>(B105-C105)</f>
        <v>2.8159999999999998</v>
      </c>
      <c r="E105" s="10">
        <f>(3.3391*D105*D105)+(32.702*D105)-(1.4216)</f>
        <v>117.1458141696</v>
      </c>
    </row>
    <row r="106" spans="1:5" x14ac:dyDescent="0.3">
      <c r="A106" s="11" t="s">
        <v>169</v>
      </c>
      <c r="B106" s="14">
        <v>0.219</v>
      </c>
      <c r="C106" s="7">
        <v>7.2000000000000008E-2</v>
      </c>
      <c r="D106" s="1">
        <f>(B106-C106)</f>
        <v>0.14699999999999999</v>
      </c>
      <c r="E106" s="10">
        <f>(3.3391*D106*D106)+(32.702*D106)-(1.4216)</f>
        <v>3.4577486118999996</v>
      </c>
    </row>
    <row r="107" spans="1:5" x14ac:dyDescent="0.3">
      <c r="A107" s="11" t="s">
        <v>170</v>
      </c>
      <c r="B107" s="14">
        <v>0.76900000000000002</v>
      </c>
      <c r="C107" s="7">
        <v>7.2000000000000008E-2</v>
      </c>
      <c r="D107" s="1">
        <f>(B107-C107)</f>
        <v>0.69700000000000006</v>
      </c>
      <c r="E107" s="10">
        <f>(3.3391*D107*D107)+(32.702*D107)-(1.4216)</f>
        <v>22.993858831899999</v>
      </c>
    </row>
    <row r="108" spans="1:5" x14ac:dyDescent="0.3">
      <c r="A108" s="11" t="s">
        <v>171</v>
      </c>
      <c r="B108" s="14">
        <v>0.34700000000000003</v>
      </c>
      <c r="C108" s="7">
        <v>7.2000000000000008E-2</v>
      </c>
      <c r="D108" s="1">
        <f>(B108-C108)</f>
        <v>0.27500000000000002</v>
      </c>
      <c r="E108" s="10">
        <f>(3.3391*D108*D108)+(32.702*D108)-(1.4216)</f>
        <v>7.8239694375000006</v>
      </c>
    </row>
    <row r="109" spans="1:5" x14ac:dyDescent="0.3">
      <c r="A109" s="11" t="s">
        <v>172</v>
      </c>
      <c r="B109" s="14">
        <v>1.1559999999999999</v>
      </c>
      <c r="C109" s="7">
        <v>7.2000000000000008E-2</v>
      </c>
      <c r="D109" s="1">
        <f>(B109-C109)</f>
        <v>1.0839999999999999</v>
      </c>
      <c r="E109" s="10">
        <f>(3.3391*D109*D109)+(32.702*D109)-(1.4216)</f>
        <v>37.950997489599992</v>
      </c>
    </row>
    <row r="110" spans="1:5" x14ac:dyDescent="0.3">
      <c r="A110" s="11" t="s">
        <v>173</v>
      </c>
      <c r="B110" s="14">
        <v>1.2969999999999999</v>
      </c>
      <c r="C110" s="7">
        <v>7.2000000000000008E-2</v>
      </c>
      <c r="D110" s="1">
        <f>(B110-C110)</f>
        <v>1.2249999999999999</v>
      </c>
      <c r="E110" s="10">
        <f>(3.3391*D110*D110)+(32.702*D110)-(1.4216)</f>
        <v>43.649086937499995</v>
      </c>
    </row>
    <row r="111" spans="1:5" x14ac:dyDescent="0.3">
      <c r="A111" s="11" t="s">
        <v>174</v>
      </c>
      <c r="B111" s="14">
        <v>1.51</v>
      </c>
      <c r="C111" s="7">
        <v>7.2000000000000008E-2</v>
      </c>
      <c r="D111" s="1">
        <f>(B111-C111)</f>
        <v>1.4379999999999999</v>
      </c>
      <c r="E111" s="10">
        <f>(3.3391*D111*D111)+(32.702*D111)-(1.4216)</f>
        <v>52.5086139004</v>
      </c>
    </row>
    <row r="112" spans="1:5" x14ac:dyDescent="0.3">
      <c r="A112" s="11" t="s">
        <v>175</v>
      </c>
      <c r="B112" s="14">
        <v>2.2770000000000001</v>
      </c>
      <c r="C112" s="7">
        <v>7.2000000000000008E-2</v>
      </c>
      <c r="D112" s="1">
        <f>(B112-C112)</f>
        <v>2.2050000000000001</v>
      </c>
      <c r="E112" s="10">
        <f>(3.3391*D112*D112)+(32.702*D112)-(1.4216)</f>
        <v>86.921097677500015</v>
      </c>
    </row>
    <row r="113" spans="1:5" x14ac:dyDescent="0.3">
      <c r="A113" s="11" t="s">
        <v>176</v>
      </c>
      <c r="B113" s="14">
        <v>2.8839999999999999</v>
      </c>
      <c r="C113" s="7">
        <v>7.2000000000000008E-2</v>
      </c>
      <c r="D113" s="1">
        <f>(B113-C113)</f>
        <v>2.8119999999999998</v>
      </c>
      <c r="E113" s="10">
        <f>(3.3391*D113*D113)+(32.702*D113)-(1.4216)</f>
        <v>116.9398363504</v>
      </c>
    </row>
    <row r="114" spans="1:5" x14ac:dyDescent="0.3">
      <c r="A114" s="11" t="s">
        <v>177</v>
      </c>
      <c r="B114" s="14">
        <v>1.6879999999999999</v>
      </c>
      <c r="C114" s="7">
        <v>7.2000000000000008E-2</v>
      </c>
      <c r="D114" s="1">
        <f>(B114-C114)</f>
        <v>1.6159999999999999</v>
      </c>
      <c r="E114" s="10">
        <f>(3.3391*D114*D114)+(32.702*D114)-(1.4216)</f>
        <v>60.144744729599992</v>
      </c>
    </row>
    <row r="115" spans="1:5" x14ac:dyDescent="0.3">
      <c r="A115" s="11" t="s">
        <v>178</v>
      </c>
      <c r="B115" s="14">
        <v>1.456</v>
      </c>
      <c r="C115" s="7">
        <v>7.2000000000000008E-2</v>
      </c>
      <c r="D115" s="1">
        <f>(B115-C115)</f>
        <v>1.3839999999999999</v>
      </c>
      <c r="E115" s="10">
        <f>(3.3391*D115*D115)+(32.702*D115)-(1.4216)</f>
        <v>50.2338671296</v>
      </c>
    </row>
    <row r="116" spans="1:5" x14ac:dyDescent="0.3">
      <c r="A116" s="11" t="s">
        <v>179</v>
      </c>
      <c r="B116" s="14">
        <v>2.0990000000000002</v>
      </c>
      <c r="C116" s="7">
        <v>7.2000000000000008E-2</v>
      </c>
      <c r="D116" s="1">
        <f>(B116-C116)</f>
        <v>2.0270000000000001</v>
      </c>
      <c r="E116" s="10">
        <f>(3.3391*D116*D116)+(32.702*D116)-(1.4216)</f>
        <v>78.584811003900001</v>
      </c>
    </row>
    <row r="117" spans="1:5" x14ac:dyDescent="0.3">
      <c r="A117" s="11" t="s">
        <v>180</v>
      </c>
      <c r="B117" s="14">
        <v>1.6859999999999999</v>
      </c>
      <c r="C117" s="7">
        <v>7.2000000000000008E-2</v>
      </c>
      <c r="D117" s="1">
        <f>(B117-C117)</f>
        <v>1.6139999999999999</v>
      </c>
      <c r="E117" s="10">
        <f>(3.3391*D117*D117)+(32.702*D117)-(1.4216)</f>
        <v>60.057770143599996</v>
      </c>
    </row>
    <row r="118" spans="1:5" x14ac:dyDescent="0.3">
      <c r="A118" s="11" t="s">
        <v>181</v>
      </c>
      <c r="B118" s="14">
        <v>2.9729999999999999</v>
      </c>
      <c r="C118" s="7">
        <v>7.2000000000000008E-2</v>
      </c>
      <c r="D118" s="1">
        <f>(B118-C118)</f>
        <v>2.9009999999999998</v>
      </c>
      <c r="E118" s="10">
        <f>(3.3391*D118*D118)+(32.702*D118)-(1.4216)</f>
        <v>121.54810311909999</v>
      </c>
    </row>
    <row r="119" spans="1:5" x14ac:dyDescent="0.3">
      <c r="A119" s="11" t="s">
        <v>182</v>
      </c>
      <c r="B119" s="14">
        <v>2.6709999999999998</v>
      </c>
      <c r="C119" s="7">
        <v>7.2000000000000008E-2</v>
      </c>
      <c r="D119" s="1">
        <f>(B119-C119)</f>
        <v>2.5989999999999998</v>
      </c>
      <c r="E119" s="10">
        <f>(3.3391*D119*D119)+(32.702*D119)-(1.4216)</f>
        <v>106.12585401909998</v>
      </c>
    </row>
    <row r="120" spans="1:5" x14ac:dyDescent="0.3">
      <c r="A120" s="11" t="s">
        <v>183</v>
      </c>
      <c r="B120" s="14">
        <v>2.7589999999999999</v>
      </c>
      <c r="C120" s="7">
        <v>7.2000000000000008E-2</v>
      </c>
      <c r="D120" s="1">
        <f>(B120-C120)</f>
        <v>2.6869999999999998</v>
      </c>
      <c r="E120" s="10">
        <f>(3.3391*D120*D120)+(32.702*D120)-(1.4216)</f>
        <v>110.55687248789999</v>
      </c>
    </row>
    <row r="121" spans="1:5" x14ac:dyDescent="0.3">
      <c r="A121" s="11" t="s">
        <v>184</v>
      </c>
      <c r="B121" s="14">
        <v>1.964</v>
      </c>
      <c r="C121" s="7">
        <v>7.2000000000000008E-2</v>
      </c>
      <c r="D121" s="1">
        <f>(B121-C121)</f>
        <v>1.8919999999999999</v>
      </c>
      <c r="E121" s="10">
        <f>(3.3391*D121*D121)+(32.702*D121)-(1.4216)</f>
        <v>72.403440062399994</v>
      </c>
    </row>
    <row r="122" spans="1:5" x14ac:dyDescent="0.3">
      <c r="A122" s="11" t="s">
        <v>185</v>
      </c>
      <c r="B122" s="14">
        <v>1.2889999999999999</v>
      </c>
      <c r="C122" s="7">
        <v>7.2000000000000008E-2</v>
      </c>
      <c r="D122" s="1">
        <f>(B122-C122)</f>
        <v>1.2169999999999999</v>
      </c>
      <c r="E122" s="10">
        <f>(3.3391*D122*D122)+(32.702*D122)-(1.4216)</f>
        <v>43.322238279899992</v>
      </c>
    </row>
    <row r="123" spans="1:5" x14ac:dyDescent="0.3">
      <c r="A123" s="11" t="s">
        <v>186</v>
      </c>
      <c r="B123" s="14">
        <v>2.0300000000000002</v>
      </c>
      <c r="C123" s="7">
        <v>7.2000000000000008E-2</v>
      </c>
      <c r="D123" s="1">
        <f>(B123-C123)</f>
        <v>1.9580000000000002</v>
      </c>
      <c r="E123" s="10">
        <f>(3.3391*D123*D123)+(32.702*D123)-(1.4216)</f>
        <v>75.410237372400005</v>
      </c>
    </row>
    <row r="124" spans="1:5" x14ac:dyDescent="0.3">
      <c r="A124" s="11" t="s">
        <v>187</v>
      </c>
      <c r="B124" s="14">
        <v>0.40400000000000003</v>
      </c>
      <c r="C124" s="7">
        <v>7.2000000000000008E-2</v>
      </c>
      <c r="D124" s="1">
        <f>(B124-C124)</f>
        <v>0.33200000000000002</v>
      </c>
      <c r="E124" s="10">
        <f>(3.3391*D124*D124)+(32.702*D124)-(1.4216)</f>
        <v>9.8035129583999989</v>
      </c>
    </row>
    <row r="125" spans="1:5" x14ac:dyDescent="0.3">
      <c r="A125" s="11" t="s">
        <v>188</v>
      </c>
      <c r="B125" s="14">
        <v>2.9990000000000001</v>
      </c>
      <c r="C125" s="7">
        <v>7.2000000000000008E-2</v>
      </c>
      <c r="D125" s="1">
        <f>(B125-C125)</f>
        <v>2.927</v>
      </c>
      <c r="E125" s="10">
        <f>(3.3391*D125*D125)+(32.702*D125)-(1.4216)</f>
        <v>122.9043222639</v>
      </c>
    </row>
    <row r="126" spans="1:5" x14ac:dyDescent="0.3">
      <c r="A126" s="11" t="s">
        <v>189</v>
      </c>
      <c r="B126" s="14">
        <v>2.5110000000000001</v>
      </c>
      <c r="C126" s="7">
        <v>7.2000000000000008E-2</v>
      </c>
      <c r="D126" s="1">
        <f>(B126-C126)</f>
        <v>2.4390000000000001</v>
      </c>
      <c r="E126" s="10">
        <f>(3.3391*D126*D126)+(32.702*D126)-(1.4216)</f>
        <v>98.2019522911</v>
      </c>
    </row>
    <row r="127" spans="1:5" x14ac:dyDescent="0.3">
      <c r="A127" s="11" t="s">
        <v>190</v>
      </c>
      <c r="B127" s="14">
        <v>1.095</v>
      </c>
      <c r="C127" s="7">
        <v>7.2000000000000008E-2</v>
      </c>
      <c r="D127" s="1">
        <f>(B127-C127)</f>
        <v>1.0229999999999999</v>
      </c>
      <c r="E127" s="10">
        <f>(3.3391*D127*D127)+(32.702*D127)-(1.4216)</f>
        <v>35.527010983899999</v>
      </c>
    </row>
    <row r="128" spans="1:5" x14ac:dyDescent="0.3">
      <c r="A128" s="11" t="s">
        <v>191</v>
      </c>
      <c r="B128" s="14">
        <v>1.667</v>
      </c>
      <c r="C128" s="7">
        <v>7.2000000000000008E-2</v>
      </c>
      <c r="D128" s="1">
        <f>(B128-C128)</f>
        <v>1.595</v>
      </c>
      <c r="E128" s="10">
        <f>(3.3391*D128*D128)+(32.702*D128)-(1.4216)</f>
        <v>59.232843877500002</v>
      </c>
    </row>
    <row r="129" spans="1:5" x14ac:dyDescent="0.3">
      <c r="A129" s="11" t="s">
        <v>192</v>
      </c>
      <c r="B129" s="14">
        <v>0.63200000000000001</v>
      </c>
      <c r="C129" s="7">
        <v>7.2000000000000008E-2</v>
      </c>
      <c r="D129" s="1">
        <f>(B129-C129)</f>
        <v>0.56000000000000005</v>
      </c>
      <c r="E129" s="10">
        <f>(3.3391*D129*D129)+(32.702*D129)-(1.4216)</f>
        <v>17.938661759999999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H1" sqref="H1"/>
    </sheetView>
  </sheetViews>
  <sheetFormatPr defaultRowHeight="14.4" x14ac:dyDescent="0.3"/>
  <cols>
    <col min="1" max="1" width="31.77734375" customWidth="1"/>
    <col min="2" max="2" width="15.44140625" customWidth="1"/>
    <col min="3" max="3" width="15.33203125" customWidth="1"/>
    <col min="4" max="4" width="16.33203125" customWidth="1"/>
    <col min="5" max="5" width="14.109375" customWidth="1"/>
    <col min="6" max="6" width="65" customWidth="1"/>
  </cols>
  <sheetData>
    <row r="1" spans="1:6" ht="15.6" thickTop="1" thickBot="1" x14ac:dyDescent="0.35">
      <c r="A1" s="15" t="s">
        <v>193</v>
      </c>
      <c r="B1" s="15" t="s">
        <v>194</v>
      </c>
      <c r="C1" s="15" t="s">
        <v>195</v>
      </c>
      <c r="D1" s="15" t="s">
        <v>196</v>
      </c>
      <c r="E1" s="15" t="s">
        <v>197</v>
      </c>
      <c r="F1" s="15" t="s">
        <v>198</v>
      </c>
    </row>
    <row r="2" spans="1:6" ht="15.6" thickTop="1" thickBot="1" x14ac:dyDescent="0.35">
      <c r="A2" s="16" t="s">
        <v>203</v>
      </c>
      <c r="B2" s="17" t="s">
        <v>199</v>
      </c>
      <c r="C2" s="18" t="s">
        <v>202</v>
      </c>
      <c r="D2" s="18" t="s">
        <v>204</v>
      </c>
      <c r="E2" s="18" t="s">
        <v>200</v>
      </c>
      <c r="F2" s="18" t="s">
        <v>201</v>
      </c>
    </row>
    <row r="3" spans="1:6" ht="15" thickTop="1" x14ac:dyDescent="0.3"/>
    <row r="116" spans="1:1" x14ac:dyDescent="0.3">
      <c r="A116" s="8" t="s">
        <v>210</v>
      </c>
    </row>
    <row r="117" spans="1:1" x14ac:dyDescent="0.3">
      <c r="A117" t="s">
        <v>209</v>
      </c>
    </row>
    <row r="118" spans="1:1" x14ac:dyDescent="0.3">
      <c r="A118" t="s">
        <v>205</v>
      </c>
    </row>
    <row r="119" spans="1:1" x14ac:dyDescent="0.3">
      <c r="A119" t="s">
        <v>206</v>
      </c>
    </row>
    <row r="120" spans="1:1" x14ac:dyDescent="0.3">
      <c r="A120" t="s">
        <v>207</v>
      </c>
    </row>
    <row r="121" spans="1:1" x14ac:dyDescent="0.3">
      <c r="A121" t="s">
        <v>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DR.NEVAL</vt:lpstr>
      <vt:lpstr>DR.ÖZGÜR</vt:lpstr>
      <vt:lpstr>DR.MEHMET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2022-01-26T15:20:56Z</dcterms:created>
  <dcterms:modified xsi:type="dcterms:W3CDTF">2022-01-27T09:02:42Z</dcterms:modified>
</cp:coreProperties>
</file>