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rın Tomruk\18.06.2022\"/>
    </mc:Choice>
  </mc:AlternateContent>
  <xr:revisionPtr revIDLastSave="0" documentId="13_ncr:1_{2757C2C3-869E-4373-B772-2DEDD0CF2FC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8-OHdG" sheetId="1" r:id="rId1"/>
    <sheet name="IL-1BETA" sheetId="2" r:id="rId2"/>
    <sheet name="TNF-A" sheetId="3" r:id="rId3"/>
    <sheet name="Kolorimetrik" sheetId="4" r:id="rId4"/>
    <sheet name="MDA" sheetId="5" r:id="rId5"/>
    <sheet name="Materyal-metod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7" i="5"/>
  <c r="E27" i="5" s="1"/>
  <c r="D28" i="5"/>
  <c r="E28" i="5" s="1"/>
  <c r="D29" i="5"/>
  <c r="E29" i="5" s="1"/>
  <c r="D30" i="5"/>
  <c r="E30" i="5"/>
  <c r="D31" i="5"/>
  <c r="E31" i="5" s="1"/>
  <c r="D32" i="5"/>
  <c r="E32" i="5" s="1"/>
  <c r="D33" i="5"/>
  <c r="E33" i="5" s="1"/>
  <c r="D34" i="5"/>
  <c r="E34" i="5"/>
  <c r="D35" i="5"/>
  <c r="E35" i="5" s="1"/>
  <c r="D36" i="5"/>
  <c r="E36" i="5" s="1"/>
  <c r="D37" i="5"/>
  <c r="E37" i="5" s="1"/>
  <c r="D38" i="5"/>
  <c r="E38" i="5"/>
  <c r="D39" i="5"/>
  <c r="E39" i="5" s="1"/>
  <c r="D40" i="5"/>
  <c r="E40" i="5"/>
  <c r="D41" i="5"/>
  <c r="E41" i="5" s="1"/>
  <c r="D42" i="5"/>
  <c r="E42" i="5" s="1"/>
  <c r="D43" i="5"/>
  <c r="E43" i="5" s="1"/>
  <c r="D44" i="5"/>
  <c r="E44" i="5"/>
  <c r="D45" i="5"/>
  <c r="E45" i="5" s="1"/>
  <c r="D46" i="5"/>
  <c r="E46" i="5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/>
  <c r="D53" i="5"/>
  <c r="E53" i="5" s="1"/>
  <c r="D54" i="5"/>
  <c r="E54" i="5" s="1"/>
  <c r="D55" i="5"/>
  <c r="E55" i="5" s="1"/>
  <c r="D56" i="5"/>
  <c r="E56" i="5"/>
  <c r="D57" i="5"/>
  <c r="E57" i="5" s="1"/>
  <c r="D58" i="5"/>
  <c r="E58" i="5" s="1"/>
  <c r="D59" i="5"/>
  <c r="E59" i="5" s="1"/>
  <c r="D60" i="5"/>
  <c r="E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/>
  <c r="D67" i="5"/>
  <c r="E67" i="5" s="1"/>
  <c r="D68" i="5"/>
  <c r="E68" i="5"/>
  <c r="D69" i="5"/>
  <c r="E69" i="5" s="1"/>
  <c r="D70" i="5"/>
  <c r="E70" i="5" s="1"/>
  <c r="D71" i="5"/>
  <c r="E71" i="5" s="1"/>
  <c r="D72" i="5"/>
  <c r="E72" i="5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/>
  <c r="D87" i="5"/>
  <c r="E87" i="5" s="1"/>
  <c r="D88" i="5"/>
  <c r="E88" i="5" s="1"/>
  <c r="D89" i="5"/>
  <c r="E89" i="5" s="1"/>
  <c r="D90" i="5"/>
  <c r="E90" i="5"/>
  <c r="D91" i="5"/>
  <c r="E91" i="5" s="1"/>
  <c r="D92" i="5"/>
  <c r="E92" i="5"/>
  <c r="D93" i="5"/>
  <c r="E93" i="5" s="1"/>
  <c r="D94" i="5"/>
  <c r="E94" i="5"/>
  <c r="D95" i="5"/>
  <c r="E95" i="5" s="1"/>
  <c r="D96" i="5"/>
  <c r="E96" i="5" s="1"/>
  <c r="D97" i="5"/>
  <c r="E97" i="5" s="1"/>
  <c r="D98" i="5"/>
  <c r="E98" i="5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/>
  <c r="D107" i="5"/>
  <c r="E107" i="5" s="1"/>
  <c r="D108" i="5"/>
  <c r="E108" i="5" s="1"/>
  <c r="D109" i="5"/>
  <c r="E109" i="5" s="1"/>
  <c r="D110" i="5"/>
  <c r="E110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E3" i="5"/>
  <c r="C3" i="5"/>
  <c r="D2" i="4" l="1"/>
  <c r="E97" i="3" l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34" i="3"/>
  <c r="E34" i="3" s="1"/>
  <c r="E22" i="3"/>
  <c r="C22" i="3"/>
  <c r="C21" i="3"/>
  <c r="E21" i="3" s="1"/>
  <c r="C20" i="3"/>
  <c r="E20" i="3" s="1"/>
  <c r="C19" i="3"/>
  <c r="E19" i="3" s="1"/>
  <c r="C18" i="3"/>
  <c r="E18" i="3" s="1"/>
  <c r="C17" i="3"/>
  <c r="E17" i="3" s="1"/>
  <c r="E100" i="2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37" i="2"/>
  <c r="E37" i="2" s="1"/>
  <c r="E22" i="2"/>
  <c r="C23" i="2"/>
  <c r="E23" i="2" s="1"/>
  <c r="C22" i="2"/>
  <c r="C21" i="2"/>
  <c r="E21" i="2" s="1"/>
  <c r="C20" i="2"/>
  <c r="E20" i="2" s="1"/>
  <c r="C19" i="2"/>
  <c r="E19" i="2" s="1"/>
  <c r="C18" i="2"/>
  <c r="E18" i="2" s="1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D17" i="1"/>
  <c r="D18" i="1"/>
  <c r="D19" i="1"/>
  <c r="D20" i="1"/>
  <c r="D21" i="1"/>
  <c r="D16" i="1"/>
</calcChain>
</file>

<file path=xl/sharedStrings.xml><?xml version="1.0" encoding="utf-8"?>
<sst xmlns="http://schemas.openxmlformats.org/spreadsheetml/2006/main" count="671" uniqueCount="240">
  <si>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</si>
  <si>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</si>
  <si>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</si>
  <si>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</si>
  <si>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</si>
  <si>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</si>
  <si>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</si>
  <si>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</si>
  <si>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</si>
  <si>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</si>
  <si>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</si>
  <si>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</si>
  <si>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</si>
  <si>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</si>
  <si>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</si>
  <si>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GRUP1-AORT-G1-1</t>
  </si>
  <si>
    <t>GRUP1-AORT-G1-2</t>
  </si>
  <si>
    <t>GRUP1-AORT-G1-3</t>
  </si>
  <si>
    <t>GRUP1-AORT-G1-4</t>
  </si>
  <si>
    <t>GRUP1-AORT-G1-5</t>
  </si>
  <si>
    <t>GRUP1-AORT-G1-6</t>
  </si>
  <si>
    <t>GRUP1-AORT-G1-7</t>
  </si>
  <si>
    <t>GRUP1-AKCİĞER-G1-1</t>
  </si>
  <si>
    <t>GRUP1-AKCİĞER-G1-2</t>
  </si>
  <si>
    <t>GRUP1-AKCİĞER-G1-3</t>
  </si>
  <si>
    <t>GRUP1-AKCİĞER-G1-4</t>
  </si>
  <si>
    <t>GRUP1-AKCİĞER-G1-5</t>
  </si>
  <si>
    <t>GRUP1-AKCİĞER-G1-6</t>
  </si>
  <si>
    <t>GRUP1-AKCİĞER-G1-7</t>
  </si>
  <si>
    <t>GRUP1-KALP-G1-1</t>
  </si>
  <si>
    <t>GRUP1-KALP-G1-2</t>
  </si>
  <si>
    <t>GRUP1-KALP-G1-3</t>
  </si>
  <si>
    <t>GRUP1-KALP-G1-4</t>
  </si>
  <si>
    <t>GRUP1-KALP-G1-5</t>
  </si>
  <si>
    <t>GRUP1-KALP-G1-6</t>
  </si>
  <si>
    <t>GRUP1-KALP-G1-7</t>
  </si>
  <si>
    <t>GRUP2-AORT-G2-1</t>
  </si>
  <si>
    <t>GRUP2-AORT-G2-2</t>
  </si>
  <si>
    <t>GRUP2-AORT-G2-3</t>
  </si>
  <si>
    <t>GRUP2-AORT-G2-4</t>
  </si>
  <si>
    <t>GRUP2-AORT-G2-5</t>
  </si>
  <si>
    <t>GRUP2-AORT-G2-6</t>
  </si>
  <si>
    <t>GRUP2-AORT-G2-7</t>
  </si>
  <si>
    <t>GRUP2-AKCİĞER-G2-1</t>
  </si>
  <si>
    <t>GRUP2-AKCİĞER-G2-2</t>
  </si>
  <si>
    <t>GRUP2-AKCİĞER-G2-3</t>
  </si>
  <si>
    <t>GRUP2-AKCİĞER-G2-4</t>
  </si>
  <si>
    <t>GRUP2-AKCİĞER-G2-5</t>
  </si>
  <si>
    <t>GRUP2-AKCİĞER-G2-6</t>
  </si>
  <si>
    <t>GRUP2-AKCİĞER-G2-7</t>
  </si>
  <si>
    <t>GRUP2-KALP-G2-1</t>
  </si>
  <si>
    <t>GRUP2-KALP-G2-2</t>
  </si>
  <si>
    <t>GRUP2-KALP-G2-3</t>
  </si>
  <si>
    <t>GRUP2-KALP-G2-4</t>
  </si>
  <si>
    <t>GRUP2-KALP-G2-5</t>
  </si>
  <si>
    <t>GRUP2-KALP-G2-6</t>
  </si>
  <si>
    <t>GRUP2-KALP-G2-7</t>
  </si>
  <si>
    <t>GRUP6 AORT-G6-1</t>
  </si>
  <si>
    <t>GRUP6 AORT-G6-2</t>
  </si>
  <si>
    <t>GRUP6 AORT-G6-3</t>
  </si>
  <si>
    <t>GRUP6 AORT-G6-4</t>
  </si>
  <si>
    <t>GRUP6 AORT-G6-5</t>
  </si>
  <si>
    <t>GRUP6 AORT-G6-6</t>
  </si>
  <si>
    <t>GRUP6 AORT-G6-7</t>
  </si>
  <si>
    <t>GRUP6 AORT-G6-8</t>
  </si>
  <si>
    <t>GRUP6 AKCİĞER-G6-1</t>
  </si>
  <si>
    <t>GRUP6 AKCİĞER-G6-2</t>
  </si>
  <si>
    <t>GRUP6 AKCİĞER-G6-3</t>
  </si>
  <si>
    <t>GRUP6 AKCİĞER-G6-4</t>
  </si>
  <si>
    <t>GRUP6 AKCİĞER-G6-5</t>
  </si>
  <si>
    <t>GRUP6 AKCİĞER-G6-6</t>
  </si>
  <si>
    <t>GRUP6 AKCİĞER-G6-7</t>
  </si>
  <si>
    <t>GRUP6 AKCİĞER-G6-8</t>
  </si>
  <si>
    <t>GRUP6 KALP-G6-1</t>
  </si>
  <si>
    <t>GRUP6 KALP-G6-2</t>
  </si>
  <si>
    <t>GRUP6 KALP-G6-3</t>
  </si>
  <si>
    <t>GRUP6 KALP-G6-4</t>
  </si>
  <si>
    <t>GRUP6 KALP-G6-5</t>
  </si>
  <si>
    <t>GRUP6 KALP-G6-6</t>
  </si>
  <si>
    <t>GRUP6 KALP-G6-7</t>
  </si>
  <si>
    <t>GRUP6 KALP-G6-8</t>
  </si>
  <si>
    <t>GRUP7-AORT-G7-1</t>
  </si>
  <si>
    <t>GRUP7-AORT-G7-2</t>
  </si>
  <si>
    <t>GRUP7-AORT-G7-3</t>
  </si>
  <si>
    <t>GRUP7-AORT-G7-4</t>
  </si>
  <si>
    <t>GRUP7-AORT-G7-5</t>
  </si>
  <si>
    <t>GRUP7-AORT-G7-6</t>
  </si>
  <si>
    <t>GRUP7-AORT-G7-7</t>
  </si>
  <si>
    <t>GRUP7-AORT-G7-8</t>
  </si>
  <si>
    <t>GRUP7-AKCİĞER-G7-1</t>
  </si>
  <si>
    <t>GRUP7-AKCİĞER-G7-2</t>
  </si>
  <si>
    <t>GRUP7-AKCİĞER-G7-3</t>
  </si>
  <si>
    <t>GRUP7-AKCİĞER-G7-4</t>
  </si>
  <si>
    <t>GRUP7-AKCİĞER-G7-5</t>
  </si>
  <si>
    <t>GRUP7-AKCİĞER-G7-6</t>
  </si>
  <si>
    <t>GRUP7-AKCİĞER-G7-7</t>
  </si>
  <si>
    <t>GRUP7-AKCİĞER-G7-8</t>
  </si>
  <si>
    <t>GRUP7-KALP-G7-1</t>
  </si>
  <si>
    <t>GRUP7-KALP-G7-2</t>
  </si>
  <si>
    <t>GRUP7-KALP-G7-3</t>
  </si>
  <si>
    <t>GRUP7-KALP-G7-4</t>
  </si>
  <si>
    <t>GRUP7-KALP-G7-5</t>
  </si>
  <si>
    <t>GRUP7-KALP-G7-6</t>
  </si>
  <si>
    <t>GRUP7-KALP-G7-7</t>
  </si>
  <si>
    <t>GRUP7-KALP-G7-8</t>
  </si>
  <si>
    <t>concentratıon (pg/ml)</t>
  </si>
  <si>
    <t>result(ng/L)</t>
  </si>
  <si>
    <t>result(pg/ml)</t>
  </si>
  <si>
    <t>concentratıon (ng/L)</t>
  </si>
  <si>
    <t>Numune Adı</t>
  </si>
  <si>
    <t>TAS(mmol/L)</t>
  </si>
  <si>
    <t>TOS (µmol/L)</t>
  </si>
  <si>
    <t>OSI</t>
  </si>
  <si>
    <t>SOD (U/ml)</t>
  </si>
  <si>
    <t>GPX (U/L)</t>
  </si>
  <si>
    <t>NO (µmol/L)</t>
  </si>
  <si>
    <t>std6</t>
  </si>
  <si>
    <t>concentratıon (nmol/L)</t>
  </si>
  <si>
    <t>result(nmol/L)</t>
  </si>
  <si>
    <t>CAT (U/mL)</t>
  </si>
  <si>
    <t>SOD: Super Oxıde Dismutase</t>
  </si>
  <si>
    <t>Universal</t>
  </si>
  <si>
    <t>Otto Scientific</t>
  </si>
  <si>
    <t>RLD0123</t>
  </si>
  <si>
    <t>Kolorimetrik</t>
  </si>
  <si>
    <t>MINDRAY-BS400</t>
  </si>
  <si>
    <t>GPx: Glutathione Peroxidase</t>
  </si>
  <si>
    <t>MDA: Malondialdehit</t>
  </si>
  <si>
    <t>Otto1001</t>
  </si>
  <si>
    <t>REL BIOCHEM-REL ASSAY</t>
  </si>
  <si>
    <t>CAT: Catalase</t>
  </si>
  <si>
    <t>Elabscience</t>
  </si>
  <si>
    <t>E-BC-K031-S</t>
  </si>
  <si>
    <t>NOT: Dokular 1/9 oranında( 0,1 gr doku: 0,9ml 140 mmol. lık  KCl) Potasyum Klorür tamponu ile homojenize edildikten sonra 7000 rpm + 4' de 5 dk santrifüj edildi.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</si>
  <si>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</si>
  <si>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</si>
  <si>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</si>
  <si>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</si>
  <si>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</si>
  <si>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</si>
  <si>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</si>
  <si>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</si>
  <si>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</si>
  <si>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</si>
  <si>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</si>
  <si>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t>N.O: Nitric Oxide</t>
  </si>
  <si>
    <t>Elabscıence</t>
  </si>
  <si>
    <t>E-BC-K035-S</t>
  </si>
  <si>
    <t>TNF-ALFA</t>
  </si>
  <si>
    <t>Rat</t>
  </si>
  <si>
    <t>BT</t>
  </si>
  <si>
    <t>E0764Ra</t>
  </si>
  <si>
    <t>ELİSA</t>
  </si>
  <si>
    <t>Mıcroplate reader: BIO-TEK EL X 800-Aotu strıp washer:BIO TEK EL X 50</t>
  </si>
  <si>
    <t>Interleukin-1 beta</t>
  </si>
  <si>
    <t>E0119Ra</t>
  </si>
  <si>
    <t>8-Hydroxydeoxyguanosine(8-OHdG)</t>
  </si>
  <si>
    <t>E-EL-0028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</si>
  <si>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</si>
  <si>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</si>
  <si>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</si>
  <si>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</si>
  <si>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</si>
  <si>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</si>
  <si>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</si>
  <si>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</si>
  <si>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</si>
  <si>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</si>
  <si>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</si>
  <si>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</si>
  <si>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</si>
  <si>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</si>
  <si>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</si>
  <si>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</si>
  <si>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</si>
  <si>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</si>
  <si>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</si>
  <si>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</si>
  <si>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</si>
  <si>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</si>
  <si>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</si>
  <si>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</si>
  <si>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</si>
  <si>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</si>
  <si>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</si>
  <si>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</si>
  <si>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</si>
  <si>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</si>
  <si>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</si>
  <si>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</si>
  <si>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</si>
  <si>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</si>
  <si>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</si>
  <si>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</si>
  <si>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</si>
  <si>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</si>
  <si>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</si>
  <si>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</si>
  <si>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</si>
  <si>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</si>
  <si>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</si>
  <si>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</si>
  <si>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</si>
  <si>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</si>
  <si>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</si>
  <si>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</si>
  <si>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</si>
  <si>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</si>
  <si>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</si>
  <si>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</si>
  <si>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</si>
  <si>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</si>
  <si>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</si>
  <si>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</si>
  <si>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</si>
  <si>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</si>
  <si>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</si>
  <si>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</si>
  <si>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</si>
  <si>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</si>
  <si>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</si>
  <si>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</si>
  <si>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</si>
  <si>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</si>
  <si>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</si>
  <si>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</si>
  <si>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</si>
  <si>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</si>
  <si>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</si>
  <si>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IL-1BETA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</si>
  <si>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</si>
  <si>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</si>
  <si>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</si>
  <si>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During the reaction, 8-OHdG in the sample or standard competes with a fixed amount of 8-OHdG on the solid phase supporter for sites on the Biotinylated Detection Ab specific to 8-OHdG.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</si>
  <si>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</si>
  <si>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</si>
  <si>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8-OHdG in the samples is then determined by comparing the OD of the samples to the standard curve.</t>
  </si>
  <si>
    <t xml:space="preserve">This ELISA kit uses the Competitive-ELISA principle. The micro ELISA plate provided in this kit has been pre-coated wit 8-OHdG. </t>
  </si>
  <si>
    <t>8-0HdG Test Principle</t>
  </si>
  <si>
    <t>Otto2085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</si>
</sst>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0" xfId="0"/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4" borderId="0" xfId="0" applyFont="1" applyFill="1"/>
    <xf numFmtId="0" fontId="1" fillId="5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>
        <c:manualLayout>
          <c:xMode val="edge"/>
          <c:yMode val="edge"/>
          <c:x val="0.42903455818022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701727909011379"/>
                  <c:y val="-0.53162839020122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'8-OHdG'!$B$16:$B$21</c:f>
              <c:numCache>
                <c:formatCode>General</c:formatCode>
                <c:ptCount val="6"/>
                <c:pt idx="0">
                  <c:v>6.6000000000000003E-2</c:v>
                </c:pt>
                <c:pt idx="1">
                  <c:v>0.73</c:v>
                </c:pt>
                <c:pt idx="2">
                  <c:v>1.157</c:v>
                </c:pt>
                <c:pt idx="3">
                  <c:v>1.575</c:v>
                </c:pt>
                <c:pt idx="4">
                  <c:v>1.798</c:v>
                </c:pt>
                <c:pt idx="5">
                  <c:v>2.3620000000000001</c:v>
                </c:pt>
              </c:numCache>
            </c:numRef>
          </c:xVal>
          <c:yVal>
            <c:numRef>
              <c:f>'8-OHdG'!$C$16:$C$21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DFD-A477-102EF8B3E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78456"/>
        <c:axId val="441679112"/>
      </c:scatterChart>
      <c:valAx>
        <c:axId val="44167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679112"/>
        <c:crosses val="autoZero"/>
        <c:crossBetween val="midCat"/>
      </c:valAx>
      <c:valAx>
        <c:axId val="441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67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046719160104988"/>
                  <c:y val="0.15644830854476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'IL-1BETA'!$C$18:$C$23</c:f>
              <c:numCache>
                <c:formatCode>General</c:formatCode>
                <c:ptCount val="6"/>
                <c:pt idx="0">
                  <c:v>1.8460000000000001</c:v>
                </c:pt>
                <c:pt idx="1">
                  <c:v>1.2400000000000002</c:v>
                </c:pt>
                <c:pt idx="2">
                  <c:v>0.61199999999999999</c:v>
                </c:pt>
                <c:pt idx="3">
                  <c:v>0.27599999999999997</c:v>
                </c:pt>
                <c:pt idx="4">
                  <c:v>0.13600000000000001</c:v>
                </c:pt>
                <c:pt idx="5">
                  <c:v>0</c:v>
                </c:pt>
              </c:numCache>
            </c:numRef>
          </c:xVal>
          <c:yVal>
            <c:numRef>
              <c:f>'IL-1BETA'!$D$18:$D$23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D-4C90-B104-49E84686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16432"/>
        <c:axId val="454620040"/>
      </c:scatterChart>
      <c:valAx>
        <c:axId val="4546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620040"/>
        <c:crosses val="autoZero"/>
        <c:crossBetween val="midCat"/>
      </c:valAx>
      <c:valAx>
        <c:axId val="454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6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207349081364829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1.4989999999999999</c:v>
                </c:pt>
                <c:pt idx="1">
                  <c:v>1.016</c:v>
                </c:pt>
                <c:pt idx="2">
                  <c:v>0.63900000000000001</c:v>
                </c:pt>
                <c:pt idx="3">
                  <c:v>0.45</c:v>
                </c:pt>
                <c:pt idx="4">
                  <c:v>0.249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3-4928-8AAC-F8DEDA77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99896"/>
        <c:axId val="545103176"/>
      </c:scatterChart>
      <c:valAx>
        <c:axId val="5450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5103176"/>
        <c:crosses val="autoZero"/>
        <c:crossBetween val="midCat"/>
      </c:valAx>
      <c:valAx>
        <c:axId val="5451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50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51B-A3AA-E9651600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12</xdr:row>
      <xdr:rowOff>0</xdr:rowOff>
    </xdr:from>
    <xdr:to>
      <xdr:col>13</xdr:col>
      <xdr:colOff>579120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13</xdr:row>
      <xdr:rowOff>0</xdr:rowOff>
    </xdr:from>
    <xdr:to>
      <xdr:col>14</xdr:col>
      <xdr:colOff>472440</xdr:colOff>
      <xdr:row>28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11</xdr:row>
      <xdr:rowOff>167640</xdr:rowOff>
    </xdr:from>
    <xdr:to>
      <xdr:col>14</xdr:col>
      <xdr:colOff>579120</xdr:colOff>
      <xdr:row>26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15240</xdr:rowOff>
    </xdr:from>
    <xdr:to>
      <xdr:col>3</xdr:col>
      <xdr:colOff>62844</xdr:colOff>
      <xdr:row>39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67940"/>
          <a:ext cx="5480664" cy="4777740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</xdr:colOff>
      <xdr:row>13</xdr:row>
      <xdr:rowOff>20846</xdr:rowOff>
    </xdr:from>
    <xdr:to>
      <xdr:col>5</xdr:col>
      <xdr:colOff>3349920</xdr:colOff>
      <xdr:row>39</xdr:row>
      <xdr:rowOff>22860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573546"/>
          <a:ext cx="5681640" cy="47568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22860</xdr:rowOff>
    </xdr:from>
    <xdr:to>
      <xdr:col>3</xdr:col>
      <xdr:colOff>69640</xdr:colOff>
      <xdr:row>66</xdr:row>
      <xdr:rowOff>15240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30440"/>
          <a:ext cx="5487460" cy="493014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39</xdr:row>
      <xdr:rowOff>15070</xdr:rowOff>
    </xdr:from>
    <xdr:to>
      <xdr:col>5</xdr:col>
      <xdr:colOff>2895600</xdr:colOff>
      <xdr:row>65</xdr:row>
      <xdr:rowOff>177965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7322650"/>
          <a:ext cx="5234940" cy="4917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workbookViewId="0">
      <selection activeCell="Q9" sqref="Q9"/>
    </sheetView>
  </sheetViews>
  <sheetFormatPr defaultRowHeight="15" x14ac:dyDescent="0.25"/>
  <cols>
    <col min="1" max="1" width="25.140625" customWidth="1"/>
    <col min="2" max="2" width="12.7109375" customWidth="1"/>
    <col min="3" max="3" width="18.140625" customWidth="1"/>
  </cols>
  <sheetData>
    <row r="2" spans="1:12" x14ac:dyDescent="0.25">
      <c r="A2" s="4">
        <v>6.6000000000000003E-2</v>
      </c>
      <c r="B2" s="3">
        <v>1.5669999999999999</v>
      </c>
      <c r="C2" s="3">
        <v>0.70499999999999996</v>
      </c>
      <c r="D2" s="3">
        <v>2.3930000000000002</v>
      </c>
      <c r="E2" s="3">
        <v>1.3440000000000001</v>
      </c>
      <c r="F2" s="3">
        <v>0.91300000000000003</v>
      </c>
      <c r="G2" s="3">
        <v>2.1930000000000001</v>
      </c>
      <c r="H2" s="3">
        <v>1.921</v>
      </c>
      <c r="I2" s="3">
        <v>2.1850000000000001</v>
      </c>
      <c r="J2" s="3">
        <v>1.984</v>
      </c>
      <c r="K2" s="3">
        <v>1.0409999999999999</v>
      </c>
      <c r="L2" s="3">
        <v>2.6720000000000002</v>
      </c>
    </row>
    <row r="3" spans="1:12" x14ac:dyDescent="0.25">
      <c r="A3" s="4">
        <v>0.73</v>
      </c>
      <c r="B3" s="3">
        <v>1.726</v>
      </c>
      <c r="C3" s="3">
        <v>0.78700000000000003</v>
      </c>
      <c r="D3" s="3">
        <v>2.5590000000000002</v>
      </c>
      <c r="E3" s="3">
        <v>1.3800000000000001</v>
      </c>
      <c r="F3" s="3">
        <v>2.472</v>
      </c>
      <c r="G3" s="3">
        <v>1.728</v>
      </c>
      <c r="H3" s="3">
        <v>0.70499999999999996</v>
      </c>
      <c r="I3" s="3">
        <v>2.0640000000000001</v>
      </c>
      <c r="J3" s="3">
        <v>1.752</v>
      </c>
      <c r="K3" s="3">
        <v>0.89400000000000002</v>
      </c>
      <c r="L3" s="3">
        <v>2.504</v>
      </c>
    </row>
    <row r="4" spans="1:12" x14ac:dyDescent="0.25">
      <c r="A4" s="4">
        <v>1.157</v>
      </c>
      <c r="B4" s="3">
        <v>0.95300000000000007</v>
      </c>
      <c r="C4" s="3">
        <v>0.81700000000000006</v>
      </c>
      <c r="D4" s="3">
        <v>2.1480000000000001</v>
      </c>
      <c r="E4" s="3">
        <v>0.97499999999999998</v>
      </c>
      <c r="F4" s="3">
        <v>2.3820000000000001</v>
      </c>
      <c r="G4" s="3">
        <v>1.6910000000000001</v>
      </c>
      <c r="H4" s="3">
        <v>0.83200000000000007</v>
      </c>
      <c r="I4" s="3">
        <v>0.20700000000000002</v>
      </c>
      <c r="J4" s="3">
        <v>1.6600000000000001</v>
      </c>
      <c r="K4" s="3">
        <v>0.76</v>
      </c>
      <c r="L4" s="3">
        <v>2.2400000000000002</v>
      </c>
    </row>
    <row r="5" spans="1:12" x14ac:dyDescent="0.25">
      <c r="A5" s="4">
        <v>1.575</v>
      </c>
      <c r="B5" s="3">
        <v>2.6150000000000002</v>
      </c>
      <c r="C5" s="3">
        <v>0.81800000000000006</v>
      </c>
      <c r="D5" s="3">
        <v>2.032</v>
      </c>
      <c r="E5" s="3">
        <v>0.84599999999999997</v>
      </c>
      <c r="F5" s="3">
        <v>2.3860000000000001</v>
      </c>
      <c r="G5" s="3">
        <v>2.3450000000000002</v>
      </c>
      <c r="H5" s="3">
        <v>0.82800000000000007</v>
      </c>
      <c r="I5" s="3">
        <v>2.0569999999999999</v>
      </c>
      <c r="J5" s="3">
        <v>1.569</v>
      </c>
      <c r="K5" s="3">
        <v>0.77600000000000002</v>
      </c>
      <c r="L5" s="3">
        <v>2.2720000000000002</v>
      </c>
    </row>
    <row r="6" spans="1:12" x14ac:dyDescent="0.25">
      <c r="A6" s="4">
        <v>1.798</v>
      </c>
      <c r="B6" s="3">
        <v>2.1230000000000002</v>
      </c>
      <c r="C6" s="3">
        <v>2.097</v>
      </c>
      <c r="D6" s="3">
        <v>1.671</v>
      </c>
      <c r="E6" s="3">
        <v>0.84899999999999998</v>
      </c>
      <c r="F6" s="3">
        <v>2.1859999999999999</v>
      </c>
      <c r="G6" s="3">
        <v>2.0329999999999999</v>
      </c>
      <c r="H6" s="3">
        <v>0.747</v>
      </c>
      <c r="I6" s="3">
        <v>2.2440000000000002</v>
      </c>
      <c r="J6" s="3">
        <v>2.0910000000000002</v>
      </c>
      <c r="K6" s="3">
        <v>0.86799999999999999</v>
      </c>
      <c r="L6" s="3">
        <v>2.234</v>
      </c>
    </row>
    <row r="7" spans="1:12" x14ac:dyDescent="0.25">
      <c r="A7" s="6">
        <v>2.3620000000000001</v>
      </c>
      <c r="B7" s="3">
        <v>1.8560000000000001</v>
      </c>
      <c r="C7" s="3">
        <v>2.1080000000000001</v>
      </c>
      <c r="D7" s="3">
        <v>1.4159999999999999</v>
      </c>
      <c r="E7" s="3">
        <v>0.94600000000000006</v>
      </c>
      <c r="F7" s="3">
        <v>2.4369999999999998</v>
      </c>
      <c r="G7" s="3">
        <v>1.7050000000000001</v>
      </c>
      <c r="H7" s="3">
        <v>0.91500000000000004</v>
      </c>
      <c r="I7" s="3">
        <v>2.306</v>
      </c>
      <c r="J7" s="3">
        <v>1.956</v>
      </c>
      <c r="K7" s="3">
        <v>0.73899999999999999</v>
      </c>
      <c r="L7" s="3">
        <v>2.4130000000000003</v>
      </c>
    </row>
    <row r="8" spans="1:12" x14ac:dyDescent="0.25">
      <c r="A8" s="3">
        <v>1.4730000000000001</v>
      </c>
      <c r="B8" s="3">
        <v>0.89300000000000002</v>
      </c>
      <c r="C8" s="3">
        <v>2.2410000000000001</v>
      </c>
      <c r="D8" s="3">
        <v>1.663</v>
      </c>
      <c r="E8" s="3">
        <v>0.85899999999999999</v>
      </c>
      <c r="F8" s="3">
        <v>2.323</v>
      </c>
      <c r="G8" s="3">
        <v>1.9080000000000001</v>
      </c>
      <c r="H8" s="3">
        <v>0.877</v>
      </c>
      <c r="I8" s="3">
        <v>2.1850000000000001</v>
      </c>
      <c r="J8" s="3">
        <v>0.89800000000000002</v>
      </c>
      <c r="K8" s="3">
        <v>0.79</v>
      </c>
      <c r="L8" s="3">
        <v>2.294</v>
      </c>
    </row>
    <row r="9" spans="1:12" x14ac:dyDescent="0.25">
      <c r="A9" s="3">
        <v>1.256</v>
      </c>
      <c r="B9" s="3">
        <v>0.76200000000000001</v>
      </c>
      <c r="C9" s="3">
        <v>2.222</v>
      </c>
      <c r="D9" s="3">
        <v>1.363</v>
      </c>
      <c r="E9" s="3">
        <v>0.83399999999999996</v>
      </c>
      <c r="F9" s="3">
        <v>2.29</v>
      </c>
      <c r="G9" s="3">
        <v>2.4340000000000002</v>
      </c>
      <c r="H9" s="3">
        <v>0.85799999999999998</v>
      </c>
      <c r="I9" s="3">
        <v>2.1760000000000002</v>
      </c>
      <c r="J9" s="3">
        <v>1.496</v>
      </c>
      <c r="K9" s="3">
        <v>0.72799999999999998</v>
      </c>
      <c r="L9" s="3">
        <v>2.2200000000000002</v>
      </c>
    </row>
    <row r="12" spans="1:12" x14ac:dyDescent="0.25">
      <c r="A12" t="s">
        <v>0</v>
      </c>
    </row>
    <row r="15" spans="1:12" x14ac:dyDescent="0.25">
      <c r="A15" s="1"/>
      <c r="B15" s="7" t="s">
        <v>1</v>
      </c>
      <c r="C15" s="7" t="s">
        <v>3</v>
      </c>
      <c r="D15" s="7" t="s">
        <v>4</v>
      </c>
    </row>
    <row r="16" spans="1:12" x14ac:dyDescent="0.25">
      <c r="A16" s="1" t="s">
        <v>5</v>
      </c>
      <c r="B16" s="4">
        <v>6.6000000000000003E-2</v>
      </c>
      <c r="C16" s="2">
        <v>100</v>
      </c>
      <c r="D16" s="8">
        <f>(19.659*B16*B16)-(90.985*B16)+(105.73)</f>
        <v>99.810624603999997</v>
      </c>
    </row>
    <row r="17" spans="1:12" x14ac:dyDescent="0.25">
      <c r="A17" s="1" t="s">
        <v>6</v>
      </c>
      <c r="B17" s="4">
        <v>0.73</v>
      </c>
      <c r="C17" s="2">
        <v>50</v>
      </c>
      <c r="D17" s="8">
        <f t="shared" ref="D17:D21" si="0">(19.659*B17*B17)-(90.985*B17)+(105.73)</f>
        <v>49.7872311</v>
      </c>
    </row>
    <row r="18" spans="1:12" x14ac:dyDescent="0.25">
      <c r="A18" s="1" t="s">
        <v>7</v>
      </c>
      <c r="B18" s="4">
        <v>1.157</v>
      </c>
      <c r="C18" s="2">
        <v>25</v>
      </c>
      <c r="D18" s="8">
        <f t="shared" si="0"/>
        <v>26.776855691000009</v>
      </c>
    </row>
    <row r="19" spans="1:12" x14ac:dyDescent="0.25">
      <c r="A19" s="1" t="s">
        <v>8</v>
      </c>
      <c r="B19" s="4">
        <v>1.575</v>
      </c>
      <c r="C19" s="2">
        <v>12.5</v>
      </c>
      <c r="D19" s="8">
        <f t="shared" si="0"/>
        <v>11.19523187499999</v>
      </c>
    </row>
    <row r="20" spans="1:12" x14ac:dyDescent="0.25">
      <c r="A20" s="1" t="s">
        <v>9</v>
      </c>
      <c r="B20" s="4">
        <v>1.798</v>
      </c>
      <c r="C20" s="2">
        <v>6.25</v>
      </c>
      <c r="D20" s="8">
        <f t="shared" si="0"/>
        <v>5.6926638360000226</v>
      </c>
    </row>
    <row r="21" spans="1:12" x14ac:dyDescent="0.25">
      <c r="A21" s="1" t="s">
        <v>10</v>
      </c>
      <c r="B21" s="6">
        <v>2.3620000000000001</v>
      </c>
      <c r="C21" s="2">
        <v>0</v>
      </c>
      <c r="D21" s="8">
        <f t="shared" si="0"/>
        <v>0.5018559960000033</v>
      </c>
    </row>
    <row r="22" spans="1:12" x14ac:dyDescent="0.25">
      <c r="A22" s="1"/>
    </row>
    <row r="28" spans="1:12" x14ac:dyDescent="0.25">
      <c r="H28" s="9"/>
      <c r="J28" s="9" t="s">
        <v>11</v>
      </c>
      <c r="K28" s="9"/>
      <c r="L28" s="9"/>
    </row>
    <row r="33" spans="1:3" x14ac:dyDescent="0.25">
      <c r="A33" s="10" t="s">
        <v>12</v>
      </c>
      <c r="B33" s="3" t="s">
        <v>13</v>
      </c>
      <c r="C33" s="11" t="s">
        <v>14</v>
      </c>
    </row>
    <row r="34" spans="1:3" x14ac:dyDescent="0.25">
      <c r="A34" s="10" t="s">
        <v>15</v>
      </c>
      <c r="B34" s="3">
        <v>1.4730000000000001</v>
      </c>
      <c r="C34" s="8">
        <f t="shared" ref="C34:C65" si="1">(19.659*B34*B34)-(90.985*B34)+(105.73)</f>
        <v>14.363797411000007</v>
      </c>
    </row>
    <row r="35" spans="1:3" x14ac:dyDescent="0.25">
      <c r="A35" s="10" t="s">
        <v>16</v>
      </c>
      <c r="B35" s="3">
        <v>1.256</v>
      </c>
      <c r="C35" s="8">
        <f t="shared" si="1"/>
        <v>22.465620224000006</v>
      </c>
    </row>
    <row r="36" spans="1:3" x14ac:dyDescent="0.25">
      <c r="A36" s="10" t="s">
        <v>17</v>
      </c>
      <c r="B36" s="3">
        <v>1.5669999999999999</v>
      </c>
      <c r="C36" s="8">
        <f t="shared" si="1"/>
        <v>11.428963250999985</v>
      </c>
    </row>
    <row r="37" spans="1:3" x14ac:dyDescent="0.25">
      <c r="A37" s="10" t="s">
        <v>18</v>
      </c>
      <c r="B37" s="3">
        <v>1.726</v>
      </c>
      <c r="C37" s="8">
        <f t="shared" si="1"/>
        <v>7.2555450839999907</v>
      </c>
    </row>
    <row r="38" spans="1:3" x14ac:dyDescent="0.25">
      <c r="A38" s="10" t="s">
        <v>19</v>
      </c>
      <c r="B38" s="3">
        <v>0.95300000000000007</v>
      </c>
      <c r="C38" s="8">
        <f t="shared" si="1"/>
        <v>36.87577573099999</v>
      </c>
    </row>
    <row r="39" spans="1:3" x14ac:dyDescent="0.25">
      <c r="A39" s="10" t="s">
        <v>20</v>
      </c>
      <c r="B39" s="3">
        <v>2.6150000000000002</v>
      </c>
      <c r="C39" s="8">
        <f t="shared" si="1"/>
        <v>2.2368902749999933</v>
      </c>
    </row>
    <row r="40" spans="1:3" x14ac:dyDescent="0.25">
      <c r="A40" s="10" t="s">
        <v>21</v>
      </c>
      <c r="B40" s="3">
        <v>2.1230000000000002</v>
      </c>
      <c r="C40" s="8">
        <f t="shared" si="1"/>
        <v>1.1744940110000073</v>
      </c>
    </row>
    <row r="41" spans="1:3" x14ac:dyDescent="0.25">
      <c r="A41" s="10" t="s">
        <v>22</v>
      </c>
      <c r="B41" s="3">
        <v>1.8560000000000001</v>
      </c>
      <c r="C41" s="8">
        <f t="shared" si="1"/>
        <v>4.5819050239999939</v>
      </c>
    </row>
    <row r="42" spans="1:3" x14ac:dyDescent="0.25">
      <c r="A42" s="10" t="s">
        <v>23</v>
      </c>
      <c r="B42" s="3">
        <v>0.89300000000000002</v>
      </c>
      <c r="C42" s="8">
        <f t="shared" si="1"/>
        <v>40.157444890999997</v>
      </c>
    </row>
    <row r="43" spans="1:3" x14ac:dyDescent="0.25">
      <c r="A43" s="10" t="s">
        <v>24</v>
      </c>
      <c r="B43" s="3">
        <v>0.76200000000000001</v>
      </c>
      <c r="C43" s="8">
        <f t="shared" si="1"/>
        <v>47.81431039600001</v>
      </c>
    </row>
    <row r="44" spans="1:3" x14ac:dyDescent="0.25">
      <c r="A44" s="10" t="s">
        <v>25</v>
      </c>
      <c r="B44" s="3">
        <v>0.70499999999999996</v>
      </c>
      <c r="C44" s="8">
        <f t="shared" si="1"/>
        <v>51.356589475000007</v>
      </c>
    </row>
    <row r="45" spans="1:3" x14ac:dyDescent="0.25">
      <c r="A45" s="10" t="s">
        <v>26</v>
      </c>
      <c r="B45" s="3">
        <v>0.78700000000000003</v>
      </c>
      <c r="C45" s="8">
        <f t="shared" si="1"/>
        <v>46.300980170999992</v>
      </c>
    </row>
    <row r="46" spans="1:3" x14ac:dyDescent="0.25">
      <c r="A46" s="10" t="s">
        <v>27</v>
      </c>
      <c r="B46" s="3">
        <v>0.81700000000000006</v>
      </c>
      <c r="C46" s="8">
        <f t="shared" si="1"/>
        <v>44.517421251000002</v>
      </c>
    </row>
    <row r="47" spans="1:3" x14ac:dyDescent="0.25">
      <c r="A47" s="10" t="s">
        <v>28</v>
      </c>
      <c r="B47" s="3">
        <v>0.81800000000000006</v>
      </c>
      <c r="C47" s="8">
        <f t="shared" si="1"/>
        <v>44.458578716000005</v>
      </c>
    </row>
    <row r="48" spans="1:3" x14ac:dyDescent="0.25">
      <c r="A48" s="10" t="s">
        <v>29</v>
      </c>
      <c r="B48" s="3">
        <v>2.097</v>
      </c>
      <c r="C48" s="8">
        <f t="shared" si="1"/>
        <v>1.3831185309999938</v>
      </c>
    </row>
    <row r="49" spans="1:3" x14ac:dyDescent="0.25">
      <c r="A49" s="10" t="s">
        <v>30</v>
      </c>
      <c r="B49" s="3">
        <v>2.1080000000000001</v>
      </c>
      <c r="C49" s="8">
        <f t="shared" si="1"/>
        <v>1.2916105760000107</v>
      </c>
    </row>
    <row r="50" spans="1:3" x14ac:dyDescent="0.25">
      <c r="A50" s="10" t="s">
        <v>31</v>
      </c>
      <c r="B50" s="3">
        <v>2.2410000000000001</v>
      </c>
      <c r="C50" s="8">
        <f t="shared" si="1"/>
        <v>0.56170537899998862</v>
      </c>
    </row>
    <row r="51" spans="1:3" x14ac:dyDescent="0.25">
      <c r="A51" s="10" t="s">
        <v>32</v>
      </c>
      <c r="B51" s="3">
        <v>2.222</v>
      </c>
      <c r="C51" s="8">
        <f t="shared" si="1"/>
        <v>0.62339615599999831</v>
      </c>
    </row>
    <row r="52" spans="1:3" x14ac:dyDescent="0.25">
      <c r="A52" s="10" t="s">
        <v>33</v>
      </c>
      <c r="B52" s="3">
        <v>2.3930000000000002</v>
      </c>
      <c r="C52" s="8">
        <f t="shared" si="1"/>
        <v>0.5791558909999992</v>
      </c>
    </row>
    <row r="53" spans="1:3" x14ac:dyDescent="0.25">
      <c r="A53" s="10" t="s">
        <v>34</v>
      </c>
      <c r="B53" s="3">
        <v>2.5590000000000002</v>
      </c>
      <c r="C53" s="8">
        <f t="shared" si="1"/>
        <v>1.6359729789999875</v>
      </c>
    </row>
    <row r="54" spans="1:3" x14ac:dyDescent="0.25">
      <c r="A54" s="10" t="s">
        <v>35</v>
      </c>
      <c r="B54" s="3">
        <v>2.1480000000000001</v>
      </c>
      <c r="C54" s="8">
        <f t="shared" si="1"/>
        <v>0.99895873599999163</v>
      </c>
    </row>
    <row r="55" spans="1:3" x14ac:dyDescent="0.25">
      <c r="A55" s="10" t="s">
        <v>36</v>
      </c>
      <c r="B55" s="3">
        <v>2.032</v>
      </c>
      <c r="C55" s="8">
        <f t="shared" si="1"/>
        <v>2.0209628160000079</v>
      </c>
    </row>
    <row r="56" spans="1:3" x14ac:dyDescent="0.25">
      <c r="A56" s="10" t="s">
        <v>37</v>
      </c>
      <c r="B56" s="3">
        <v>1.671</v>
      </c>
      <c r="C56" s="8">
        <f t="shared" si="1"/>
        <v>8.5867308190000102</v>
      </c>
    </row>
    <row r="57" spans="1:3" x14ac:dyDescent="0.25">
      <c r="A57" s="10" t="s">
        <v>38</v>
      </c>
      <c r="B57" s="3">
        <v>1.4159999999999999</v>
      </c>
      <c r="C57" s="8">
        <f t="shared" si="1"/>
        <v>16.312635904000004</v>
      </c>
    </row>
    <row r="58" spans="1:3" x14ac:dyDescent="0.25">
      <c r="A58" s="10" t="s">
        <v>39</v>
      </c>
      <c r="B58" s="3">
        <v>1.663</v>
      </c>
      <c r="C58" s="8">
        <f t="shared" si="1"/>
        <v>8.7902659710000108</v>
      </c>
    </row>
    <row r="59" spans="1:3" x14ac:dyDescent="0.25">
      <c r="A59" s="10" t="s">
        <v>40</v>
      </c>
      <c r="B59" s="3">
        <v>1.363</v>
      </c>
      <c r="C59" s="8">
        <f t="shared" si="1"/>
        <v>18.239325771000011</v>
      </c>
    </row>
    <row r="60" spans="1:3" x14ac:dyDescent="0.25">
      <c r="A60" s="10" t="s">
        <v>41</v>
      </c>
      <c r="B60" s="3">
        <v>1.3440000000000001</v>
      </c>
      <c r="C60" s="8">
        <f t="shared" si="1"/>
        <v>18.956919423999992</v>
      </c>
    </row>
    <row r="61" spans="1:3" x14ac:dyDescent="0.25">
      <c r="A61" s="10" t="s">
        <v>42</v>
      </c>
      <c r="B61" s="3">
        <v>1.3800000000000001</v>
      </c>
      <c r="C61" s="8">
        <f t="shared" si="1"/>
        <v>17.6092996</v>
      </c>
    </row>
    <row r="62" spans="1:3" x14ac:dyDescent="0.25">
      <c r="A62" s="10" t="s">
        <v>43</v>
      </c>
      <c r="B62" s="3">
        <v>0.97499999999999998</v>
      </c>
      <c r="C62" s="8">
        <f t="shared" si="1"/>
        <v>35.707961875000009</v>
      </c>
    </row>
    <row r="63" spans="1:3" x14ac:dyDescent="0.25">
      <c r="A63" s="10" t="s">
        <v>44</v>
      </c>
      <c r="B63" s="3">
        <v>0.84599999999999997</v>
      </c>
      <c r="C63" s="8">
        <f t="shared" si="1"/>
        <v>42.826950844000002</v>
      </c>
    </row>
    <row r="64" spans="1:3" x14ac:dyDescent="0.25">
      <c r="A64" s="10" t="s">
        <v>45</v>
      </c>
      <c r="B64" s="3">
        <v>0.84899999999999998</v>
      </c>
      <c r="C64" s="8">
        <f t="shared" si="1"/>
        <v>42.653961859000006</v>
      </c>
    </row>
    <row r="65" spans="1:3" x14ac:dyDescent="0.25">
      <c r="A65" s="10" t="s">
        <v>46</v>
      </c>
      <c r="B65" s="3">
        <v>0.94600000000000006</v>
      </c>
      <c r="C65" s="8">
        <f t="shared" si="1"/>
        <v>37.251343644000002</v>
      </c>
    </row>
    <row r="66" spans="1:3" x14ac:dyDescent="0.25">
      <c r="A66" s="10" t="s">
        <v>47</v>
      </c>
      <c r="B66" s="3">
        <v>0.85899999999999999</v>
      </c>
      <c r="C66" s="8">
        <f t="shared" ref="C66:C97" si="2">(19.659*B66*B66)-(90.985*B66)+(105.73)</f>
        <v>42.079887579000001</v>
      </c>
    </row>
    <row r="67" spans="1:3" x14ac:dyDescent="0.25">
      <c r="A67" s="10" t="s">
        <v>48</v>
      </c>
      <c r="B67" s="3">
        <v>0.83399999999999996</v>
      </c>
      <c r="C67" s="8">
        <f t="shared" si="2"/>
        <v>43.522445404000003</v>
      </c>
    </row>
    <row r="68" spans="1:3" x14ac:dyDescent="0.25">
      <c r="A68" s="10" t="s">
        <v>49</v>
      </c>
      <c r="B68" s="3">
        <v>0.91300000000000003</v>
      </c>
      <c r="C68" s="8">
        <f t="shared" si="2"/>
        <v>39.047827971000004</v>
      </c>
    </row>
    <row r="69" spans="1:3" x14ac:dyDescent="0.25">
      <c r="A69" s="10" t="s">
        <v>50</v>
      </c>
      <c r="B69" s="3">
        <v>2.472</v>
      </c>
      <c r="C69" s="8">
        <f t="shared" si="2"/>
        <v>0.94698265599998876</v>
      </c>
    </row>
    <row r="70" spans="1:3" x14ac:dyDescent="0.25">
      <c r="A70" s="10" t="s">
        <v>51</v>
      </c>
      <c r="B70" s="3">
        <v>2.3820000000000001</v>
      </c>
      <c r="C70" s="8">
        <f t="shared" si="2"/>
        <v>0.54740191599999832</v>
      </c>
    </row>
    <row r="71" spans="1:3" x14ac:dyDescent="0.25">
      <c r="A71" s="10" t="s">
        <v>52</v>
      </c>
      <c r="B71" s="3">
        <v>2.3860000000000001</v>
      </c>
      <c r="C71" s="8">
        <f t="shared" si="2"/>
        <v>0.55839836399999854</v>
      </c>
    </row>
    <row r="72" spans="1:3" x14ac:dyDescent="0.25">
      <c r="A72" s="10" t="s">
        <v>53</v>
      </c>
      <c r="B72" s="3">
        <v>2.1859999999999999</v>
      </c>
      <c r="C72" s="8">
        <f t="shared" si="2"/>
        <v>0.7792087640000176</v>
      </c>
    </row>
    <row r="73" spans="1:3" x14ac:dyDescent="0.25">
      <c r="A73" s="10" t="s">
        <v>54</v>
      </c>
      <c r="B73" s="3">
        <v>2.4369999999999998</v>
      </c>
      <c r="C73" s="8">
        <f t="shared" si="2"/>
        <v>0.75374657100000775</v>
      </c>
    </row>
    <row r="74" spans="1:3" x14ac:dyDescent="0.25">
      <c r="A74" s="10" t="s">
        <v>55</v>
      </c>
      <c r="B74" s="3">
        <v>2.323</v>
      </c>
      <c r="C74" s="8">
        <f t="shared" si="2"/>
        <v>0.45827681100001882</v>
      </c>
    </row>
    <row r="75" spans="1:3" x14ac:dyDescent="0.25">
      <c r="A75" s="10" t="s">
        <v>56</v>
      </c>
      <c r="B75" s="3">
        <v>2.29</v>
      </c>
      <c r="C75" s="8">
        <f t="shared" si="2"/>
        <v>0.46811189999999669</v>
      </c>
    </row>
    <row r="76" spans="1:3" x14ac:dyDescent="0.25">
      <c r="A76" s="10" t="s">
        <v>57</v>
      </c>
      <c r="B76" s="3">
        <v>2.1930000000000001</v>
      </c>
      <c r="C76" s="8">
        <f t="shared" si="2"/>
        <v>0.74492109100000903</v>
      </c>
    </row>
    <row r="77" spans="1:3" x14ac:dyDescent="0.25">
      <c r="A77" s="10" t="s">
        <v>58</v>
      </c>
      <c r="B77" s="3">
        <v>1.728</v>
      </c>
      <c r="C77" s="8">
        <f t="shared" si="2"/>
        <v>7.2093794559999935</v>
      </c>
    </row>
    <row r="78" spans="1:3" x14ac:dyDescent="0.25">
      <c r="A78" s="10" t="s">
        <v>59</v>
      </c>
      <c r="B78" s="3">
        <v>1.6910000000000001</v>
      </c>
      <c r="C78" s="8">
        <f t="shared" si="2"/>
        <v>8.0889019789999992</v>
      </c>
    </row>
    <row r="79" spans="1:3" x14ac:dyDescent="0.25">
      <c r="A79" s="10" t="s">
        <v>60</v>
      </c>
      <c r="B79" s="3">
        <v>2.3450000000000002</v>
      </c>
      <c r="C79" s="8">
        <f t="shared" si="2"/>
        <v>0.47550747499998636</v>
      </c>
    </row>
    <row r="80" spans="1:3" x14ac:dyDescent="0.25">
      <c r="A80" s="10" t="s">
        <v>61</v>
      </c>
      <c r="B80" s="3">
        <v>2.0329999999999999</v>
      </c>
      <c r="C80" s="8">
        <f t="shared" si="2"/>
        <v>2.009891651000018</v>
      </c>
    </row>
    <row r="81" spans="1:3" x14ac:dyDescent="0.25">
      <c r="A81" s="10" t="s">
        <v>62</v>
      </c>
      <c r="B81" s="3">
        <v>1.7050000000000001</v>
      </c>
      <c r="C81" s="8">
        <f t="shared" si="2"/>
        <v>7.7497794750000111</v>
      </c>
    </row>
    <row r="82" spans="1:3" x14ac:dyDescent="0.25">
      <c r="A82" s="10" t="s">
        <v>63</v>
      </c>
      <c r="B82" s="3">
        <v>1.9080000000000001</v>
      </c>
      <c r="C82" s="8">
        <f t="shared" si="2"/>
        <v>3.6985017759999863</v>
      </c>
    </row>
    <row r="83" spans="1:3" x14ac:dyDescent="0.25">
      <c r="A83" s="10" t="s">
        <v>64</v>
      </c>
      <c r="B83" s="3">
        <v>2.4340000000000002</v>
      </c>
      <c r="C83" s="8">
        <f t="shared" si="2"/>
        <v>0.73942460400000698</v>
      </c>
    </row>
    <row r="84" spans="1:3" x14ac:dyDescent="0.25">
      <c r="A84" s="10" t="s">
        <v>65</v>
      </c>
      <c r="B84" s="3">
        <v>1.921</v>
      </c>
      <c r="C84" s="8">
        <f t="shared" si="2"/>
        <v>3.4942628189999994</v>
      </c>
    </row>
    <row r="85" spans="1:3" x14ac:dyDescent="0.25">
      <c r="A85" s="10" t="s">
        <v>66</v>
      </c>
      <c r="B85" s="3">
        <v>0.70499999999999996</v>
      </c>
      <c r="C85" s="8">
        <f t="shared" si="2"/>
        <v>51.356589475000007</v>
      </c>
    </row>
    <row r="86" spans="1:3" x14ac:dyDescent="0.25">
      <c r="A86" s="10" t="s">
        <v>67</v>
      </c>
      <c r="B86" s="3">
        <v>0.83200000000000007</v>
      </c>
      <c r="C86" s="8">
        <f t="shared" si="2"/>
        <v>43.638911616000001</v>
      </c>
    </row>
    <row r="87" spans="1:3" x14ac:dyDescent="0.25">
      <c r="A87" s="10" t="s">
        <v>68</v>
      </c>
      <c r="B87" s="3">
        <v>0.82800000000000007</v>
      </c>
      <c r="C87" s="8">
        <f t="shared" si="2"/>
        <v>43.872315856</v>
      </c>
    </row>
    <row r="88" spans="1:3" x14ac:dyDescent="0.25">
      <c r="A88" s="10" t="s">
        <v>69</v>
      </c>
      <c r="B88" s="3">
        <v>0.747</v>
      </c>
      <c r="C88" s="8">
        <f t="shared" si="2"/>
        <v>48.734103931000007</v>
      </c>
    </row>
    <row r="89" spans="1:3" x14ac:dyDescent="0.25">
      <c r="A89" s="10" t="s">
        <v>70</v>
      </c>
      <c r="B89" s="3">
        <v>0.91500000000000004</v>
      </c>
      <c r="C89" s="8">
        <f t="shared" si="2"/>
        <v>38.93773127499999</v>
      </c>
    </row>
    <row r="90" spans="1:3" x14ac:dyDescent="0.25">
      <c r="A90" s="10" t="s">
        <v>71</v>
      </c>
      <c r="B90" s="3">
        <v>0.877</v>
      </c>
      <c r="C90" s="8">
        <f t="shared" si="2"/>
        <v>41.056462010999994</v>
      </c>
    </row>
    <row r="91" spans="1:3" x14ac:dyDescent="0.25">
      <c r="A91" s="10" t="s">
        <v>72</v>
      </c>
      <c r="B91" s="3">
        <v>0.85799999999999998</v>
      </c>
      <c r="C91" s="8">
        <f t="shared" si="2"/>
        <v>42.137118076000007</v>
      </c>
    </row>
    <row r="92" spans="1:3" x14ac:dyDescent="0.25">
      <c r="A92" s="10" t="s">
        <v>73</v>
      </c>
      <c r="B92" s="3">
        <v>2.1850000000000001</v>
      </c>
      <c r="C92" s="8">
        <f t="shared" si="2"/>
        <v>0.78426427500001239</v>
      </c>
    </row>
    <row r="93" spans="1:3" x14ac:dyDescent="0.25">
      <c r="A93" s="10" t="s">
        <v>74</v>
      </c>
      <c r="B93" s="3">
        <v>2.0640000000000001</v>
      </c>
      <c r="C93" s="8">
        <f t="shared" si="2"/>
        <v>1.6861872640000115</v>
      </c>
    </row>
    <row r="94" spans="1:3" x14ac:dyDescent="0.25">
      <c r="A94" s="10" t="s">
        <v>75</v>
      </c>
      <c r="B94" s="3">
        <v>0.20700000000000002</v>
      </c>
      <c r="C94" s="8">
        <f t="shared" si="2"/>
        <v>87.738473491000008</v>
      </c>
    </row>
    <row r="95" spans="1:3" x14ac:dyDescent="0.25">
      <c r="A95" s="10" t="s">
        <v>76</v>
      </c>
      <c r="B95" s="3">
        <v>2.0569999999999999</v>
      </c>
      <c r="C95" s="8">
        <f t="shared" si="2"/>
        <v>1.7559790910000146</v>
      </c>
    </row>
    <row r="96" spans="1:3" x14ac:dyDescent="0.25">
      <c r="A96" s="10" t="s">
        <v>77</v>
      </c>
      <c r="B96" s="3">
        <v>2.2440000000000002</v>
      </c>
      <c r="C96" s="8">
        <f t="shared" si="2"/>
        <v>0.55326222399999381</v>
      </c>
    </row>
    <row r="97" spans="1:3" x14ac:dyDescent="0.25">
      <c r="A97" s="10" t="s">
        <v>78</v>
      </c>
      <c r="B97" s="3">
        <v>2.306</v>
      </c>
      <c r="C97" s="8">
        <f t="shared" si="2"/>
        <v>0.45799612400000456</v>
      </c>
    </row>
    <row r="98" spans="1:3" x14ac:dyDescent="0.25">
      <c r="A98" s="10" t="s">
        <v>79</v>
      </c>
      <c r="B98" s="3">
        <v>2.1850000000000001</v>
      </c>
      <c r="C98" s="8">
        <f t="shared" ref="C98:C123" si="3">(19.659*B98*B98)-(90.985*B98)+(105.73)</f>
        <v>0.78426427500001239</v>
      </c>
    </row>
    <row r="99" spans="1:3" x14ac:dyDescent="0.25">
      <c r="A99" s="10" t="s">
        <v>80</v>
      </c>
      <c r="B99" s="3">
        <v>2.1760000000000002</v>
      </c>
      <c r="C99" s="8">
        <f t="shared" si="3"/>
        <v>0.83153318400000842</v>
      </c>
    </row>
    <row r="100" spans="1:3" x14ac:dyDescent="0.25">
      <c r="A100" s="10" t="s">
        <v>81</v>
      </c>
      <c r="B100" s="3">
        <v>1.984</v>
      </c>
      <c r="C100" s="8">
        <f t="shared" si="3"/>
        <v>2.5986167040000083</v>
      </c>
    </row>
    <row r="101" spans="1:3" x14ac:dyDescent="0.25">
      <c r="A101" s="10" t="s">
        <v>82</v>
      </c>
      <c r="B101" s="3">
        <v>1.752</v>
      </c>
      <c r="C101" s="8">
        <f t="shared" si="3"/>
        <v>6.6676591360000117</v>
      </c>
    </row>
    <row r="102" spans="1:3" x14ac:dyDescent="0.25">
      <c r="A102" s="10" t="s">
        <v>83</v>
      </c>
      <c r="B102" s="3">
        <v>1.6600000000000001</v>
      </c>
      <c r="C102" s="8">
        <f t="shared" si="3"/>
        <v>8.8672404000000142</v>
      </c>
    </row>
    <row r="103" spans="1:3" x14ac:dyDescent="0.25">
      <c r="A103" s="10" t="s">
        <v>84</v>
      </c>
      <c r="B103" s="3">
        <v>1.569</v>
      </c>
      <c r="C103" s="8">
        <f t="shared" si="3"/>
        <v>11.370294499000011</v>
      </c>
    </row>
    <row r="104" spans="1:3" x14ac:dyDescent="0.25">
      <c r="A104" s="10" t="s">
        <v>85</v>
      </c>
      <c r="B104" s="3">
        <v>2.0910000000000002</v>
      </c>
      <c r="C104" s="8">
        <f t="shared" si="3"/>
        <v>1.4350371790000054</v>
      </c>
    </row>
    <row r="105" spans="1:3" x14ac:dyDescent="0.25">
      <c r="A105" s="10" t="s">
        <v>86</v>
      </c>
      <c r="B105" s="3">
        <v>1.956</v>
      </c>
      <c r="C105" s="8">
        <f t="shared" si="3"/>
        <v>2.977415824000019</v>
      </c>
    </row>
    <row r="106" spans="1:3" x14ac:dyDescent="0.25">
      <c r="A106" s="10" t="s">
        <v>87</v>
      </c>
      <c r="B106" s="3">
        <v>0.89800000000000002</v>
      </c>
      <c r="C106" s="8">
        <f t="shared" si="3"/>
        <v>39.878566235999998</v>
      </c>
    </row>
    <row r="107" spans="1:3" x14ac:dyDescent="0.25">
      <c r="A107" s="10" t="s">
        <v>88</v>
      </c>
      <c r="B107" s="3">
        <v>1.496</v>
      </c>
      <c r="C107" s="8">
        <f t="shared" si="3"/>
        <v>13.613596544000004</v>
      </c>
    </row>
    <row r="108" spans="1:3" x14ac:dyDescent="0.25">
      <c r="A108" s="10" t="s">
        <v>89</v>
      </c>
      <c r="B108" s="3">
        <v>1.0409999999999999</v>
      </c>
      <c r="C108" s="8">
        <f t="shared" si="3"/>
        <v>32.318699778999999</v>
      </c>
    </row>
    <row r="109" spans="1:3" x14ac:dyDescent="0.25">
      <c r="A109" s="10" t="s">
        <v>90</v>
      </c>
      <c r="B109" s="3">
        <v>0.89400000000000002</v>
      </c>
      <c r="C109" s="8">
        <f t="shared" si="3"/>
        <v>40.101590524000002</v>
      </c>
    </row>
    <row r="110" spans="1:3" x14ac:dyDescent="0.25">
      <c r="A110" s="10" t="s">
        <v>91</v>
      </c>
      <c r="B110" s="3">
        <v>0.76</v>
      </c>
      <c r="C110" s="8">
        <f t="shared" si="3"/>
        <v>47.9364384</v>
      </c>
    </row>
    <row r="111" spans="1:3" x14ac:dyDescent="0.25">
      <c r="A111" s="10" t="s">
        <v>92</v>
      </c>
      <c r="B111" s="3">
        <v>0.77600000000000002</v>
      </c>
      <c r="C111" s="8">
        <f t="shared" si="3"/>
        <v>46.963817984000002</v>
      </c>
    </row>
    <row r="112" spans="1:3" x14ac:dyDescent="0.25">
      <c r="A112" s="10" t="s">
        <v>93</v>
      </c>
      <c r="B112" s="3">
        <v>0.86799999999999999</v>
      </c>
      <c r="C112" s="8">
        <f t="shared" si="3"/>
        <v>41.566582416000003</v>
      </c>
    </row>
    <row r="113" spans="1:3" x14ac:dyDescent="0.25">
      <c r="A113" s="10" t="s">
        <v>94</v>
      </c>
      <c r="B113" s="3">
        <v>0.73899999999999999</v>
      </c>
      <c r="C113" s="8">
        <f t="shared" si="3"/>
        <v>49.228277739000006</v>
      </c>
    </row>
    <row r="114" spans="1:3" x14ac:dyDescent="0.25">
      <c r="A114" s="10" t="s">
        <v>95</v>
      </c>
      <c r="B114" s="3">
        <v>0.79</v>
      </c>
      <c r="C114" s="8">
        <f t="shared" si="3"/>
        <v>46.121031899999998</v>
      </c>
    </row>
    <row r="115" spans="1:3" x14ac:dyDescent="0.25">
      <c r="A115" s="10" t="s">
        <v>96</v>
      </c>
      <c r="B115" s="3">
        <v>0.72799999999999998</v>
      </c>
      <c r="C115" s="8">
        <f t="shared" si="3"/>
        <v>49.911875456000011</v>
      </c>
    </row>
    <row r="116" spans="1:3" x14ac:dyDescent="0.25">
      <c r="A116" s="10" t="s">
        <v>97</v>
      </c>
      <c r="B116" s="3">
        <v>2.6720000000000002</v>
      </c>
      <c r="C116" s="8">
        <f t="shared" si="3"/>
        <v>2.9751618559999855</v>
      </c>
    </row>
    <row r="117" spans="1:3" x14ac:dyDescent="0.25">
      <c r="A117" s="10" t="s">
        <v>98</v>
      </c>
      <c r="B117" s="3">
        <v>2.504</v>
      </c>
      <c r="C117" s="8">
        <f t="shared" si="3"/>
        <v>1.1658045440000109</v>
      </c>
    </row>
    <row r="118" spans="1:3" x14ac:dyDescent="0.25">
      <c r="A118" s="10" t="s">
        <v>99</v>
      </c>
      <c r="B118" s="3">
        <v>2.2400000000000002</v>
      </c>
      <c r="C118" s="8">
        <f t="shared" si="3"/>
        <v>0.56459839999999417</v>
      </c>
    </row>
    <row r="119" spans="1:3" x14ac:dyDescent="0.25">
      <c r="A119" s="10" t="s">
        <v>100</v>
      </c>
      <c r="B119" s="3">
        <v>2.2720000000000002</v>
      </c>
      <c r="C119" s="8">
        <f t="shared" si="3"/>
        <v>0.49152345600001013</v>
      </c>
    </row>
    <row r="120" spans="1:3" x14ac:dyDescent="0.25">
      <c r="A120" s="10" t="s">
        <v>101</v>
      </c>
      <c r="B120" s="3">
        <v>2.234</v>
      </c>
      <c r="C120" s="8">
        <f t="shared" si="3"/>
        <v>0.58278220399999725</v>
      </c>
    </row>
    <row r="121" spans="1:3" x14ac:dyDescent="0.25">
      <c r="A121" s="10" t="s">
        <v>102</v>
      </c>
      <c r="B121" s="3">
        <v>2.4130000000000003</v>
      </c>
      <c r="C121" s="8">
        <f t="shared" si="3"/>
        <v>0.64907897099998024</v>
      </c>
    </row>
    <row r="122" spans="1:3" x14ac:dyDescent="0.25">
      <c r="A122" s="10" t="s">
        <v>103</v>
      </c>
      <c r="B122" s="3">
        <v>2.294</v>
      </c>
      <c r="C122" s="8">
        <f t="shared" si="3"/>
        <v>0.46463932400000374</v>
      </c>
    </row>
    <row r="123" spans="1:3" x14ac:dyDescent="0.25">
      <c r="A123" s="10" t="s">
        <v>104</v>
      </c>
      <c r="B123" s="3">
        <v>2.2200000000000002</v>
      </c>
      <c r="C123" s="8">
        <f t="shared" si="3"/>
        <v>0.63071560000000204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6"/>
  <sheetViews>
    <sheetView workbookViewId="0">
      <selection activeCell="Q5" sqref="Q5"/>
    </sheetView>
  </sheetViews>
  <sheetFormatPr defaultRowHeight="15" x14ac:dyDescent="0.25"/>
  <cols>
    <col min="1" max="1" width="23.28515625" customWidth="1"/>
    <col min="2" max="4" width="12.28515625" customWidth="1"/>
    <col min="5" max="5" width="15.5703125" customWidth="1"/>
  </cols>
  <sheetData>
    <row r="2" spans="1:12" x14ac:dyDescent="0.25">
      <c r="A2" s="4">
        <v>1.978</v>
      </c>
      <c r="B2" s="3">
        <v>0.42599999999999999</v>
      </c>
      <c r="C2" s="3">
        <v>0.45900000000000002</v>
      </c>
      <c r="D2" s="3">
        <v>0.47400000000000003</v>
      </c>
      <c r="E2" s="3">
        <v>0.45</v>
      </c>
      <c r="F2" s="3">
        <v>0.48099999999999998</v>
      </c>
      <c r="G2" s="3">
        <v>0.45900000000000002</v>
      </c>
      <c r="H2" s="3">
        <v>0.47600000000000003</v>
      </c>
      <c r="I2" s="3">
        <v>0.45300000000000001</v>
      </c>
      <c r="J2" s="3">
        <v>0.45600000000000002</v>
      </c>
      <c r="K2" s="3">
        <v>0.442</v>
      </c>
      <c r="L2" s="3">
        <v>0.432</v>
      </c>
    </row>
    <row r="3" spans="1:12" x14ac:dyDescent="0.25">
      <c r="A3" s="4">
        <v>1.3720000000000001</v>
      </c>
      <c r="B3" s="3">
        <v>0.35799999999999998</v>
      </c>
      <c r="C3" s="3">
        <v>0.442</v>
      </c>
      <c r="D3" s="3">
        <v>0.4</v>
      </c>
      <c r="E3" s="3">
        <v>0.39900000000000002</v>
      </c>
      <c r="F3" s="3">
        <v>0.38700000000000001</v>
      </c>
      <c r="G3" s="3">
        <v>0.40300000000000002</v>
      </c>
      <c r="H3" s="3">
        <v>0.43</v>
      </c>
      <c r="I3" s="3">
        <v>0.40500000000000003</v>
      </c>
      <c r="J3" s="3">
        <v>0.41600000000000004</v>
      </c>
      <c r="K3" s="3">
        <v>0.42699999999999999</v>
      </c>
      <c r="L3" s="3">
        <v>0.40100000000000002</v>
      </c>
    </row>
    <row r="4" spans="1:12" x14ac:dyDescent="0.25">
      <c r="A4" s="4">
        <v>0.74399999999999999</v>
      </c>
      <c r="B4" s="3">
        <v>0.35100000000000003</v>
      </c>
      <c r="C4" s="3">
        <v>0.42199999999999999</v>
      </c>
      <c r="D4" s="3">
        <v>0.41600000000000004</v>
      </c>
      <c r="E4" s="3">
        <v>0.432</v>
      </c>
      <c r="F4" s="3">
        <v>0.41799999999999998</v>
      </c>
      <c r="G4" s="3">
        <v>0.42299999999999999</v>
      </c>
      <c r="H4" s="3">
        <v>0.45400000000000001</v>
      </c>
      <c r="I4" s="3">
        <v>0.41200000000000003</v>
      </c>
      <c r="J4" s="3">
        <v>0.40400000000000003</v>
      </c>
      <c r="K4" s="3">
        <v>0.433</v>
      </c>
      <c r="L4" s="3">
        <v>0.40300000000000002</v>
      </c>
    </row>
    <row r="5" spans="1:12" x14ac:dyDescent="0.25">
      <c r="A5" s="4">
        <v>0.40799999999999997</v>
      </c>
      <c r="B5" s="3">
        <v>0.35000000000000003</v>
      </c>
      <c r="C5" s="3">
        <v>0.39700000000000002</v>
      </c>
      <c r="D5" s="3">
        <v>0.438</v>
      </c>
      <c r="E5" s="3">
        <v>0.41300000000000003</v>
      </c>
      <c r="F5" s="3">
        <v>0.34900000000000003</v>
      </c>
      <c r="G5" s="3">
        <v>0.311</v>
      </c>
      <c r="H5" s="3">
        <v>0.42699999999999999</v>
      </c>
      <c r="I5" s="3">
        <v>0.38800000000000001</v>
      </c>
      <c r="J5" s="3">
        <v>0.373</v>
      </c>
      <c r="K5" s="3">
        <v>0.41100000000000003</v>
      </c>
      <c r="L5" s="3">
        <v>0.40400000000000003</v>
      </c>
    </row>
    <row r="6" spans="1:12" x14ac:dyDescent="0.25">
      <c r="A6" s="4">
        <v>0.26800000000000002</v>
      </c>
      <c r="B6" s="3">
        <v>0.40300000000000002</v>
      </c>
      <c r="C6" s="3">
        <v>0.40600000000000003</v>
      </c>
      <c r="D6" s="3">
        <v>0.42099999999999999</v>
      </c>
      <c r="E6" s="3">
        <v>0.45300000000000001</v>
      </c>
      <c r="F6" s="3">
        <v>0.40800000000000003</v>
      </c>
      <c r="G6" s="3">
        <v>0.39600000000000002</v>
      </c>
      <c r="H6" s="3">
        <v>0.42</v>
      </c>
      <c r="I6" s="3">
        <v>0.41400000000000003</v>
      </c>
      <c r="J6" s="3">
        <v>0.32200000000000001</v>
      </c>
      <c r="K6" s="3">
        <v>0.44</v>
      </c>
      <c r="L6" s="3">
        <v>0.39900000000000002</v>
      </c>
    </row>
    <row r="7" spans="1:12" x14ac:dyDescent="0.25">
      <c r="A7" s="6">
        <v>0.13200000000000001</v>
      </c>
      <c r="B7" s="3">
        <v>0.375</v>
      </c>
      <c r="C7" s="3">
        <v>0.38700000000000001</v>
      </c>
      <c r="D7" s="3">
        <v>0.35100000000000003</v>
      </c>
      <c r="E7" s="3">
        <v>0.41799999999999998</v>
      </c>
      <c r="F7" s="3">
        <v>0.38800000000000001</v>
      </c>
      <c r="G7" s="3">
        <v>0.35299999999999998</v>
      </c>
      <c r="H7" s="3">
        <v>0.38400000000000001</v>
      </c>
      <c r="I7" s="3">
        <v>0.35499999999999998</v>
      </c>
      <c r="J7" s="3">
        <v>0.35499999999999998</v>
      </c>
      <c r="K7" s="3">
        <v>0.40200000000000002</v>
      </c>
      <c r="L7" s="3">
        <v>0.39200000000000002</v>
      </c>
    </row>
    <row r="8" spans="1:12" x14ac:dyDescent="0.25">
      <c r="A8" s="3">
        <v>0.41400000000000003</v>
      </c>
      <c r="B8" s="3">
        <v>0.44700000000000001</v>
      </c>
      <c r="C8" s="3">
        <v>0.40800000000000003</v>
      </c>
      <c r="D8" s="3">
        <v>0.442</v>
      </c>
      <c r="E8" s="3">
        <v>0.45700000000000002</v>
      </c>
      <c r="F8" s="3">
        <v>0.39100000000000001</v>
      </c>
      <c r="G8" s="3">
        <v>0.40100000000000002</v>
      </c>
      <c r="H8" s="3">
        <v>0.42199999999999999</v>
      </c>
      <c r="I8" s="3">
        <v>0.41200000000000003</v>
      </c>
      <c r="J8" s="3">
        <v>0.40700000000000003</v>
      </c>
      <c r="K8" s="3">
        <v>0.41000000000000003</v>
      </c>
      <c r="L8" s="3">
        <v>0.39300000000000002</v>
      </c>
    </row>
    <row r="9" spans="1:12" x14ac:dyDescent="0.25">
      <c r="A9" s="3">
        <v>0.30499999999999999</v>
      </c>
      <c r="B9" s="3">
        <v>0.43099999999999999</v>
      </c>
      <c r="C9" s="3">
        <v>0.35799999999999998</v>
      </c>
      <c r="D9" s="3">
        <v>0.49299999999999999</v>
      </c>
      <c r="E9" s="3">
        <v>0.47100000000000003</v>
      </c>
      <c r="F9" s="3">
        <v>0.40700000000000003</v>
      </c>
      <c r="G9" s="3">
        <v>0.33200000000000002</v>
      </c>
      <c r="H9" s="3">
        <v>0.42299999999999999</v>
      </c>
      <c r="I9" s="3">
        <v>0.42199999999999999</v>
      </c>
      <c r="J9" s="3">
        <v>0.39800000000000002</v>
      </c>
      <c r="K9" s="3">
        <v>0.38800000000000001</v>
      </c>
      <c r="L9" s="3">
        <v>0.36699999999999999</v>
      </c>
    </row>
    <row r="17" spans="1:13" x14ac:dyDescent="0.25">
      <c r="A17" s="12"/>
      <c r="B17" s="7" t="s">
        <v>1</v>
      </c>
      <c r="C17" s="7" t="s">
        <v>2</v>
      </c>
      <c r="D17" s="7" t="s">
        <v>3</v>
      </c>
      <c r="E17" s="7" t="s">
        <v>4</v>
      </c>
    </row>
    <row r="18" spans="1:13" x14ac:dyDescent="0.25">
      <c r="A18" s="12" t="s">
        <v>5</v>
      </c>
      <c r="B18" s="4">
        <v>1.978</v>
      </c>
      <c r="C18" s="2">
        <f>B18-B23</f>
        <v>1.8460000000000001</v>
      </c>
      <c r="D18" s="2">
        <v>80</v>
      </c>
      <c r="E18" s="8">
        <f>(13.258*C18*C18)+(16.901*C18)+(2.2921)</f>
        <v>78.670844728000006</v>
      </c>
    </row>
    <row r="19" spans="1:13" x14ac:dyDescent="0.25">
      <c r="A19" s="12" t="s">
        <v>6</v>
      </c>
      <c r="B19" s="4">
        <v>1.3720000000000001</v>
      </c>
      <c r="C19" s="2">
        <f>B19-B23</f>
        <v>1.2400000000000002</v>
      </c>
      <c r="D19" s="2">
        <v>40</v>
      </c>
      <c r="E19" s="8">
        <f t="shared" ref="E19:E23" si="0">(13.258*C19*C19)+(16.901*C19)+(2.2921)</f>
        <v>43.634840800000006</v>
      </c>
    </row>
    <row r="20" spans="1:13" x14ac:dyDescent="0.25">
      <c r="A20" s="12" t="s">
        <v>7</v>
      </c>
      <c r="B20" s="4">
        <v>0.74399999999999999</v>
      </c>
      <c r="C20" s="2">
        <f>B20-B23</f>
        <v>0.61199999999999999</v>
      </c>
      <c r="D20" s="2">
        <v>20</v>
      </c>
      <c r="E20" s="8">
        <f t="shared" si="0"/>
        <v>17.601216351999998</v>
      </c>
    </row>
    <row r="21" spans="1:13" x14ac:dyDescent="0.25">
      <c r="A21" s="12" t="s">
        <v>8</v>
      </c>
      <c r="B21" s="4">
        <v>0.40799999999999997</v>
      </c>
      <c r="C21" s="2">
        <f>B21-B23</f>
        <v>0.27599999999999997</v>
      </c>
      <c r="D21" s="2">
        <v>10</v>
      </c>
      <c r="E21" s="8">
        <f t="shared" si="0"/>
        <v>7.9667174079999992</v>
      </c>
    </row>
    <row r="22" spans="1:13" x14ac:dyDescent="0.25">
      <c r="A22" s="12" t="s">
        <v>9</v>
      </c>
      <c r="B22" s="4">
        <v>0.26800000000000002</v>
      </c>
      <c r="C22" s="2">
        <f>B22-B23</f>
        <v>0.13600000000000001</v>
      </c>
      <c r="D22" s="2">
        <v>5</v>
      </c>
      <c r="E22" s="8">
        <f t="shared" si="0"/>
        <v>4.8358559680000006</v>
      </c>
    </row>
    <row r="23" spans="1:13" x14ac:dyDescent="0.25">
      <c r="A23" s="12" t="s">
        <v>10</v>
      </c>
      <c r="B23" s="6">
        <v>0.13200000000000001</v>
      </c>
      <c r="C23" s="2">
        <f>B23-B23</f>
        <v>0</v>
      </c>
      <c r="D23" s="2">
        <v>0</v>
      </c>
      <c r="E23" s="8">
        <f t="shared" si="0"/>
        <v>2.2921</v>
      </c>
    </row>
    <row r="29" spans="1:13" x14ac:dyDescent="0.25">
      <c r="I29" s="9"/>
      <c r="K29" s="9" t="s">
        <v>105</v>
      </c>
      <c r="L29" s="9"/>
      <c r="M29" s="9"/>
    </row>
    <row r="36" spans="1:5" x14ac:dyDescent="0.25">
      <c r="A36" s="10" t="s">
        <v>12</v>
      </c>
      <c r="B36" s="3" t="s">
        <v>13</v>
      </c>
      <c r="C36" s="5" t="s">
        <v>10</v>
      </c>
      <c r="D36" s="2" t="s">
        <v>2</v>
      </c>
      <c r="E36" s="11" t="s">
        <v>107</v>
      </c>
    </row>
    <row r="37" spans="1:5" x14ac:dyDescent="0.25">
      <c r="A37" s="10" t="s">
        <v>15</v>
      </c>
      <c r="B37" s="3">
        <v>0.41400000000000003</v>
      </c>
      <c r="C37" s="6">
        <v>0.13200000000000001</v>
      </c>
      <c r="D37" s="2">
        <f t="shared" ref="D37:D68" si="1">(B37-C37)</f>
        <v>0.28200000000000003</v>
      </c>
      <c r="E37" s="8">
        <f t="shared" ref="E37:E68" si="2">(13.258*D37*D37)+(16.901*D37)+(2.2921)</f>
        <v>8.1125111920000013</v>
      </c>
    </row>
    <row r="38" spans="1:5" x14ac:dyDescent="0.25">
      <c r="A38" s="10" t="s">
        <v>16</v>
      </c>
      <c r="B38" s="3">
        <v>0.30499999999999999</v>
      </c>
      <c r="C38" s="6">
        <v>0.13200000000000001</v>
      </c>
      <c r="D38" s="2">
        <f t="shared" si="1"/>
        <v>0.17299999999999999</v>
      </c>
      <c r="E38" s="8">
        <f t="shared" si="2"/>
        <v>5.612771682</v>
      </c>
    </row>
    <row r="39" spans="1:5" x14ac:dyDescent="0.25">
      <c r="A39" s="10" t="s">
        <v>17</v>
      </c>
      <c r="B39" s="3">
        <v>0.42599999999999999</v>
      </c>
      <c r="C39" s="6">
        <v>0.13200000000000001</v>
      </c>
      <c r="D39" s="2">
        <f t="shared" si="1"/>
        <v>0.29399999999999998</v>
      </c>
      <c r="E39" s="8">
        <f t="shared" si="2"/>
        <v>8.4069624879999996</v>
      </c>
    </row>
    <row r="40" spans="1:5" x14ac:dyDescent="0.25">
      <c r="A40" s="10" t="s">
        <v>18</v>
      </c>
      <c r="B40" s="3">
        <v>0.35799999999999998</v>
      </c>
      <c r="C40" s="6">
        <v>0.13200000000000001</v>
      </c>
      <c r="D40" s="2">
        <f t="shared" si="1"/>
        <v>0.22599999999999998</v>
      </c>
      <c r="E40" s="8">
        <f t="shared" si="2"/>
        <v>6.7888916080000001</v>
      </c>
    </row>
    <row r="41" spans="1:5" x14ac:dyDescent="0.25">
      <c r="A41" s="10" t="s">
        <v>19</v>
      </c>
      <c r="B41" s="3">
        <v>0.35100000000000003</v>
      </c>
      <c r="C41" s="6">
        <v>0.13200000000000001</v>
      </c>
      <c r="D41" s="2">
        <f t="shared" si="1"/>
        <v>0.21900000000000003</v>
      </c>
      <c r="E41" s="8">
        <f t="shared" si="2"/>
        <v>6.6292859380000007</v>
      </c>
    </row>
    <row r="42" spans="1:5" x14ac:dyDescent="0.25">
      <c r="A42" s="10" t="s">
        <v>20</v>
      </c>
      <c r="B42" s="3">
        <v>0.35000000000000003</v>
      </c>
      <c r="C42" s="6">
        <v>0.13200000000000001</v>
      </c>
      <c r="D42" s="2">
        <f t="shared" si="1"/>
        <v>0.21800000000000003</v>
      </c>
      <c r="E42" s="8">
        <f t="shared" si="2"/>
        <v>6.6065911919999998</v>
      </c>
    </row>
    <row r="43" spans="1:5" x14ac:dyDescent="0.25">
      <c r="A43" s="10" t="s">
        <v>21</v>
      </c>
      <c r="B43" s="3">
        <v>0.40300000000000002</v>
      </c>
      <c r="C43" s="6">
        <v>0.13200000000000001</v>
      </c>
      <c r="D43" s="2">
        <f t="shared" si="1"/>
        <v>0.27100000000000002</v>
      </c>
      <c r="E43" s="8">
        <f t="shared" si="2"/>
        <v>7.8459517779999999</v>
      </c>
    </row>
    <row r="44" spans="1:5" x14ac:dyDescent="0.25">
      <c r="A44" s="10" t="s">
        <v>22</v>
      </c>
      <c r="B44" s="3">
        <v>0.375</v>
      </c>
      <c r="C44" s="6">
        <v>0.13200000000000001</v>
      </c>
      <c r="D44" s="2">
        <f t="shared" si="1"/>
        <v>0.24299999999999999</v>
      </c>
      <c r="E44" s="8">
        <f t="shared" si="2"/>
        <v>7.1819146420000006</v>
      </c>
    </row>
    <row r="45" spans="1:5" x14ac:dyDescent="0.25">
      <c r="A45" s="10" t="s">
        <v>23</v>
      </c>
      <c r="B45" s="3">
        <v>0.44700000000000001</v>
      </c>
      <c r="C45" s="6">
        <v>0.13200000000000001</v>
      </c>
      <c r="D45" s="2">
        <f t="shared" si="1"/>
        <v>0.315</v>
      </c>
      <c r="E45" s="8">
        <f t="shared" si="2"/>
        <v>8.9314400499999991</v>
      </c>
    </row>
    <row r="46" spans="1:5" x14ac:dyDescent="0.25">
      <c r="A46" s="10" t="s">
        <v>24</v>
      </c>
      <c r="B46" s="3">
        <v>0.43099999999999999</v>
      </c>
      <c r="C46" s="6">
        <v>0.13200000000000001</v>
      </c>
      <c r="D46" s="2">
        <f t="shared" si="1"/>
        <v>0.29899999999999999</v>
      </c>
      <c r="E46" s="8">
        <f t="shared" si="2"/>
        <v>8.5307774579999993</v>
      </c>
    </row>
    <row r="47" spans="1:5" x14ac:dyDescent="0.25">
      <c r="A47" s="10" t="s">
        <v>25</v>
      </c>
      <c r="B47" s="3">
        <v>0.45900000000000002</v>
      </c>
      <c r="C47" s="6">
        <v>0.13200000000000001</v>
      </c>
      <c r="D47" s="2">
        <f t="shared" si="1"/>
        <v>0.32700000000000001</v>
      </c>
      <c r="E47" s="8">
        <f t="shared" si="2"/>
        <v>9.2363916820000007</v>
      </c>
    </row>
    <row r="48" spans="1:5" x14ac:dyDescent="0.25">
      <c r="A48" s="10" t="s">
        <v>26</v>
      </c>
      <c r="B48" s="3">
        <v>0.442</v>
      </c>
      <c r="C48" s="6">
        <v>0.13200000000000001</v>
      </c>
      <c r="D48" s="2">
        <f t="shared" si="1"/>
        <v>0.31</v>
      </c>
      <c r="E48" s="8">
        <f t="shared" si="2"/>
        <v>8.8055037999999985</v>
      </c>
    </row>
    <row r="49" spans="1:5" x14ac:dyDescent="0.25">
      <c r="A49" s="10" t="s">
        <v>27</v>
      </c>
      <c r="B49" s="3">
        <v>0.42199999999999999</v>
      </c>
      <c r="C49" s="6">
        <v>0.13200000000000001</v>
      </c>
      <c r="D49" s="2">
        <f t="shared" si="1"/>
        <v>0.28999999999999998</v>
      </c>
      <c r="E49" s="8">
        <f t="shared" si="2"/>
        <v>8.3083877999999984</v>
      </c>
    </row>
    <row r="50" spans="1:5" x14ac:dyDescent="0.25">
      <c r="A50" s="10" t="s">
        <v>28</v>
      </c>
      <c r="B50" s="3">
        <v>0.39700000000000002</v>
      </c>
      <c r="C50" s="6">
        <v>0.13200000000000001</v>
      </c>
      <c r="D50" s="2">
        <f t="shared" si="1"/>
        <v>0.26500000000000001</v>
      </c>
      <c r="E50" s="8">
        <f t="shared" si="2"/>
        <v>7.7019080500000001</v>
      </c>
    </row>
    <row r="51" spans="1:5" x14ac:dyDescent="0.25">
      <c r="A51" s="10" t="s">
        <v>29</v>
      </c>
      <c r="B51" s="3">
        <v>0.40600000000000003</v>
      </c>
      <c r="C51" s="6">
        <v>0.13200000000000001</v>
      </c>
      <c r="D51" s="2">
        <f t="shared" si="1"/>
        <v>0.27400000000000002</v>
      </c>
      <c r="E51" s="8">
        <f t="shared" si="2"/>
        <v>7.9183316080000008</v>
      </c>
    </row>
    <row r="52" spans="1:5" x14ac:dyDescent="0.25">
      <c r="A52" s="10" t="s">
        <v>30</v>
      </c>
      <c r="B52" s="3">
        <v>0.38700000000000001</v>
      </c>
      <c r="C52" s="6">
        <v>0.13200000000000001</v>
      </c>
      <c r="D52" s="2">
        <f t="shared" si="1"/>
        <v>0.255</v>
      </c>
      <c r="E52" s="8">
        <f t="shared" si="2"/>
        <v>7.4639564499999995</v>
      </c>
    </row>
    <row r="53" spans="1:5" x14ac:dyDescent="0.25">
      <c r="A53" s="10" t="s">
        <v>31</v>
      </c>
      <c r="B53" s="3">
        <v>0.40800000000000003</v>
      </c>
      <c r="C53" s="6">
        <v>0.13200000000000001</v>
      </c>
      <c r="D53" s="2">
        <f t="shared" si="1"/>
        <v>0.27600000000000002</v>
      </c>
      <c r="E53" s="8">
        <f t="shared" si="2"/>
        <v>7.9667174079999992</v>
      </c>
    </row>
    <row r="54" spans="1:5" x14ac:dyDescent="0.25">
      <c r="A54" s="10" t="s">
        <v>32</v>
      </c>
      <c r="B54" s="3">
        <v>0.35799999999999998</v>
      </c>
      <c r="C54" s="6">
        <v>0.13200000000000001</v>
      </c>
      <c r="D54" s="2">
        <f t="shared" si="1"/>
        <v>0.22599999999999998</v>
      </c>
      <c r="E54" s="8">
        <f t="shared" si="2"/>
        <v>6.7888916080000001</v>
      </c>
    </row>
    <row r="55" spans="1:5" x14ac:dyDescent="0.25">
      <c r="A55" s="10" t="s">
        <v>33</v>
      </c>
      <c r="B55" s="3">
        <v>0.47400000000000003</v>
      </c>
      <c r="C55" s="6">
        <v>0.13200000000000001</v>
      </c>
      <c r="D55" s="2">
        <f t="shared" si="1"/>
        <v>0.34200000000000003</v>
      </c>
      <c r="E55" s="8">
        <f t="shared" si="2"/>
        <v>9.6229507119999997</v>
      </c>
    </row>
    <row r="56" spans="1:5" x14ac:dyDescent="0.25">
      <c r="A56" s="10" t="s">
        <v>34</v>
      </c>
      <c r="B56" s="3">
        <v>0.4</v>
      </c>
      <c r="C56" s="6">
        <v>0.13200000000000001</v>
      </c>
      <c r="D56" s="2">
        <f t="shared" si="1"/>
        <v>0.26800000000000002</v>
      </c>
      <c r="E56" s="8">
        <f t="shared" si="2"/>
        <v>7.7738105920000002</v>
      </c>
    </row>
    <row r="57" spans="1:5" x14ac:dyDescent="0.25">
      <c r="A57" s="10" t="s">
        <v>35</v>
      </c>
      <c r="B57" s="3">
        <v>0.41600000000000004</v>
      </c>
      <c r="C57" s="6">
        <v>0.13200000000000001</v>
      </c>
      <c r="D57" s="2">
        <f t="shared" si="1"/>
        <v>0.28400000000000003</v>
      </c>
      <c r="E57" s="8">
        <f t="shared" si="2"/>
        <v>8.1613212480000001</v>
      </c>
    </row>
    <row r="58" spans="1:5" x14ac:dyDescent="0.25">
      <c r="A58" s="10" t="s">
        <v>36</v>
      </c>
      <c r="B58" s="3">
        <v>0.438</v>
      </c>
      <c r="C58" s="6">
        <v>0.13200000000000001</v>
      </c>
      <c r="D58" s="2">
        <f t="shared" si="1"/>
        <v>0.30599999999999999</v>
      </c>
      <c r="E58" s="8">
        <f t="shared" si="2"/>
        <v>8.7052320879999989</v>
      </c>
    </row>
    <row r="59" spans="1:5" x14ac:dyDescent="0.25">
      <c r="A59" s="10" t="s">
        <v>37</v>
      </c>
      <c r="B59" s="3">
        <v>0.42099999999999999</v>
      </c>
      <c r="C59" s="6">
        <v>0.13200000000000001</v>
      </c>
      <c r="D59" s="2">
        <f t="shared" si="1"/>
        <v>0.28899999999999998</v>
      </c>
      <c r="E59" s="8">
        <f t="shared" si="2"/>
        <v>8.2838104179999998</v>
      </c>
    </row>
    <row r="60" spans="1:5" x14ac:dyDescent="0.25">
      <c r="A60" s="10" t="s">
        <v>38</v>
      </c>
      <c r="B60" s="3">
        <v>0.35100000000000003</v>
      </c>
      <c r="C60" s="6">
        <v>0.13200000000000001</v>
      </c>
      <c r="D60" s="2">
        <f t="shared" si="1"/>
        <v>0.21900000000000003</v>
      </c>
      <c r="E60" s="8">
        <f t="shared" si="2"/>
        <v>6.6292859380000007</v>
      </c>
    </row>
    <row r="61" spans="1:5" x14ac:dyDescent="0.25">
      <c r="A61" s="10" t="s">
        <v>39</v>
      </c>
      <c r="B61" s="3">
        <v>0.442</v>
      </c>
      <c r="C61" s="6">
        <v>0.13200000000000001</v>
      </c>
      <c r="D61" s="2">
        <f t="shared" si="1"/>
        <v>0.31</v>
      </c>
      <c r="E61" s="8">
        <f t="shared" si="2"/>
        <v>8.8055037999999985</v>
      </c>
    </row>
    <row r="62" spans="1:5" x14ac:dyDescent="0.25">
      <c r="A62" s="10" t="s">
        <v>40</v>
      </c>
      <c r="B62" s="3">
        <v>0.49299999999999999</v>
      </c>
      <c r="C62" s="6">
        <v>0.13200000000000001</v>
      </c>
      <c r="D62" s="2">
        <f t="shared" si="1"/>
        <v>0.36099999999999999</v>
      </c>
      <c r="E62" s="8">
        <f t="shared" si="2"/>
        <v>10.121156817999999</v>
      </c>
    </row>
    <row r="63" spans="1:5" x14ac:dyDescent="0.25">
      <c r="A63" s="10" t="s">
        <v>41</v>
      </c>
      <c r="B63" s="3">
        <v>0.45</v>
      </c>
      <c r="C63" s="6">
        <v>0.13200000000000001</v>
      </c>
      <c r="D63" s="2">
        <f t="shared" si="1"/>
        <v>0.318</v>
      </c>
      <c r="E63" s="8">
        <f t="shared" si="2"/>
        <v>9.0073199919999993</v>
      </c>
    </row>
    <row r="64" spans="1:5" x14ac:dyDescent="0.25">
      <c r="A64" s="10" t="s">
        <v>42</v>
      </c>
      <c r="B64" s="3">
        <v>0.39900000000000002</v>
      </c>
      <c r="C64" s="6">
        <v>0.13200000000000001</v>
      </c>
      <c r="D64" s="2">
        <f t="shared" si="1"/>
        <v>0.26700000000000002</v>
      </c>
      <c r="E64" s="8">
        <f t="shared" si="2"/>
        <v>7.7498165619999995</v>
      </c>
    </row>
    <row r="65" spans="1:5" x14ac:dyDescent="0.25">
      <c r="A65" s="10" t="s">
        <v>43</v>
      </c>
      <c r="B65" s="3">
        <v>0.432</v>
      </c>
      <c r="C65" s="6">
        <v>0.13200000000000001</v>
      </c>
      <c r="D65" s="2">
        <f t="shared" si="1"/>
        <v>0.3</v>
      </c>
      <c r="E65" s="8">
        <f t="shared" si="2"/>
        <v>8.5556199999999993</v>
      </c>
    </row>
    <row r="66" spans="1:5" x14ac:dyDescent="0.25">
      <c r="A66" s="10" t="s">
        <v>44</v>
      </c>
      <c r="B66" s="3">
        <v>0.41300000000000003</v>
      </c>
      <c r="C66" s="6">
        <v>0.13200000000000001</v>
      </c>
      <c r="D66" s="2">
        <f t="shared" si="1"/>
        <v>0.28100000000000003</v>
      </c>
      <c r="E66" s="8">
        <f t="shared" si="2"/>
        <v>8.0881459380000003</v>
      </c>
    </row>
    <row r="67" spans="1:5" x14ac:dyDescent="0.25">
      <c r="A67" s="10" t="s">
        <v>45</v>
      </c>
      <c r="B67" s="3">
        <v>0.45300000000000001</v>
      </c>
      <c r="C67" s="6">
        <v>0.13200000000000001</v>
      </c>
      <c r="D67" s="2">
        <f t="shared" si="1"/>
        <v>0.32100000000000001</v>
      </c>
      <c r="E67" s="8">
        <f t="shared" si="2"/>
        <v>9.0834385779999991</v>
      </c>
    </row>
    <row r="68" spans="1:5" x14ac:dyDescent="0.25">
      <c r="A68" s="10" t="s">
        <v>46</v>
      </c>
      <c r="B68" s="3">
        <v>0.41799999999999998</v>
      </c>
      <c r="C68" s="6">
        <v>0.13200000000000001</v>
      </c>
      <c r="D68" s="2">
        <f t="shared" si="1"/>
        <v>0.28599999999999998</v>
      </c>
      <c r="E68" s="8">
        <f t="shared" si="2"/>
        <v>8.2102373679999996</v>
      </c>
    </row>
    <row r="69" spans="1:5" x14ac:dyDescent="0.25">
      <c r="A69" s="10" t="s">
        <v>47</v>
      </c>
      <c r="B69" s="3">
        <v>0.45700000000000002</v>
      </c>
      <c r="C69" s="6">
        <v>0.13200000000000001</v>
      </c>
      <c r="D69" s="2">
        <f t="shared" ref="D69:D100" si="3">(B69-C69)</f>
        <v>0.32500000000000001</v>
      </c>
      <c r="E69" s="8">
        <f t="shared" ref="E69:E100" si="4">(13.258*D69*D69)+(16.901*D69)+(2.2921)</f>
        <v>9.1853012500000002</v>
      </c>
    </row>
    <row r="70" spans="1:5" x14ac:dyDescent="0.25">
      <c r="A70" s="10" t="s">
        <v>48</v>
      </c>
      <c r="B70" s="3">
        <v>0.47100000000000003</v>
      </c>
      <c r="C70" s="6">
        <v>0.13200000000000001</v>
      </c>
      <c r="D70" s="2">
        <f t="shared" si="3"/>
        <v>0.33900000000000002</v>
      </c>
      <c r="E70" s="8">
        <f t="shared" si="4"/>
        <v>9.5451616179999998</v>
      </c>
    </row>
    <row r="71" spans="1:5" x14ac:dyDescent="0.25">
      <c r="A71" s="10" t="s">
        <v>49</v>
      </c>
      <c r="B71" s="3">
        <v>0.48099999999999998</v>
      </c>
      <c r="C71" s="6">
        <v>0.13200000000000001</v>
      </c>
      <c r="D71" s="2">
        <f t="shared" si="3"/>
        <v>0.34899999999999998</v>
      </c>
      <c r="E71" s="8">
        <f t="shared" si="4"/>
        <v>9.8053866579999998</v>
      </c>
    </row>
    <row r="72" spans="1:5" x14ac:dyDescent="0.25">
      <c r="A72" s="10" t="s">
        <v>50</v>
      </c>
      <c r="B72" s="3">
        <v>0.38700000000000001</v>
      </c>
      <c r="C72" s="6">
        <v>0.13200000000000001</v>
      </c>
      <c r="D72" s="2">
        <f t="shared" si="3"/>
        <v>0.255</v>
      </c>
      <c r="E72" s="8">
        <f t="shared" si="4"/>
        <v>7.4639564499999995</v>
      </c>
    </row>
    <row r="73" spans="1:5" x14ac:dyDescent="0.25">
      <c r="A73" s="10" t="s">
        <v>51</v>
      </c>
      <c r="B73" s="3">
        <v>0.41799999999999998</v>
      </c>
      <c r="C73" s="6">
        <v>0.13200000000000001</v>
      </c>
      <c r="D73" s="2">
        <f t="shared" si="3"/>
        <v>0.28599999999999998</v>
      </c>
      <c r="E73" s="8">
        <f t="shared" si="4"/>
        <v>8.2102373679999996</v>
      </c>
    </row>
    <row r="74" spans="1:5" x14ac:dyDescent="0.25">
      <c r="A74" s="10" t="s">
        <v>52</v>
      </c>
      <c r="B74" s="3">
        <v>0.34900000000000003</v>
      </c>
      <c r="C74" s="6">
        <v>0.13200000000000001</v>
      </c>
      <c r="D74" s="2">
        <f t="shared" si="3"/>
        <v>0.21700000000000003</v>
      </c>
      <c r="E74" s="8">
        <f t="shared" si="4"/>
        <v>6.5839229620000008</v>
      </c>
    </row>
    <row r="75" spans="1:5" x14ac:dyDescent="0.25">
      <c r="A75" s="10" t="s">
        <v>53</v>
      </c>
      <c r="B75" s="3">
        <v>0.40800000000000003</v>
      </c>
      <c r="C75" s="6">
        <v>0.13200000000000001</v>
      </c>
      <c r="D75" s="2">
        <f t="shared" si="3"/>
        <v>0.27600000000000002</v>
      </c>
      <c r="E75" s="8">
        <f t="shared" si="4"/>
        <v>7.9667174079999992</v>
      </c>
    </row>
    <row r="76" spans="1:5" x14ac:dyDescent="0.25">
      <c r="A76" s="10" t="s">
        <v>54</v>
      </c>
      <c r="B76" s="3">
        <v>0.38800000000000001</v>
      </c>
      <c r="C76" s="6">
        <v>0.13200000000000001</v>
      </c>
      <c r="D76" s="2">
        <f t="shared" si="3"/>
        <v>0.25600000000000001</v>
      </c>
      <c r="E76" s="8">
        <f t="shared" si="4"/>
        <v>7.4876322880000004</v>
      </c>
    </row>
    <row r="77" spans="1:5" x14ac:dyDescent="0.25">
      <c r="A77" s="10" t="s">
        <v>55</v>
      </c>
      <c r="B77" s="3">
        <v>0.39100000000000001</v>
      </c>
      <c r="C77" s="6">
        <v>0.13200000000000001</v>
      </c>
      <c r="D77" s="2">
        <f t="shared" si="3"/>
        <v>0.25900000000000001</v>
      </c>
      <c r="E77" s="8">
        <f t="shared" si="4"/>
        <v>7.5588188980000002</v>
      </c>
    </row>
    <row r="78" spans="1:5" x14ac:dyDescent="0.25">
      <c r="A78" s="10" t="s">
        <v>56</v>
      </c>
      <c r="B78" s="3">
        <v>0.40700000000000003</v>
      </c>
      <c r="C78" s="6">
        <v>0.13200000000000001</v>
      </c>
      <c r="D78" s="2">
        <f t="shared" si="3"/>
        <v>0.27500000000000002</v>
      </c>
      <c r="E78" s="8">
        <f t="shared" si="4"/>
        <v>7.9425112500000008</v>
      </c>
    </row>
    <row r="79" spans="1:5" x14ac:dyDescent="0.25">
      <c r="A79" s="10" t="s">
        <v>57</v>
      </c>
      <c r="B79" s="3">
        <v>0.45900000000000002</v>
      </c>
      <c r="C79" s="6">
        <v>0.13200000000000001</v>
      </c>
      <c r="D79" s="2">
        <f t="shared" si="3"/>
        <v>0.32700000000000001</v>
      </c>
      <c r="E79" s="8">
        <f t="shared" si="4"/>
        <v>9.2363916820000007</v>
      </c>
    </row>
    <row r="80" spans="1:5" x14ac:dyDescent="0.25">
      <c r="A80" s="10" t="s">
        <v>58</v>
      </c>
      <c r="B80" s="3">
        <v>0.40300000000000002</v>
      </c>
      <c r="C80" s="6">
        <v>0.13200000000000001</v>
      </c>
      <c r="D80" s="2">
        <f t="shared" si="3"/>
        <v>0.27100000000000002</v>
      </c>
      <c r="E80" s="8">
        <f t="shared" si="4"/>
        <v>7.8459517779999999</v>
      </c>
    </row>
    <row r="81" spans="1:5" x14ac:dyDescent="0.25">
      <c r="A81" s="10" t="s">
        <v>59</v>
      </c>
      <c r="B81" s="3">
        <v>0.42299999999999999</v>
      </c>
      <c r="C81" s="6">
        <v>0.13200000000000001</v>
      </c>
      <c r="D81" s="2">
        <f t="shared" si="3"/>
        <v>0.29099999999999998</v>
      </c>
      <c r="E81" s="8">
        <f t="shared" si="4"/>
        <v>8.3329916979999989</v>
      </c>
    </row>
    <row r="82" spans="1:5" x14ac:dyDescent="0.25">
      <c r="A82" s="10" t="s">
        <v>60</v>
      </c>
      <c r="B82" s="3">
        <v>0.311</v>
      </c>
      <c r="C82" s="6">
        <v>0.13200000000000001</v>
      </c>
      <c r="D82" s="2">
        <f t="shared" si="3"/>
        <v>0.17899999999999999</v>
      </c>
      <c r="E82" s="8">
        <f t="shared" si="4"/>
        <v>5.7421785779999999</v>
      </c>
    </row>
    <row r="83" spans="1:5" x14ac:dyDescent="0.25">
      <c r="A83" s="10" t="s">
        <v>61</v>
      </c>
      <c r="B83" s="3">
        <v>0.39600000000000002</v>
      </c>
      <c r="C83" s="6">
        <v>0.13200000000000001</v>
      </c>
      <c r="D83" s="2">
        <f t="shared" si="3"/>
        <v>0.26400000000000001</v>
      </c>
      <c r="E83" s="8">
        <f t="shared" si="4"/>
        <v>7.6779935679999998</v>
      </c>
    </row>
    <row r="84" spans="1:5" x14ac:dyDescent="0.25">
      <c r="A84" s="10" t="s">
        <v>62</v>
      </c>
      <c r="B84" s="3">
        <v>0.35299999999999998</v>
      </c>
      <c r="C84" s="6">
        <v>0.13200000000000001</v>
      </c>
      <c r="D84" s="2">
        <f t="shared" si="3"/>
        <v>0.22099999999999997</v>
      </c>
      <c r="E84" s="8">
        <f t="shared" si="4"/>
        <v>6.6747549779999993</v>
      </c>
    </row>
    <row r="85" spans="1:5" x14ac:dyDescent="0.25">
      <c r="A85" s="10" t="s">
        <v>63</v>
      </c>
      <c r="B85" s="3">
        <v>0.40100000000000002</v>
      </c>
      <c r="C85" s="6">
        <v>0.13200000000000001</v>
      </c>
      <c r="D85" s="2">
        <f t="shared" si="3"/>
        <v>0.26900000000000002</v>
      </c>
      <c r="E85" s="8">
        <f t="shared" si="4"/>
        <v>7.7978311380000012</v>
      </c>
    </row>
    <row r="86" spans="1:5" x14ac:dyDescent="0.25">
      <c r="A86" s="10" t="s">
        <v>64</v>
      </c>
      <c r="B86" s="3">
        <v>0.33200000000000002</v>
      </c>
      <c r="C86" s="6">
        <v>0.13200000000000001</v>
      </c>
      <c r="D86" s="2">
        <f t="shared" si="3"/>
        <v>0.2</v>
      </c>
      <c r="E86" s="8">
        <f t="shared" si="4"/>
        <v>6.2026200000000005</v>
      </c>
    </row>
    <row r="87" spans="1:5" x14ac:dyDescent="0.25">
      <c r="A87" s="10" t="s">
        <v>65</v>
      </c>
      <c r="B87" s="3">
        <v>0.47600000000000003</v>
      </c>
      <c r="C87" s="6">
        <v>0.13200000000000001</v>
      </c>
      <c r="D87" s="2">
        <f t="shared" si="3"/>
        <v>0.34400000000000003</v>
      </c>
      <c r="E87" s="8">
        <f t="shared" si="4"/>
        <v>9.6749426879999998</v>
      </c>
    </row>
    <row r="88" spans="1:5" x14ac:dyDescent="0.25">
      <c r="A88" s="10" t="s">
        <v>66</v>
      </c>
      <c r="B88" s="3">
        <v>0.43</v>
      </c>
      <c r="C88" s="6">
        <v>0.13200000000000001</v>
      </c>
      <c r="D88" s="2">
        <f t="shared" si="3"/>
        <v>0.29799999999999999</v>
      </c>
      <c r="E88" s="8">
        <f t="shared" si="4"/>
        <v>8.5059614319999994</v>
      </c>
    </row>
    <row r="89" spans="1:5" x14ac:dyDescent="0.25">
      <c r="A89" s="10" t="s">
        <v>67</v>
      </c>
      <c r="B89" s="3">
        <v>0.45400000000000001</v>
      </c>
      <c r="C89" s="6">
        <v>0.13200000000000001</v>
      </c>
      <c r="D89" s="2">
        <f t="shared" si="3"/>
        <v>0.32200000000000001</v>
      </c>
      <c r="E89" s="8">
        <f t="shared" si="4"/>
        <v>9.1088644720000005</v>
      </c>
    </row>
    <row r="90" spans="1:5" x14ac:dyDescent="0.25">
      <c r="A90" s="10" t="s">
        <v>68</v>
      </c>
      <c r="B90" s="3">
        <v>0.42699999999999999</v>
      </c>
      <c r="C90" s="6">
        <v>0.13200000000000001</v>
      </c>
      <c r="D90" s="2">
        <f t="shared" si="3"/>
        <v>0.29499999999999998</v>
      </c>
      <c r="E90" s="8">
        <f t="shared" si="4"/>
        <v>8.4316724499999989</v>
      </c>
    </row>
    <row r="91" spans="1:5" x14ac:dyDescent="0.25">
      <c r="A91" s="10" t="s">
        <v>69</v>
      </c>
      <c r="B91" s="3">
        <v>0.42</v>
      </c>
      <c r="C91" s="6">
        <v>0.13200000000000001</v>
      </c>
      <c r="D91" s="2">
        <f t="shared" si="3"/>
        <v>0.28799999999999998</v>
      </c>
      <c r="E91" s="8">
        <f t="shared" si="4"/>
        <v>8.2592595519999996</v>
      </c>
    </row>
    <row r="92" spans="1:5" x14ac:dyDescent="0.25">
      <c r="A92" s="10" t="s">
        <v>70</v>
      </c>
      <c r="B92" s="3">
        <v>0.38400000000000001</v>
      </c>
      <c r="C92" s="6">
        <v>0.13200000000000001</v>
      </c>
      <c r="D92" s="2">
        <f t="shared" si="3"/>
        <v>0.252</v>
      </c>
      <c r="E92" s="8">
        <f t="shared" si="4"/>
        <v>7.3930880319999996</v>
      </c>
    </row>
    <row r="93" spans="1:5" x14ac:dyDescent="0.25">
      <c r="A93" s="10" t="s">
        <v>71</v>
      </c>
      <c r="B93" s="3">
        <v>0.42199999999999999</v>
      </c>
      <c r="C93" s="6">
        <v>0.13200000000000001</v>
      </c>
      <c r="D93" s="2">
        <f t="shared" si="3"/>
        <v>0.28999999999999998</v>
      </c>
      <c r="E93" s="8">
        <f t="shared" si="4"/>
        <v>8.3083877999999984</v>
      </c>
    </row>
    <row r="94" spans="1:5" x14ac:dyDescent="0.25">
      <c r="A94" s="10" t="s">
        <v>72</v>
      </c>
      <c r="B94" s="3">
        <v>0.42299999999999999</v>
      </c>
      <c r="C94" s="6">
        <v>0.13200000000000001</v>
      </c>
      <c r="D94" s="2">
        <f t="shared" si="3"/>
        <v>0.29099999999999998</v>
      </c>
      <c r="E94" s="8">
        <f t="shared" si="4"/>
        <v>8.3329916979999989</v>
      </c>
    </row>
    <row r="95" spans="1:5" x14ac:dyDescent="0.25">
      <c r="A95" s="10" t="s">
        <v>73</v>
      </c>
      <c r="B95" s="3">
        <v>0.45300000000000001</v>
      </c>
      <c r="C95" s="6">
        <v>0.13200000000000001</v>
      </c>
      <c r="D95" s="2">
        <f t="shared" si="3"/>
        <v>0.32100000000000001</v>
      </c>
      <c r="E95" s="8">
        <f t="shared" si="4"/>
        <v>9.0834385779999991</v>
      </c>
    </row>
    <row r="96" spans="1:5" x14ac:dyDescent="0.25">
      <c r="A96" s="10" t="s">
        <v>74</v>
      </c>
      <c r="B96" s="3">
        <v>0.40500000000000003</v>
      </c>
      <c r="C96" s="6">
        <v>0.13200000000000001</v>
      </c>
      <c r="D96" s="2">
        <f t="shared" si="3"/>
        <v>0.27300000000000002</v>
      </c>
      <c r="E96" s="8">
        <f t="shared" si="4"/>
        <v>7.8941784820000009</v>
      </c>
    </row>
    <row r="97" spans="1:5" x14ac:dyDescent="0.25">
      <c r="A97" s="10" t="s">
        <v>75</v>
      </c>
      <c r="B97" s="3">
        <v>0.41200000000000003</v>
      </c>
      <c r="C97" s="6">
        <v>0.13200000000000001</v>
      </c>
      <c r="D97" s="2">
        <f t="shared" si="3"/>
        <v>0.28000000000000003</v>
      </c>
      <c r="E97" s="8">
        <f t="shared" si="4"/>
        <v>8.0638071999999994</v>
      </c>
    </row>
    <row r="98" spans="1:5" x14ac:dyDescent="0.25">
      <c r="A98" s="10" t="s">
        <v>76</v>
      </c>
      <c r="B98" s="3">
        <v>0.38800000000000001</v>
      </c>
      <c r="C98" s="6">
        <v>0.13200000000000001</v>
      </c>
      <c r="D98" s="2">
        <f t="shared" si="3"/>
        <v>0.25600000000000001</v>
      </c>
      <c r="E98" s="8">
        <f t="shared" si="4"/>
        <v>7.4876322880000004</v>
      </c>
    </row>
    <row r="99" spans="1:5" x14ac:dyDescent="0.25">
      <c r="A99" s="10" t="s">
        <v>77</v>
      </c>
      <c r="B99" s="3">
        <v>0.41400000000000003</v>
      </c>
      <c r="C99" s="6">
        <v>0.13200000000000001</v>
      </c>
      <c r="D99" s="2">
        <f t="shared" si="3"/>
        <v>0.28200000000000003</v>
      </c>
      <c r="E99" s="8">
        <f t="shared" si="4"/>
        <v>8.1125111920000013</v>
      </c>
    </row>
    <row r="100" spans="1:5" x14ac:dyDescent="0.25">
      <c r="A100" s="10" t="s">
        <v>78</v>
      </c>
      <c r="B100" s="3">
        <v>0.35499999999999998</v>
      </c>
      <c r="C100" s="6">
        <v>0.13200000000000001</v>
      </c>
      <c r="D100" s="2">
        <f t="shared" si="3"/>
        <v>0.22299999999999998</v>
      </c>
      <c r="E100" s="8">
        <f t="shared" si="4"/>
        <v>6.7203300820000003</v>
      </c>
    </row>
    <row r="101" spans="1:5" x14ac:dyDescent="0.25">
      <c r="A101" s="10" t="s">
        <v>79</v>
      </c>
      <c r="B101" s="3">
        <v>0.41200000000000003</v>
      </c>
      <c r="C101" s="6">
        <v>0.13200000000000001</v>
      </c>
      <c r="D101" s="2">
        <f t="shared" ref="D101:D126" si="5">(B101-C101)</f>
        <v>0.28000000000000003</v>
      </c>
      <c r="E101" s="8">
        <f t="shared" ref="E101:E126" si="6">(13.258*D101*D101)+(16.901*D101)+(2.2921)</f>
        <v>8.0638071999999994</v>
      </c>
    </row>
    <row r="102" spans="1:5" x14ac:dyDescent="0.25">
      <c r="A102" s="10" t="s">
        <v>80</v>
      </c>
      <c r="B102" s="3">
        <v>0.42199999999999999</v>
      </c>
      <c r="C102" s="6">
        <v>0.13200000000000001</v>
      </c>
      <c r="D102" s="2">
        <f t="shared" si="5"/>
        <v>0.28999999999999998</v>
      </c>
      <c r="E102" s="8">
        <f t="shared" si="6"/>
        <v>8.3083877999999984</v>
      </c>
    </row>
    <row r="103" spans="1:5" x14ac:dyDescent="0.25">
      <c r="A103" s="10" t="s">
        <v>81</v>
      </c>
      <c r="B103" s="3">
        <v>0.45600000000000002</v>
      </c>
      <c r="C103" s="6">
        <v>0.13200000000000001</v>
      </c>
      <c r="D103" s="2">
        <f t="shared" si="5"/>
        <v>0.32400000000000001</v>
      </c>
      <c r="E103" s="8">
        <f t="shared" si="6"/>
        <v>9.1597958080000002</v>
      </c>
    </row>
    <row r="104" spans="1:5" x14ac:dyDescent="0.25">
      <c r="A104" s="10" t="s">
        <v>82</v>
      </c>
      <c r="B104" s="3">
        <v>0.41600000000000004</v>
      </c>
      <c r="C104" s="6">
        <v>0.13200000000000001</v>
      </c>
      <c r="D104" s="2">
        <f t="shared" si="5"/>
        <v>0.28400000000000003</v>
      </c>
      <c r="E104" s="8">
        <f t="shared" si="6"/>
        <v>8.1613212480000001</v>
      </c>
    </row>
    <row r="105" spans="1:5" x14ac:dyDescent="0.25">
      <c r="A105" s="10" t="s">
        <v>83</v>
      </c>
      <c r="B105" s="3">
        <v>0.40400000000000003</v>
      </c>
      <c r="C105" s="6">
        <v>0.13200000000000001</v>
      </c>
      <c r="D105" s="2">
        <f t="shared" si="5"/>
        <v>0.27200000000000002</v>
      </c>
      <c r="E105" s="8">
        <f t="shared" si="6"/>
        <v>7.8700518720000012</v>
      </c>
    </row>
    <row r="106" spans="1:5" x14ac:dyDescent="0.25">
      <c r="A106" s="10" t="s">
        <v>84</v>
      </c>
      <c r="B106" s="3">
        <v>0.373</v>
      </c>
      <c r="C106" s="6">
        <v>0.13200000000000001</v>
      </c>
      <c r="D106" s="2">
        <f t="shared" si="5"/>
        <v>0.24099999999999999</v>
      </c>
      <c r="E106" s="8">
        <f t="shared" si="6"/>
        <v>7.1352788979999993</v>
      </c>
    </row>
    <row r="107" spans="1:5" x14ac:dyDescent="0.25">
      <c r="A107" s="10" t="s">
        <v>85</v>
      </c>
      <c r="B107" s="3">
        <v>0.32200000000000001</v>
      </c>
      <c r="C107" s="6">
        <v>0.13200000000000001</v>
      </c>
      <c r="D107" s="2">
        <f t="shared" si="5"/>
        <v>0.19</v>
      </c>
      <c r="E107" s="8">
        <f t="shared" si="6"/>
        <v>5.9819037999999995</v>
      </c>
    </row>
    <row r="108" spans="1:5" x14ac:dyDescent="0.25">
      <c r="A108" s="10" t="s">
        <v>86</v>
      </c>
      <c r="B108" s="3">
        <v>0.35499999999999998</v>
      </c>
      <c r="C108" s="6">
        <v>0.13200000000000001</v>
      </c>
      <c r="D108" s="2">
        <f t="shared" si="5"/>
        <v>0.22299999999999998</v>
      </c>
      <c r="E108" s="8">
        <f t="shared" si="6"/>
        <v>6.7203300820000003</v>
      </c>
    </row>
    <row r="109" spans="1:5" x14ac:dyDescent="0.25">
      <c r="A109" s="10" t="s">
        <v>87</v>
      </c>
      <c r="B109" s="3">
        <v>0.40700000000000003</v>
      </c>
      <c r="C109" s="6">
        <v>0.13200000000000001</v>
      </c>
      <c r="D109" s="2">
        <f t="shared" si="5"/>
        <v>0.27500000000000002</v>
      </c>
      <c r="E109" s="8">
        <f t="shared" si="6"/>
        <v>7.9425112500000008</v>
      </c>
    </row>
    <row r="110" spans="1:5" x14ac:dyDescent="0.25">
      <c r="A110" s="10" t="s">
        <v>88</v>
      </c>
      <c r="B110" s="3">
        <v>0.39800000000000002</v>
      </c>
      <c r="C110" s="6">
        <v>0.13200000000000001</v>
      </c>
      <c r="D110" s="2">
        <f t="shared" si="5"/>
        <v>0.26600000000000001</v>
      </c>
      <c r="E110" s="8">
        <f t="shared" si="6"/>
        <v>7.7258490480000006</v>
      </c>
    </row>
    <row r="111" spans="1:5" x14ac:dyDescent="0.25">
      <c r="A111" s="10" t="s">
        <v>89</v>
      </c>
      <c r="B111" s="3">
        <v>0.442</v>
      </c>
      <c r="C111" s="6">
        <v>0.13200000000000001</v>
      </c>
      <c r="D111" s="2">
        <f t="shared" si="5"/>
        <v>0.31</v>
      </c>
      <c r="E111" s="8">
        <f t="shared" si="6"/>
        <v>8.8055037999999985</v>
      </c>
    </row>
    <row r="112" spans="1:5" x14ac:dyDescent="0.25">
      <c r="A112" s="10" t="s">
        <v>90</v>
      </c>
      <c r="B112" s="3">
        <v>0.42699999999999999</v>
      </c>
      <c r="C112" s="6">
        <v>0.13200000000000001</v>
      </c>
      <c r="D112" s="2">
        <f t="shared" si="5"/>
        <v>0.29499999999999998</v>
      </c>
      <c r="E112" s="8">
        <f t="shared" si="6"/>
        <v>8.4316724499999989</v>
      </c>
    </row>
    <row r="113" spans="1:5" x14ac:dyDescent="0.25">
      <c r="A113" s="10" t="s">
        <v>91</v>
      </c>
      <c r="B113" s="3">
        <v>0.433</v>
      </c>
      <c r="C113" s="6">
        <v>0.13200000000000001</v>
      </c>
      <c r="D113" s="2">
        <f t="shared" si="5"/>
        <v>0.30099999999999999</v>
      </c>
      <c r="E113" s="8">
        <f t="shared" si="6"/>
        <v>8.5804890579999995</v>
      </c>
    </row>
    <row r="114" spans="1:5" x14ac:dyDescent="0.25">
      <c r="A114" s="10" t="s">
        <v>92</v>
      </c>
      <c r="B114" s="3">
        <v>0.41100000000000003</v>
      </c>
      <c r="C114" s="6">
        <v>0.13200000000000001</v>
      </c>
      <c r="D114" s="2">
        <f t="shared" si="5"/>
        <v>0.27900000000000003</v>
      </c>
      <c r="E114" s="8">
        <f t="shared" si="6"/>
        <v>8.0394949780000005</v>
      </c>
    </row>
    <row r="115" spans="1:5" x14ac:dyDescent="0.25">
      <c r="A115" s="10" t="s">
        <v>93</v>
      </c>
      <c r="B115" s="3">
        <v>0.44</v>
      </c>
      <c r="C115" s="6">
        <v>0.13200000000000001</v>
      </c>
      <c r="D115" s="2">
        <f t="shared" si="5"/>
        <v>0.308</v>
      </c>
      <c r="E115" s="8">
        <f t="shared" si="6"/>
        <v>8.7553149119999993</v>
      </c>
    </row>
    <row r="116" spans="1:5" x14ac:dyDescent="0.25">
      <c r="A116" s="10" t="s">
        <v>94</v>
      </c>
      <c r="B116" s="3">
        <v>0.40200000000000002</v>
      </c>
      <c r="C116" s="6">
        <v>0.13200000000000001</v>
      </c>
      <c r="D116" s="2">
        <f t="shared" si="5"/>
        <v>0.27</v>
      </c>
      <c r="E116" s="8">
        <f t="shared" si="6"/>
        <v>7.8218782000000004</v>
      </c>
    </row>
    <row r="117" spans="1:5" x14ac:dyDescent="0.25">
      <c r="A117" s="10" t="s">
        <v>95</v>
      </c>
      <c r="B117" s="3">
        <v>0.41000000000000003</v>
      </c>
      <c r="C117" s="6">
        <v>0.13200000000000001</v>
      </c>
      <c r="D117" s="2">
        <f t="shared" si="5"/>
        <v>0.27800000000000002</v>
      </c>
      <c r="E117" s="8">
        <f t="shared" si="6"/>
        <v>8.0152092719999999</v>
      </c>
    </row>
    <row r="118" spans="1:5" x14ac:dyDescent="0.25">
      <c r="A118" s="10" t="s">
        <v>96</v>
      </c>
      <c r="B118" s="3">
        <v>0.38800000000000001</v>
      </c>
      <c r="C118" s="6">
        <v>0.13200000000000001</v>
      </c>
      <c r="D118" s="2">
        <f t="shared" si="5"/>
        <v>0.25600000000000001</v>
      </c>
      <c r="E118" s="8">
        <f t="shared" si="6"/>
        <v>7.4876322880000004</v>
      </c>
    </row>
    <row r="119" spans="1:5" x14ac:dyDescent="0.25">
      <c r="A119" s="10" t="s">
        <v>97</v>
      </c>
      <c r="B119" s="3">
        <v>0.432</v>
      </c>
      <c r="C119" s="6">
        <v>0.13200000000000001</v>
      </c>
      <c r="D119" s="2">
        <f t="shared" si="5"/>
        <v>0.3</v>
      </c>
      <c r="E119" s="8">
        <f t="shared" si="6"/>
        <v>8.5556199999999993</v>
      </c>
    </row>
    <row r="120" spans="1:5" x14ac:dyDescent="0.25">
      <c r="A120" s="10" t="s">
        <v>98</v>
      </c>
      <c r="B120" s="3">
        <v>0.40100000000000002</v>
      </c>
      <c r="C120" s="6">
        <v>0.13200000000000001</v>
      </c>
      <c r="D120" s="2">
        <f t="shared" si="5"/>
        <v>0.26900000000000002</v>
      </c>
      <c r="E120" s="8">
        <f t="shared" si="6"/>
        <v>7.7978311380000012</v>
      </c>
    </row>
    <row r="121" spans="1:5" x14ac:dyDescent="0.25">
      <c r="A121" s="10" t="s">
        <v>99</v>
      </c>
      <c r="B121" s="3">
        <v>0.40300000000000002</v>
      </c>
      <c r="C121" s="6">
        <v>0.13200000000000001</v>
      </c>
      <c r="D121" s="2">
        <f t="shared" si="5"/>
        <v>0.27100000000000002</v>
      </c>
      <c r="E121" s="8">
        <f t="shared" si="6"/>
        <v>7.8459517779999999</v>
      </c>
    </row>
    <row r="122" spans="1:5" x14ac:dyDescent="0.25">
      <c r="A122" s="10" t="s">
        <v>100</v>
      </c>
      <c r="B122" s="3">
        <v>0.40400000000000003</v>
      </c>
      <c r="C122" s="6">
        <v>0.13200000000000001</v>
      </c>
      <c r="D122" s="2">
        <f t="shared" si="5"/>
        <v>0.27200000000000002</v>
      </c>
      <c r="E122" s="8">
        <f t="shared" si="6"/>
        <v>7.8700518720000012</v>
      </c>
    </row>
    <row r="123" spans="1:5" x14ac:dyDescent="0.25">
      <c r="A123" s="10" t="s">
        <v>101</v>
      </c>
      <c r="B123" s="3">
        <v>0.39900000000000002</v>
      </c>
      <c r="C123" s="6">
        <v>0.13200000000000001</v>
      </c>
      <c r="D123" s="2">
        <f t="shared" si="5"/>
        <v>0.26700000000000002</v>
      </c>
      <c r="E123" s="8">
        <f t="shared" si="6"/>
        <v>7.7498165619999995</v>
      </c>
    </row>
    <row r="124" spans="1:5" x14ac:dyDescent="0.25">
      <c r="A124" s="10" t="s">
        <v>102</v>
      </c>
      <c r="B124" s="3">
        <v>0.39200000000000002</v>
      </c>
      <c r="C124" s="6">
        <v>0.13200000000000001</v>
      </c>
      <c r="D124" s="2">
        <f t="shared" si="5"/>
        <v>0.26</v>
      </c>
      <c r="E124" s="8">
        <f t="shared" si="6"/>
        <v>7.5826007999999998</v>
      </c>
    </row>
    <row r="125" spans="1:5" x14ac:dyDescent="0.25">
      <c r="A125" s="10" t="s">
        <v>103</v>
      </c>
      <c r="B125" s="3">
        <v>0.39300000000000002</v>
      </c>
      <c r="C125" s="6">
        <v>0.13200000000000001</v>
      </c>
      <c r="D125" s="2">
        <f t="shared" si="5"/>
        <v>0.26100000000000001</v>
      </c>
      <c r="E125" s="8">
        <f t="shared" si="6"/>
        <v>7.6064092179999996</v>
      </c>
    </row>
    <row r="126" spans="1:5" x14ac:dyDescent="0.25">
      <c r="A126" s="10" t="s">
        <v>104</v>
      </c>
      <c r="B126" s="3">
        <v>0.36699999999999999</v>
      </c>
      <c r="C126" s="6">
        <v>0.13200000000000001</v>
      </c>
      <c r="D126" s="2">
        <f t="shared" si="5"/>
        <v>0.23499999999999999</v>
      </c>
      <c r="E126" s="8">
        <f t="shared" si="6"/>
        <v>6.9960080500000004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23"/>
  <sheetViews>
    <sheetView workbookViewId="0">
      <selection activeCell="P7" sqref="P7"/>
    </sheetView>
  </sheetViews>
  <sheetFormatPr defaultRowHeight="15" x14ac:dyDescent="0.25"/>
  <cols>
    <col min="1" max="1" width="28" customWidth="1"/>
    <col min="2" max="2" width="13.140625" customWidth="1"/>
    <col min="3" max="3" width="12.140625" customWidth="1"/>
    <col min="4" max="4" width="10.7109375" customWidth="1"/>
    <col min="5" max="5" width="17.28515625" customWidth="1"/>
  </cols>
  <sheetData>
    <row r="2" spans="1:12" x14ac:dyDescent="0.25">
      <c r="A2" s="4">
        <v>1.5649999999999999</v>
      </c>
      <c r="B2" s="3">
        <v>2.2450000000000001</v>
      </c>
      <c r="C2" s="3">
        <v>1.673</v>
      </c>
      <c r="D2" s="3">
        <v>1.841</v>
      </c>
      <c r="E2" s="3">
        <v>1.2010000000000001</v>
      </c>
      <c r="F2" s="3">
        <v>0.873</v>
      </c>
      <c r="G2" s="3">
        <v>1.0170000000000001</v>
      </c>
      <c r="H2" s="3">
        <v>0.63600000000000001</v>
      </c>
      <c r="I2" s="3">
        <v>0.96099999999999997</v>
      </c>
      <c r="J2" s="3">
        <v>0.78200000000000003</v>
      </c>
      <c r="K2" s="3">
        <v>0.66300000000000003</v>
      </c>
      <c r="L2" s="3">
        <v>0.77200000000000002</v>
      </c>
    </row>
    <row r="3" spans="1:12" x14ac:dyDescent="0.25">
      <c r="A3" s="4">
        <v>1.0820000000000001</v>
      </c>
      <c r="B3" s="3">
        <v>0.79300000000000004</v>
      </c>
      <c r="C3" s="3">
        <v>0.61099999999999999</v>
      </c>
      <c r="D3" s="3">
        <v>0.94000000000000006</v>
      </c>
      <c r="E3" s="3">
        <v>0.84</v>
      </c>
      <c r="F3" s="3">
        <v>0.71599999999999997</v>
      </c>
      <c r="G3" s="3">
        <v>0.626</v>
      </c>
      <c r="H3" s="3">
        <v>0.58599999999999997</v>
      </c>
      <c r="I3" s="3">
        <v>0.76700000000000002</v>
      </c>
      <c r="J3" s="3">
        <v>0.89300000000000002</v>
      </c>
      <c r="K3" s="3">
        <v>0.59799999999999998</v>
      </c>
      <c r="L3" s="3">
        <v>0.73099999999999998</v>
      </c>
    </row>
    <row r="4" spans="1:12" x14ac:dyDescent="0.25">
      <c r="A4" s="4">
        <v>0.70499999999999996</v>
      </c>
      <c r="B4" s="3">
        <v>0.67</v>
      </c>
      <c r="C4" s="3">
        <v>0.56600000000000006</v>
      </c>
      <c r="D4" s="3">
        <v>0.753</v>
      </c>
      <c r="E4" s="3">
        <v>0.51300000000000001</v>
      </c>
      <c r="F4" s="3">
        <v>0.89400000000000002</v>
      </c>
      <c r="G4" s="3">
        <v>0.82000000000000006</v>
      </c>
      <c r="H4" s="3">
        <v>0.71299999999999997</v>
      </c>
      <c r="I4" s="3">
        <v>0.90600000000000003</v>
      </c>
      <c r="J4" s="3">
        <v>0.746</v>
      </c>
      <c r="K4" s="3">
        <v>0.74399999999999999</v>
      </c>
      <c r="L4" s="3">
        <v>0.97</v>
      </c>
    </row>
    <row r="5" spans="1:12" x14ac:dyDescent="0.25">
      <c r="A5" s="4">
        <v>0.51600000000000001</v>
      </c>
      <c r="B5" s="3">
        <v>0.45800000000000002</v>
      </c>
      <c r="C5" s="3">
        <v>0.47600000000000003</v>
      </c>
      <c r="D5" s="3">
        <v>0.57500000000000007</v>
      </c>
      <c r="E5" s="3">
        <v>0.54500000000000004</v>
      </c>
      <c r="F5" s="3">
        <v>0.72799999999999998</v>
      </c>
      <c r="G5" s="3">
        <v>0.65600000000000003</v>
      </c>
      <c r="H5" s="3">
        <v>0.56500000000000006</v>
      </c>
      <c r="I5" s="3">
        <v>0.72899999999999998</v>
      </c>
      <c r="J5" s="3">
        <v>0.63300000000000001</v>
      </c>
      <c r="K5" s="3">
        <v>0.66200000000000003</v>
      </c>
      <c r="L5" s="3">
        <v>0.753</v>
      </c>
    </row>
    <row r="6" spans="1:12" x14ac:dyDescent="0.25">
      <c r="A6" s="4">
        <v>0.315</v>
      </c>
      <c r="B6" s="3">
        <v>0.504</v>
      </c>
      <c r="C6" s="3">
        <v>0.96799999999999997</v>
      </c>
      <c r="D6" s="3">
        <v>0.77600000000000002</v>
      </c>
      <c r="E6" s="3">
        <v>0.58799999999999997</v>
      </c>
      <c r="F6" s="3">
        <v>0.80300000000000005</v>
      </c>
      <c r="G6" s="3">
        <v>0.65</v>
      </c>
      <c r="H6" s="3">
        <v>0.66500000000000004</v>
      </c>
      <c r="I6" s="3">
        <v>0.88500000000000001</v>
      </c>
      <c r="J6" s="3">
        <v>0.55100000000000005</v>
      </c>
      <c r="K6" s="3">
        <v>0.61899999999999999</v>
      </c>
      <c r="L6" s="3">
        <v>0.70300000000000007</v>
      </c>
    </row>
    <row r="7" spans="1:12" x14ac:dyDescent="0.25">
      <c r="A7" s="6">
        <v>6.6000000000000003E-2</v>
      </c>
      <c r="B7" s="3">
        <v>0.48199999999999998</v>
      </c>
      <c r="C7" s="3">
        <v>0.82800000000000007</v>
      </c>
      <c r="D7" s="3">
        <v>0.65900000000000003</v>
      </c>
      <c r="E7" s="3">
        <v>0.56200000000000006</v>
      </c>
      <c r="F7" s="3">
        <v>0.81600000000000006</v>
      </c>
      <c r="G7" s="3">
        <v>0.64</v>
      </c>
      <c r="H7" s="3">
        <v>0.57100000000000006</v>
      </c>
      <c r="I7" s="3">
        <v>0.91200000000000003</v>
      </c>
      <c r="J7" s="3">
        <v>0.45700000000000002</v>
      </c>
      <c r="K7" s="3">
        <v>0.61599999999999999</v>
      </c>
      <c r="L7" s="3">
        <v>0.86</v>
      </c>
    </row>
    <row r="8" spans="1:12" x14ac:dyDescent="0.25">
      <c r="A8" s="3">
        <v>0.48799999999999999</v>
      </c>
      <c r="B8" s="3">
        <v>0.44900000000000001</v>
      </c>
      <c r="C8" s="3">
        <v>0.751</v>
      </c>
      <c r="D8" s="3">
        <v>0.74099999999999999</v>
      </c>
      <c r="E8" s="3">
        <v>0.45800000000000002</v>
      </c>
      <c r="F8" s="3">
        <v>0.85599999999999998</v>
      </c>
      <c r="G8" s="3">
        <v>0.60799999999999998</v>
      </c>
      <c r="H8" s="3">
        <v>0.58599999999999997</v>
      </c>
      <c r="I8" s="3">
        <v>0.60799999999999998</v>
      </c>
      <c r="J8" s="3">
        <v>0.60199999999999998</v>
      </c>
      <c r="K8" s="3">
        <v>0.54700000000000004</v>
      </c>
      <c r="L8" s="3">
        <v>0.86299999999999999</v>
      </c>
    </row>
    <row r="9" spans="1:12" x14ac:dyDescent="0.25">
      <c r="A9" s="3">
        <v>0.623</v>
      </c>
      <c r="B9" s="3">
        <v>0.59899999999999998</v>
      </c>
      <c r="C9" s="3">
        <v>0.85</v>
      </c>
      <c r="D9" s="3">
        <v>0.82300000000000006</v>
      </c>
      <c r="E9" s="3">
        <v>0.51200000000000001</v>
      </c>
      <c r="F9" s="3">
        <v>0.93900000000000006</v>
      </c>
      <c r="G9" s="3">
        <v>0.35799999999999998</v>
      </c>
      <c r="H9" s="3">
        <v>0.69000000000000006</v>
      </c>
      <c r="I9" s="3">
        <v>0.68800000000000006</v>
      </c>
      <c r="J9" s="3">
        <v>0.77400000000000002</v>
      </c>
      <c r="K9" s="3">
        <v>0.57600000000000007</v>
      </c>
      <c r="L9" s="3">
        <v>0.84299999999999997</v>
      </c>
    </row>
    <row r="16" spans="1:12" x14ac:dyDescent="0.25">
      <c r="A16" s="13"/>
      <c r="B16" s="7" t="s">
        <v>1</v>
      </c>
      <c r="C16" s="7" t="s">
        <v>2</v>
      </c>
      <c r="D16" s="7" t="s">
        <v>3</v>
      </c>
      <c r="E16" s="7" t="s">
        <v>4</v>
      </c>
    </row>
    <row r="17" spans="1:13" x14ac:dyDescent="0.25">
      <c r="A17" s="13" t="s">
        <v>5</v>
      </c>
      <c r="B17" s="4">
        <v>1.5649999999999999</v>
      </c>
      <c r="C17" s="2">
        <f>B17-B22</f>
        <v>1.4989999999999999</v>
      </c>
      <c r="D17" s="2">
        <v>640</v>
      </c>
      <c r="E17" s="8">
        <f>(221.66*C17*C17)+(93.658*C17)+(0.5195)</f>
        <v>638.98308365999992</v>
      </c>
    </row>
    <row r="18" spans="1:13" x14ac:dyDescent="0.25">
      <c r="A18" s="13" t="s">
        <v>6</v>
      </c>
      <c r="B18" s="4">
        <v>1.0820000000000001</v>
      </c>
      <c r="C18" s="2">
        <f>B18-B22</f>
        <v>1.016</v>
      </c>
      <c r="D18" s="2">
        <v>320</v>
      </c>
      <c r="E18" s="8">
        <f t="shared" ref="E18:E22" si="0">(221.66*C18*C18)+(93.658*C18)+(0.5195)</f>
        <v>324.48589296</v>
      </c>
    </row>
    <row r="19" spans="1:13" x14ac:dyDescent="0.25">
      <c r="A19" s="13" t="s">
        <v>7</v>
      </c>
      <c r="B19" s="4">
        <v>0.70499999999999996</v>
      </c>
      <c r="C19" s="2">
        <f>B19-B22</f>
        <v>0.63900000000000001</v>
      </c>
      <c r="D19" s="2">
        <v>160</v>
      </c>
      <c r="E19" s="8">
        <f t="shared" si="0"/>
        <v>150.87539486</v>
      </c>
    </row>
    <row r="20" spans="1:13" x14ac:dyDescent="0.25">
      <c r="A20" s="13" t="s">
        <v>8</v>
      </c>
      <c r="B20" s="4">
        <v>0.51600000000000001</v>
      </c>
      <c r="C20" s="2">
        <f>B20-B22</f>
        <v>0.45</v>
      </c>
      <c r="D20" s="2">
        <v>80</v>
      </c>
      <c r="E20" s="8">
        <f t="shared" si="0"/>
        <v>87.551749999999998</v>
      </c>
    </row>
    <row r="21" spans="1:13" x14ac:dyDescent="0.25">
      <c r="A21" s="13" t="s">
        <v>9</v>
      </c>
      <c r="B21" s="4">
        <v>0.315</v>
      </c>
      <c r="C21" s="2">
        <f>B21-B22</f>
        <v>0.249</v>
      </c>
      <c r="D21" s="2">
        <v>40</v>
      </c>
      <c r="E21" s="8">
        <f t="shared" si="0"/>
        <v>37.583483659999999</v>
      </c>
    </row>
    <row r="22" spans="1:13" x14ac:dyDescent="0.25">
      <c r="A22" s="13" t="s">
        <v>10</v>
      </c>
      <c r="B22" s="6">
        <v>6.6000000000000003E-2</v>
      </c>
      <c r="C22" s="2">
        <f>B22-B22</f>
        <v>0</v>
      </c>
      <c r="D22" s="2">
        <v>0</v>
      </c>
      <c r="E22" s="8">
        <f t="shared" si="0"/>
        <v>0.51949999999999996</v>
      </c>
    </row>
    <row r="28" spans="1:13" x14ac:dyDescent="0.25">
      <c r="I28" s="13"/>
      <c r="K28" s="9" t="s">
        <v>108</v>
      </c>
      <c r="L28" s="9"/>
      <c r="M28" s="13"/>
    </row>
    <row r="33" spans="1:5" x14ac:dyDescent="0.25">
      <c r="A33" s="10" t="s">
        <v>12</v>
      </c>
      <c r="B33" s="3" t="s">
        <v>13</v>
      </c>
      <c r="C33" s="5" t="s">
        <v>10</v>
      </c>
      <c r="D33" s="2" t="s">
        <v>2</v>
      </c>
      <c r="E33" s="11" t="s">
        <v>106</v>
      </c>
    </row>
    <row r="34" spans="1:5" x14ac:dyDescent="0.25">
      <c r="A34" s="10" t="s">
        <v>15</v>
      </c>
      <c r="B34" s="3">
        <v>0.48799999999999999</v>
      </c>
      <c r="C34" s="6">
        <v>6.6000000000000003E-2</v>
      </c>
      <c r="D34" s="2">
        <f t="shared" ref="D34:D65" si="1">(B34-C34)</f>
        <v>0.42199999999999999</v>
      </c>
      <c r="E34" s="8">
        <f t="shared" ref="E34:E65" si="2">(221.66*D34*D34)+(93.658*D34)+(0.5195)</f>
        <v>79.517275439999992</v>
      </c>
    </row>
    <row r="35" spans="1:5" x14ac:dyDescent="0.25">
      <c r="A35" s="10" t="s">
        <v>16</v>
      </c>
      <c r="B35" s="3">
        <v>0.623</v>
      </c>
      <c r="C35" s="6">
        <v>6.6000000000000003E-2</v>
      </c>
      <c r="D35" s="2">
        <f t="shared" si="1"/>
        <v>0.55699999999999994</v>
      </c>
      <c r="E35" s="8">
        <f t="shared" si="2"/>
        <v>121.45679933999998</v>
      </c>
    </row>
    <row r="36" spans="1:5" x14ac:dyDescent="0.25">
      <c r="A36" s="10" t="s">
        <v>17</v>
      </c>
      <c r="B36" s="3">
        <v>2.2450000000000001</v>
      </c>
      <c r="C36" s="6">
        <v>6.6000000000000003E-2</v>
      </c>
      <c r="D36" s="2">
        <f t="shared" si="1"/>
        <v>2.1790000000000003</v>
      </c>
      <c r="E36" s="8">
        <f t="shared" si="2"/>
        <v>1257.0510500600003</v>
      </c>
    </row>
    <row r="37" spans="1:5" x14ac:dyDescent="0.25">
      <c r="A37" s="10" t="s">
        <v>18</v>
      </c>
      <c r="B37" s="3">
        <v>0.79300000000000004</v>
      </c>
      <c r="C37" s="6">
        <v>6.6000000000000003E-2</v>
      </c>
      <c r="D37" s="2">
        <f t="shared" si="1"/>
        <v>0.72700000000000009</v>
      </c>
      <c r="E37" s="8">
        <f t="shared" si="2"/>
        <v>185.76260414000004</v>
      </c>
    </row>
    <row r="38" spans="1:5" x14ac:dyDescent="0.25">
      <c r="A38" s="10" t="s">
        <v>19</v>
      </c>
      <c r="B38" s="3">
        <v>0.67</v>
      </c>
      <c r="C38" s="6">
        <v>6.6000000000000003E-2</v>
      </c>
      <c r="D38" s="2">
        <f t="shared" si="1"/>
        <v>0.60400000000000009</v>
      </c>
      <c r="E38" s="8">
        <f t="shared" si="2"/>
        <v>137.95404656000002</v>
      </c>
    </row>
    <row r="39" spans="1:5" x14ac:dyDescent="0.25">
      <c r="A39" s="10" t="s">
        <v>20</v>
      </c>
      <c r="B39" s="3">
        <v>0.45800000000000002</v>
      </c>
      <c r="C39" s="6">
        <v>6.6000000000000003E-2</v>
      </c>
      <c r="D39" s="2">
        <f t="shared" si="1"/>
        <v>0.39200000000000002</v>
      </c>
      <c r="E39" s="8">
        <f t="shared" si="2"/>
        <v>71.294598239999999</v>
      </c>
    </row>
    <row r="40" spans="1:5" x14ac:dyDescent="0.25">
      <c r="A40" s="10" t="s">
        <v>21</v>
      </c>
      <c r="B40" s="3">
        <v>0.504</v>
      </c>
      <c r="C40" s="6">
        <v>6.6000000000000003E-2</v>
      </c>
      <c r="D40" s="2">
        <f t="shared" si="1"/>
        <v>0.438</v>
      </c>
      <c r="E40" s="8">
        <f t="shared" si="2"/>
        <v>84.065845039999999</v>
      </c>
    </row>
    <row r="41" spans="1:5" x14ac:dyDescent="0.25">
      <c r="A41" s="10" t="s">
        <v>22</v>
      </c>
      <c r="B41" s="3">
        <v>0.48199999999999998</v>
      </c>
      <c r="C41" s="6">
        <v>6.6000000000000003E-2</v>
      </c>
      <c r="D41" s="2">
        <f t="shared" si="1"/>
        <v>0.41599999999999998</v>
      </c>
      <c r="E41" s="8">
        <f t="shared" si="2"/>
        <v>77.840820960000002</v>
      </c>
    </row>
    <row r="42" spans="1:5" x14ac:dyDescent="0.25">
      <c r="A42" s="10" t="s">
        <v>23</v>
      </c>
      <c r="B42" s="3">
        <v>0.44900000000000001</v>
      </c>
      <c r="C42" s="6">
        <v>6.6000000000000003E-2</v>
      </c>
      <c r="D42" s="2">
        <f t="shared" si="1"/>
        <v>0.38300000000000001</v>
      </c>
      <c r="E42" s="8">
        <f t="shared" si="2"/>
        <v>68.90559773999999</v>
      </c>
    </row>
    <row r="43" spans="1:5" x14ac:dyDescent="0.25">
      <c r="A43" s="10" t="s">
        <v>24</v>
      </c>
      <c r="B43" s="3">
        <v>0.59899999999999998</v>
      </c>
      <c r="C43" s="6">
        <v>6.6000000000000003E-2</v>
      </c>
      <c r="D43" s="2">
        <f t="shared" si="1"/>
        <v>0.53299999999999992</v>
      </c>
      <c r="E43" s="8">
        <f t="shared" si="2"/>
        <v>113.41038173999996</v>
      </c>
    </row>
    <row r="44" spans="1:5" x14ac:dyDescent="0.25">
      <c r="A44" s="10" t="s">
        <v>25</v>
      </c>
      <c r="B44" s="3">
        <v>1.673</v>
      </c>
      <c r="C44" s="6">
        <v>6.6000000000000003E-2</v>
      </c>
      <c r="D44" s="2">
        <f t="shared" si="1"/>
        <v>1.607</v>
      </c>
      <c r="E44" s="8">
        <f t="shared" si="2"/>
        <v>723.45355133999999</v>
      </c>
    </row>
    <row r="45" spans="1:5" x14ac:dyDescent="0.25">
      <c r="A45" s="10" t="s">
        <v>26</v>
      </c>
      <c r="B45" s="3">
        <v>0.61099999999999999</v>
      </c>
      <c r="C45" s="6">
        <v>6.6000000000000003E-2</v>
      </c>
      <c r="D45" s="2">
        <f t="shared" si="1"/>
        <v>0.54499999999999993</v>
      </c>
      <c r="E45" s="8">
        <f t="shared" si="2"/>
        <v>117.40167149999996</v>
      </c>
    </row>
    <row r="46" spans="1:5" x14ac:dyDescent="0.25">
      <c r="A46" s="10" t="s">
        <v>27</v>
      </c>
      <c r="B46" s="3">
        <v>0.56600000000000006</v>
      </c>
      <c r="C46" s="6">
        <v>6.6000000000000003E-2</v>
      </c>
      <c r="D46" s="2">
        <f t="shared" si="1"/>
        <v>0.5</v>
      </c>
      <c r="E46" s="8">
        <f t="shared" si="2"/>
        <v>102.76349999999999</v>
      </c>
    </row>
    <row r="47" spans="1:5" x14ac:dyDescent="0.25">
      <c r="A47" s="10" t="s">
        <v>28</v>
      </c>
      <c r="B47" s="3">
        <v>0.47600000000000003</v>
      </c>
      <c r="C47" s="6">
        <v>6.6000000000000003E-2</v>
      </c>
      <c r="D47" s="2">
        <f t="shared" si="1"/>
        <v>0.41000000000000003</v>
      </c>
      <c r="E47" s="8">
        <f t="shared" si="2"/>
        <v>76.180326000000008</v>
      </c>
    </row>
    <row r="48" spans="1:5" x14ac:dyDescent="0.25">
      <c r="A48" s="10" t="s">
        <v>29</v>
      </c>
      <c r="B48" s="3">
        <v>0.96799999999999997</v>
      </c>
      <c r="C48" s="6">
        <v>6.6000000000000003E-2</v>
      </c>
      <c r="D48" s="2">
        <f t="shared" si="1"/>
        <v>0.90199999999999991</v>
      </c>
      <c r="E48" s="8">
        <f t="shared" si="2"/>
        <v>265.34247863999997</v>
      </c>
    </row>
    <row r="49" spans="1:5" x14ac:dyDescent="0.25">
      <c r="A49" s="10" t="s">
        <v>30</v>
      </c>
      <c r="B49" s="3">
        <v>0.82800000000000007</v>
      </c>
      <c r="C49" s="6">
        <v>6.6000000000000003E-2</v>
      </c>
      <c r="D49" s="2">
        <f t="shared" si="1"/>
        <v>0.76200000000000001</v>
      </c>
      <c r="E49" s="8">
        <f t="shared" si="2"/>
        <v>200.59244503999997</v>
      </c>
    </row>
    <row r="50" spans="1:5" x14ac:dyDescent="0.25">
      <c r="A50" s="10" t="s">
        <v>31</v>
      </c>
      <c r="B50" s="3">
        <v>0.751</v>
      </c>
      <c r="C50" s="6">
        <v>6.6000000000000003E-2</v>
      </c>
      <c r="D50" s="2">
        <f t="shared" si="1"/>
        <v>0.68500000000000005</v>
      </c>
      <c r="E50" s="8">
        <f t="shared" si="2"/>
        <v>168.68364350000002</v>
      </c>
    </row>
    <row r="51" spans="1:5" x14ac:dyDescent="0.25">
      <c r="A51" s="10" t="s">
        <v>32</v>
      </c>
      <c r="B51" s="3">
        <v>0.85</v>
      </c>
      <c r="C51" s="6">
        <v>6.6000000000000003E-2</v>
      </c>
      <c r="D51" s="2">
        <f t="shared" si="1"/>
        <v>0.78400000000000003</v>
      </c>
      <c r="E51" s="8">
        <f t="shared" si="2"/>
        <v>210.19202096000001</v>
      </c>
    </row>
    <row r="52" spans="1:5" x14ac:dyDescent="0.25">
      <c r="A52" s="10" t="s">
        <v>33</v>
      </c>
      <c r="B52" s="3">
        <v>1.841</v>
      </c>
      <c r="C52" s="6">
        <v>6.6000000000000003E-2</v>
      </c>
      <c r="D52" s="2">
        <f t="shared" si="1"/>
        <v>1.7749999999999999</v>
      </c>
      <c r="E52" s="8">
        <f t="shared" si="2"/>
        <v>865.12998749999986</v>
      </c>
    </row>
    <row r="53" spans="1:5" x14ac:dyDescent="0.25">
      <c r="A53" s="10" t="s">
        <v>34</v>
      </c>
      <c r="B53" s="3">
        <v>0.94000000000000006</v>
      </c>
      <c r="C53" s="6">
        <v>6.6000000000000003E-2</v>
      </c>
      <c r="D53" s="2">
        <f t="shared" si="1"/>
        <v>0.87400000000000011</v>
      </c>
      <c r="E53" s="8">
        <f t="shared" si="2"/>
        <v>251.69734616000005</v>
      </c>
    </row>
    <row r="54" spans="1:5" x14ac:dyDescent="0.25">
      <c r="A54" s="10" t="s">
        <v>35</v>
      </c>
      <c r="B54" s="3">
        <v>0.753</v>
      </c>
      <c r="C54" s="6">
        <v>6.6000000000000003E-2</v>
      </c>
      <c r="D54" s="2">
        <f t="shared" si="1"/>
        <v>0.68700000000000006</v>
      </c>
      <c r="E54" s="8">
        <f t="shared" si="2"/>
        <v>169.47919454000004</v>
      </c>
    </row>
    <row r="55" spans="1:5" x14ac:dyDescent="0.25">
      <c r="A55" s="10" t="s">
        <v>36</v>
      </c>
      <c r="B55" s="3">
        <v>0.57500000000000007</v>
      </c>
      <c r="C55" s="6">
        <v>6.6000000000000003E-2</v>
      </c>
      <c r="D55" s="2">
        <f t="shared" si="1"/>
        <v>0.50900000000000012</v>
      </c>
      <c r="E55" s="8">
        <f t="shared" si="2"/>
        <v>105.61931646000002</v>
      </c>
    </row>
    <row r="56" spans="1:5" x14ac:dyDescent="0.25">
      <c r="A56" s="10" t="s">
        <v>37</v>
      </c>
      <c r="B56" s="3">
        <v>0.77600000000000002</v>
      </c>
      <c r="C56" s="6">
        <v>6.6000000000000003E-2</v>
      </c>
      <c r="D56" s="2">
        <f t="shared" si="1"/>
        <v>0.71</v>
      </c>
      <c r="E56" s="8">
        <f t="shared" si="2"/>
        <v>178.75548599999996</v>
      </c>
    </row>
    <row r="57" spans="1:5" x14ac:dyDescent="0.25">
      <c r="A57" s="10" t="s">
        <v>38</v>
      </c>
      <c r="B57" s="3">
        <v>0.65900000000000003</v>
      </c>
      <c r="C57" s="6">
        <v>6.6000000000000003E-2</v>
      </c>
      <c r="D57" s="2">
        <f t="shared" si="1"/>
        <v>0.59299999999999997</v>
      </c>
      <c r="E57" s="8">
        <f t="shared" si="2"/>
        <v>134.00521133999999</v>
      </c>
    </row>
    <row r="58" spans="1:5" x14ac:dyDescent="0.25">
      <c r="A58" s="10" t="s">
        <v>39</v>
      </c>
      <c r="B58" s="3">
        <v>0.74099999999999999</v>
      </c>
      <c r="C58" s="6">
        <v>6.6000000000000003E-2</v>
      </c>
      <c r="D58" s="2">
        <f t="shared" si="1"/>
        <v>0.67500000000000004</v>
      </c>
      <c r="E58" s="8">
        <f t="shared" si="2"/>
        <v>164.73248750000002</v>
      </c>
    </row>
    <row r="59" spans="1:5" x14ac:dyDescent="0.25">
      <c r="A59" s="10" t="s">
        <v>40</v>
      </c>
      <c r="B59" s="3">
        <v>0.82300000000000006</v>
      </c>
      <c r="C59" s="6">
        <v>6.6000000000000003E-2</v>
      </c>
      <c r="D59" s="2">
        <f t="shared" si="1"/>
        <v>0.75700000000000012</v>
      </c>
      <c r="E59" s="8">
        <f t="shared" si="2"/>
        <v>198.44064734000006</v>
      </c>
    </row>
    <row r="60" spans="1:5" x14ac:dyDescent="0.25">
      <c r="A60" s="10" t="s">
        <v>41</v>
      </c>
      <c r="B60" s="3">
        <v>1.2010000000000001</v>
      </c>
      <c r="C60" s="6">
        <v>6.6000000000000003E-2</v>
      </c>
      <c r="D60" s="2">
        <f t="shared" si="1"/>
        <v>1.135</v>
      </c>
      <c r="E60" s="8">
        <f t="shared" si="2"/>
        <v>392.36928349999999</v>
      </c>
    </row>
    <row r="61" spans="1:5" x14ac:dyDescent="0.25">
      <c r="A61" s="10" t="s">
        <v>42</v>
      </c>
      <c r="B61" s="3">
        <v>0.84</v>
      </c>
      <c r="C61" s="6">
        <v>6.6000000000000003E-2</v>
      </c>
      <c r="D61" s="2">
        <f t="shared" si="1"/>
        <v>0.77400000000000002</v>
      </c>
      <c r="E61" s="8">
        <f t="shared" si="2"/>
        <v>205.80197815999998</v>
      </c>
    </row>
    <row r="62" spans="1:5" x14ac:dyDescent="0.25">
      <c r="A62" s="10" t="s">
        <v>43</v>
      </c>
      <c r="B62" s="3">
        <v>0.51300000000000001</v>
      </c>
      <c r="C62" s="6">
        <v>6.6000000000000003E-2</v>
      </c>
      <c r="D62" s="2">
        <f t="shared" si="1"/>
        <v>0.44700000000000001</v>
      </c>
      <c r="E62" s="8">
        <f t="shared" si="2"/>
        <v>86.674288939999997</v>
      </c>
    </row>
    <row r="63" spans="1:5" x14ac:dyDescent="0.25">
      <c r="A63" s="10" t="s">
        <v>44</v>
      </c>
      <c r="B63" s="3">
        <v>0.54500000000000004</v>
      </c>
      <c r="C63" s="6">
        <v>6.6000000000000003E-2</v>
      </c>
      <c r="D63" s="2">
        <f t="shared" si="1"/>
        <v>0.47900000000000004</v>
      </c>
      <c r="E63" s="8">
        <f t="shared" si="2"/>
        <v>96.23957406000001</v>
      </c>
    </row>
    <row r="64" spans="1:5" x14ac:dyDescent="0.25">
      <c r="A64" s="10" t="s">
        <v>45</v>
      </c>
      <c r="B64" s="3">
        <v>0.58799999999999997</v>
      </c>
      <c r="C64" s="6">
        <v>6.6000000000000003E-2</v>
      </c>
      <c r="D64" s="2">
        <f t="shared" si="1"/>
        <v>0.52200000000000002</v>
      </c>
      <c r="E64" s="8">
        <f t="shared" si="2"/>
        <v>109.80777943999999</v>
      </c>
    </row>
    <row r="65" spans="1:5" x14ac:dyDescent="0.25">
      <c r="A65" s="10" t="s">
        <v>46</v>
      </c>
      <c r="B65" s="3">
        <v>0.56200000000000006</v>
      </c>
      <c r="C65" s="6">
        <v>6.6000000000000003E-2</v>
      </c>
      <c r="D65" s="2">
        <f t="shared" si="1"/>
        <v>0.49600000000000005</v>
      </c>
      <c r="E65" s="8">
        <f t="shared" si="2"/>
        <v>101.50577456000001</v>
      </c>
    </row>
    <row r="66" spans="1:5" x14ac:dyDescent="0.25">
      <c r="A66" s="10" t="s">
        <v>47</v>
      </c>
      <c r="B66" s="3">
        <v>0.45800000000000002</v>
      </c>
      <c r="C66" s="6">
        <v>6.6000000000000003E-2</v>
      </c>
      <c r="D66" s="2">
        <f t="shared" ref="D66:D97" si="3">(B66-C66)</f>
        <v>0.39200000000000002</v>
      </c>
      <c r="E66" s="8">
        <f t="shared" ref="E66:E97" si="4">(221.66*D66*D66)+(93.658*D66)+(0.5195)</f>
        <v>71.294598239999999</v>
      </c>
    </row>
    <row r="67" spans="1:5" x14ac:dyDescent="0.25">
      <c r="A67" s="10" t="s">
        <v>48</v>
      </c>
      <c r="B67" s="3">
        <v>0.51200000000000001</v>
      </c>
      <c r="C67" s="6">
        <v>6.6000000000000003E-2</v>
      </c>
      <c r="D67" s="2">
        <f t="shared" si="3"/>
        <v>0.44600000000000001</v>
      </c>
      <c r="E67" s="8">
        <f t="shared" si="4"/>
        <v>86.382688559999991</v>
      </c>
    </row>
    <row r="68" spans="1:5" x14ac:dyDescent="0.25">
      <c r="A68" s="10" t="s">
        <v>49</v>
      </c>
      <c r="B68" s="3">
        <v>0.873</v>
      </c>
      <c r="C68" s="6">
        <v>6.6000000000000003E-2</v>
      </c>
      <c r="D68" s="2">
        <f t="shared" si="3"/>
        <v>0.80699999999999994</v>
      </c>
      <c r="E68" s="8">
        <f t="shared" si="4"/>
        <v>220.45735933999998</v>
      </c>
    </row>
    <row r="69" spans="1:5" x14ac:dyDescent="0.25">
      <c r="A69" s="10" t="s">
        <v>50</v>
      </c>
      <c r="B69" s="3">
        <v>0.71599999999999997</v>
      </c>
      <c r="C69" s="6">
        <v>6.6000000000000003E-2</v>
      </c>
      <c r="D69" s="2">
        <f t="shared" si="3"/>
        <v>0.64999999999999991</v>
      </c>
      <c r="E69" s="8">
        <f t="shared" si="4"/>
        <v>155.04854999999998</v>
      </c>
    </row>
    <row r="70" spans="1:5" x14ac:dyDescent="0.25">
      <c r="A70" s="10" t="s">
        <v>51</v>
      </c>
      <c r="B70" s="3">
        <v>0.89400000000000002</v>
      </c>
      <c r="C70" s="6">
        <v>6.6000000000000003E-2</v>
      </c>
      <c r="D70" s="2">
        <f t="shared" si="3"/>
        <v>0.82800000000000007</v>
      </c>
      <c r="E70" s="8">
        <f t="shared" si="4"/>
        <v>230.03487344000001</v>
      </c>
    </row>
    <row r="71" spans="1:5" x14ac:dyDescent="0.25">
      <c r="A71" s="10" t="s">
        <v>52</v>
      </c>
      <c r="B71" s="3">
        <v>0.72799999999999998</v>
      </c>
      <c r="C71" s="6">
        <v>6.6000000000000003E-2</v>
      </c>
      <c r="D71" s="2">
        <f t="shared" si="3"/>
        <v>0.66199999999999992</v>
      </c>
      <c r="E71" s="8">
        <f t="shared" si="4"/>
        <v>159.66226103999998</v>
      </c>
    </row>
    <row r="72" spans="1:5" x14ac:dyDescent="0.25">
      <c r="A72" s="10" t="s">
        <v>53</v>
      </c>
      <c r="B72" s="3">
        <v>0.80300000000000005</v>
      </c>
      <c r="C72" s="6">
        <v>6.6000000000000003E-2</v>
      </c>
      <c r="D72" s="2">
        <f t="shared" si="3"/>
        <v>0.7370000000000001</v>
      </c>
      <c r="E72" s="8">
        <f t="shared" si="4"/>
        <v>189.94428654000004</v>
      </c>
    </row>
    <row r="73" spans="1:5" x14ac:dyDescent="0.25">
      <c r="A73" s="10" t="s">
        <v>54</v>
      </c>
      <c r="B73" s="3">
        <v>0.81600000000000006</v>
      </c>
      <c r="C73" s="6">
        <v>6.6000000000000003E-2</v>
      </c>
      <c r="D73" s="2">
        <f t="shared" si="3"/>
        <v>0.75</v>
      </c>
      <c r="E73" s="8">
        <f t="shared" si="4"/>
        <v>195.44675000000001</v>
      </c>
    </row>
    <row r="74" spans="1:5" x14ac:dyDescent="0.25">
      <c r="A74" s="10" t="s">
        <v>55</v>
      </c>
      <c r="B74" s="3">
        <v>0.85599999999999998</v>
      </c>
      <c r="C74" s="6">
        <v>6.6000000000000003E-2</v>
      </c>
      <c r="D74" s="2">
        <f t="shared" si="3"/>
        <v>0.79</v>
      </c>
      <c r="E74" s="8">
        <f t="shared" si="4"/>
        <v>212.84732600000001</v>
      </c>
    </row>
    <row r="75" spans="1:5" x14ac:dyDescent="0.25">
      <c r="A75" s="10" t="s">
        <v>56</v>
      </c>
      <c r="B75" s="3">
        <v>0.93900000000000006</v>
      </c>
      <c r="C75" s="6">
        <v>6.6000000000000003E-2</v>
      </c>
      <c r="D75" s="2">
        <f t="shared" si="3"/>
        <v>0.873</v>
      </c>
      <c r="E75" s="8">
        <f t="shared" si="4"/>
        <v>251.21644814000001</v>
      </c>
    </row>
    <row r="76" spans="1:5" x14ac:dyDescent="0.25">
      <c r="A76" s="10" t="s">
        <v>57</v>
      </c>
      <c r="B76" s="3">
        <v>1.0170000000000001</v>
      </c>
      <c r="C76" s="6">
        <v>6.6000000000000003E-2</v>
      </c>
      <c r="D76" s="2">
        <f t="shared" si="3"/>
        <v>0.95100000000000007</v>
      </c>
      <c r="E76" s="8">
        <f t="shared" si="4"/>
        <v>290.05778366000004</v>
      </c>
    </row>
    <row r="77" spans="1:5" x14ac:dyDescent="0.25">
      <c r="A77" s="10" t="s">
        <v>58</v>
      </c>
      <c r="B77" s="3">
        <v>0.626</v>
      </c>
      <c r="C77" s="6">
        <v>6.6000000000000003E-2</v>
      </c>
      <c r="D77" s="2">
        <f t="shared" si="3"/>
        <v>0.56000000000000005</v>
      </c>
      <c r="E77" s="8">
        <f t="shared" si="4"/>
        <v>122.48055600000001</v>
      </c>
    </row>
    <row r="78" spans="1:5" x14ac:dyDescent="0.25">
      <c r="A78" s="10" t="s">
        <v>59</v>
      </c>
      <c r="B78" s="3">
        <v>0.82000000000000006</v>
      </c>
      <c r="C78" s="6">
        <v>6.6000000000000003E-2</v>
      </c>
      <c r="D78" s="2">
        <f t="shared" si="3"/>
        <v>0.754</v>
      </c>
      <c r="E78" s="8">
        <f t="shared" si="4"/>
        <v>197.15488856000002</v>
      </c>
    </row>
    <row r="79" spans="1:5" x14ac:dyDescent="0.25">
      <c r="A79" s="10" t="s">
        <v>60</v>
      </c>
      <c r="B79" s="3">
        <v>0.65600000000000003</v>
      </c>
      <c r="C79" s="6">
        <v>6.6000000000000003E-2</v>
      </c>
      <c r="D79" s="2">
        <f t="shared" si="3"/>
        <v>0.59000000000000008</v>
      </c>
      <c r="E79" s="8">
        <f t="shared" si="4"/>
        <v>132.937566</v>
      </c>
    </row>
    <row r="80" spans="1:5" x14ac:dyDescent="0.25">
      <c r="A80" s="10" t="s">
        <v>61</v>
      </c>
      <c r="B80" s="3">
        <v>0.65</v>
      </c>
      <c r="C80" s="6">
        <v>6.6000000000000003E-2</v>
      </c>
      <c r="D80" s="2">
        <f t="shared" si="3"/>
        <v>0.58400000000000007</v>
      </c>
      <c r="E80" s="8">
        <f t="shared" si="4"/>
        <v>130.81424496</v>
      </c>
    </row>
    <row r="81" spans="1:5" x14ac:dyDescent="0.25">
      <c r="A81" s="10" t="s">
        <v>62</v>
      </c>
      <c r="B81" s="3">
        <v>0.64</v>
      </c>
      <c r="C81" s="6">
        <v>6.6000000000000003E-2</v>
      </c>
      <c r="D81" s="2">
        <f t="shared" si="3"/>
        <v>0.57400000000000007</v>
      </c>
      <c r="E81" s="8">
        <f t="shared" si="4"/>
        <v>127.31084216000002</v>
      </c>
    </row>
    <row r="82" spans="1:5" x14ac:dyDescent="0.25">
      <c r="A82" s="10" t="s">
        <v>63</v>
      </c>
      <c r="B82" s="3">
        <v>0.60799999999999998</v>
      </c>
      <c r="C82" s="6">
        <v>6.6000000000000003E-2</v>
      </c>
      <c r="D82" s="2">
        <f t="shared" si="3"/>
        <v>0.54200000000000004</v>
      </c>
      <c r="E82" s="8">
        <f t="shared" si="4"/>
        <v>116.39786424000002</v>
      </c>
    </row>
    <row r="83" spans="1:5" x14ac:dyDescent="0.25">
      <c r="A83" s="10" t="s">
        <v>64</v>
      </c>
      <c r="B83" s="3">
        <v>0.35799999999999998</v>
      </c>
      <c r="C83" s="6">
        <v>6.6000000000000003E-2</v>
      </c>
      <c r="D83" s="2">
        <f t="shared" si="3"/>
        <v>0.29199999999999998</v>
      </c>
      <c r="E83" s="8">
        <f t="shared" si="4"/>
        <v>46.767254239999993</v>
      </c>
    </row>
    <row r="84" spans="1:5" x14ac:dyDescent="0.25">
      <c r="A84" s="10" t="s">
        <v>65</v>
      </c>
      <c r="B84" s="3">
        <v>0.63600000000000001</v>
      </c>
      <c r="C84" s="6">
        <v>6.6000000000000003E-2</v>
      </c>
      <c r="D84" s="2">
        <f t="shared" si="3"/>
        <v>0.57000000000000006</v>
      </c>
      <c r="E84" s="8">
        <f t="shared" si="4"/>
        <v>125.92189400000002</v>
      </c>
    </row>
    <row r="85" spans="1:5" x14ac:dyDescent="0.25">
      <c r="A85" s="10" t="s">
        <v>66</v>
      </c>
      <c r="B85" s="3">
        <v>0.58599999999999997</v>
      </c>
      <c r="C85" s="6">
        <v>6.6000000000000003E-2</v>
      </c>
      <c r="D85" s="2">
        <f t="shared" si="3"/>
        <v>0.52</v>
      </c>
      <c r="E85" s="8">
        <f t="shared" si="4"/>
        <v>109.158524</v>
      </c>
    </row>
    <row r="86" spans="1:5" x14ac:dyDescent="0.25">
      <c r="A86" s="10" t="s">
        <v>67</v>
      </c>
      <c r="B86" s="3">
        <v>0.71299999999999997</v>
      </c>
      <c r="C86" s="6">
        <v>6.6000000000000003E-2</v>
      </c>
      <c r="D86" s="2">
        <f t="shared" si="3"/>
        <v>0.64700000000000002</v>
      </c>
      <c r="E86" s="8">
        <f t="shared" si="4"/>
        <v>153.90509693999999</v>
      </c>
    </row>
    <row r="87" spans="1:5" x14ac:dyDescent="0.25">
      <c r="A87" s="10" t="s">
        <v>68</v>
      </c>
      <c r="B87" s="3">
        <v>0.56500000000000006</v>
      </c>
      <c r="C87" s="6">
        <v>6.6000000000000003E-2</v>
      </c>
      <c r="D87" s="2">
        <f t="shared" si="3"/>
        <v>0.49900000000000005</v>
      </c>
      <c r="E87" s="8">
        <f t="shared" si="4"/>
        <v>102.44840366000001</v>
      </c>
    </row>
    <row r="88" spans="1:5" x14ac:dyDescent="0.25">
      <c r="A88" s="10" t="s">
        <v>69</v>
      </c>
      <c r="B88" s="3">
        <v>0.66500000000000004</v>
      </c>
      <c r="C88" s="6">
        <v>6.6000000000000003E-2</v>
      </c>
      <c r="D88" s="2">
        <f t="shared" si="3"/>
        <v>0.59899999999999998</v>
      </c>
      <c r="E88" s="8">
        <f t="shared" si="4"/>
        <v>136.15247166</v>
      </c>
    </row>
    <row r="89" spans="1:5" x14ac:dyDescent="0.25">
      <c r="A89" s="10" t="s">
        <v>70</v>
      </c>
      <c r="B89" s="3">
        <v>0.57100000000000006</v>
      </c>
      <c r="C89" s="6">
        <v>6.6000000000000003E-2</v>
      </c>
      <c r="D89" s="2">
        <f t="shared" si="3"/>
        <v>0.50500000000000012</v>
      </c>
      <c r="E89" s="8">
        <f t="shared" si="4"/>
        <v>104.34563150000002</v>
      </c>
    </row>
    <row r="90" spans="1:5" x14ac:dyDescent="0.25">
      <c r="A90" s="10" t="s">
        <v>71</v>
      </c>
      <c r="B90" s="3">
        <v>0.58599999999999997</v>
      </c>
      <c r="C90" s="6">
        <v>6.6000000000000003E-2</v>
      </c>
      <c r="D90" s="2">
        <f t="shared" si="3"/>
        <v>0.52</v>
      </c>
      <c r="E90" s="8">
        <f t="shared" si="4"/>
        <v>109.158524</v>
      </c>
    </row>
    <row r="91" spans="1:5" x14ac:dyDescent="0.25">
      <c r="A91" s="10" t="s">
        <v>72</v>
      </c>
      <c r="B91" s="3">
        <v>0.69000000000000006</v>
      </c>
      <c r="C91" s="6">
        <v>6.6000000000000003E-2</v>
      </c>
      <c r="D91" s="2">
        <f t="shared" si="3"/>
        <v>0.62400000000000011</v>
      </c>
      <c r="E91" s="8">
        <f t="shared" si="4"/>
        <v>145.27117616000004</v>
      </c>
    </row>
    <row r="92" spans="1:5" x14ac:dyDescent="0.25">
      <c r="A92" s="10" t="s">
        <v>73</v>
      </c>
      <c r="B92" s="3">
        <v>0.96099999999999997</v>
      </c>
      <c r="C92" s="6">
        <v>6.6000000000000003E-2</v>
      </c>
      <c r="D92" s="2">
        <f t="shared" si="3"/>
        <v>0.89500000000000002</v>
      </c>
      <c r="E92" s="8">
        <f t="shared" si="4"/>
        <v>261.89861150000002</v>
      </c>
    </row>
    <row r="93" spans="1:5" x14ac:dyDescent="0.25">
      <c r="A93" s="10" t="s">
        <v>74</v>
      </c>
      <c r="B93" s="3">
        <v>0.76700000000000002</v>
      </c>
      <c r="C93" s="6">
        <v>6.6000000000000003E-2</v>
      </c>
      <c r="D93" s="2">
        <f t="shared" si="3"/>
        <v>0.70100000000000007</v>
      </c>
      <c r="E93" s="8">
        <f t="shared" si="4"/>
        <v>175.09770366000004</v>
      </c>
    </row>
    <row r="94" spans="1:5" x14ac:dyDescent="0.25">
      <c r="A94" s="10" t="s">
        <v>75</v>
      </c>
      <c r="B94" s="3">
        <v>0.90600000000000003</v>
      </c>
      <c r="C94" s="6">
        <v>6.6000000000000003E-2</v>
      </c>
      <c r="D94" s="2">
        <f t="shared" si="3"/>
        <v>0.84000000000000008</v>
      </c>
      <c r="E94" s="8">
        <f t="shared" si="4"/>
        <v>235.59551600000003</v>
      </c>
    </row>
    <row r="95" spans="1:5" x14ac:dyDescent="0.25">
      <c r="A95" s="10" t="s">
        <v>76</v>
      </c>
      <c r="B95" s="3">
        <v>0.72899999999999998</v>
      </c>
      <c r="C95" s="6">
        <v>6.6000000000000003E-2</v>
      </c>
      <c r="D95" s="2">
        <f t="shared" si="3"/>
        <v>0.66300000000000003</v>
      </c>
      <c r="E95" s="8">
        <f t="shared" si="4"/>
        <v>160.04961854000001</v>
      </c>
    </row>
    <row r="96" spans="1:5" x14ac:dyDescent="0.25">
      <c r="A96" s="10" t="s">
        <v>77</v>
      </c>
      <c r="B96" s="3">
        <v>0.88500000000000001</v>
      </c>
      <c r="C96" s="6">
        <v>6.6000000000000003E-2</v>
      </c>
      <c r="D96" s="2">
        <f t="shared" si="3"/>
        <v>0.81899999999999995</v>
      </c>
      <c r="E96" s="8">
        <f t="shared" si="4"/>
        <v>225.90628525999995</v>
      </c>
    </row>
    <row r="97" spans="1:5" x14ac:dyDescent="0.25">
      <c r="A97" s="10" t="s">
        <v>78</v>
      </c>
      <c r="B97" s="3">
        <v>0.91200000000000003</v>
      </c>
      <c r="C97" s="6">
        <v>6.6000000000000003E-2</v>
      </c>
      <c r="D97" s="2">
        <f t="shared" si="3"/>
        <v>0.84600000000000009</v>
      </c>
      <c r="E97" s="8">
        <f t="shared" si="4"/>
        <v>238.39977656000002</v>
      </c>
    </row>
    <row r="98" spans="1:5" x14ac:dyDescent="0.25">
      <c r="A98" s="10" t="s">
        <v>79</v>
      </c>
      <c r="B98" s="3">
        <v>0.60799999999999998</v>
      </c>
      <c r="C98" s="6">
        <v>6.6000000000000003E-2</v>
      </c>
      <c r="D98" s="2">
        <f t="shared" ref="D98:D123" si="5">(B98-C98)</f>
        <v>0.54200000000000004</v>
      </c>
      <c r="E98" s="8">
        <f t="shared" ref="E98:E123" si="6">(221.66*D98*D98)+(93.658*D98)+(0.5195)</f>
        <v>116.39786424000002</v>
      </c>
    </row>
    <row r="99" spans="1:5" x14ac:dyDescent="0.25">
      <c r="A99" s="10" t="s">
        <v>80</v>
      </c>
      <c r="B99" s="3">
        <v>0.68800000000000006</v>
      </c>
      <c r="C99" s="6">
        <v>6.6000000000000003E-2</v>
      </c>
      <c r="D99" s="2">
        <f t="shared" si="5"/>
        <v>0.62200000000000011</v>
      </c>
      <c r="E99" s="8">
        <f t="shared" si="6"/>
        <v>144.53148344000002</v>
      </c>
    </row>
    <row r="100" spans="1:5" x14ac:dyDescent="0.25">
      <c r="A100" s="10" t="s">
        <v>81</v>
      </c>
      <c r="B100" s="3">
        <v>0.78200000000000003</v>
      </c>
      <c r="C100" s="6">
        <v>6.6000000000000003E-2</v>
      </c>
      <c r="D100" s="2">
        <f t="shared" si="5"/>
        <v>0.71599999999999997</v>
      </c>
      <c r="E100" s="8">
        <f t="shared" si="6"/>
        <v>181.21395695999996</v>
      </c>
    </row>
    <row r="101" spans="1:5" x14ac:dyDescent="0.25">
      <c r="A101" s="10" t="s">
        <v>82</v>
      </c>
      <c r="B101" s="3">
        <v>0.89300000000000002</v>
      </c>
      <c r="C101" s="6">
        <v>6.6000000000000003E-2</v>
      </c>
      <c r="D101" s="2">
        <f t="shared" si="5"/>
        <v>0.82699999999999996</v>
      </c>
      <c r="E101" s="8">
        <f t="shared" si="6"/>
        <v>229.57436813999996</v>
      </c>
    </row>
    <row r="102" spans="1:5" x14ac:dyDescent="0.25">
      <c r="A102" s="10" t="s">
        <v>83</v>
      </c>
      <c r="B102" s="3">
        <v>0.746</v>
      </c>
      <c r="C102" s="6">
        <v>6.6000000000000003E-2</v>
      </c>
      <c r="D102" s="2">
        <f t="shared" si="5"/>
        <v>0.67999999999999994</v>
      </c>
      <c r="E102" s="8">
        <f t="shared" si="6"/>
        <v>166.70252399999998</v>
      </c>
    </row>
    <row r="103" spans="1:5" x14ac:dyDescent="0.25">
      <c r="A103" s="10" t="s">
        <v>84</v>
      </c>
      <c r="B103" s="3">
        <v>0.63300000000000001</v>
      </c>
      <c r="C103" s="6">
        <v>6.6000000000000003E-2</v>
      </c>
      <c r="D103" s="2">
        <f t="shared" si="5"/>
        <v>0.56699999999999995</v>
      </c>
      <c r="E103" s="8">
        <f t="shared" si="6"/>
        <v>124.88483773999997</v>
      </c>
    </row>
    <row r="104" spans="1:5" x14ac:dyDescent="0.25">
      <c r="A104" s="10" t="s">
        <v>85</v>
      </c>
      <c r="B104" s="3">
        <v>0.55100000000000005</v>
      </c>
      <c r="C104" s="6">
        <v>6.6000000000000003E-2</v>
      </c>
      <c r="D104" s="2">
        <f t="shared" si="5"/>
        <v>0.48500000000000004</v>
      </c>
      <c r="E104" s="8">
        <f t="shared" si="6"/>
        <v>98.083603500000009</v>
      </c>
    </row>
    <row r="105" spans="1:5" x14ac:dyDescent="0.25">
      <c r="A105" s="10" t="s">
        <v>86</v>
      </c>
      <c r="B105" s="3">
        <v>0.45700000000000002</v>
      </c>
      <c r="C105" s="6">
        <v>6.6000000000000003E-2</v>
      </c>
      <c r="D105" s="2">
        <f t="shared" si="5"/>
        <v>0.39100000000000001</v>
      </c>
      <c r="E105" s="8">
        <f t="shared" si="6"/>
        <v>71.027380459999989</v>
      </c>
    </row>
    <row r="106" spans="1:5" x14ac:dyDescent="0.25">
      <c r="A106" s="10" t="s">
        <v>87</v>
      </c>
      <c r="B106" s="3">
        <v>0.60199999999999998</v>
      </c>
      <c r="C106" s="6">
        <v>6.6000000000000003E-2</v>
      </c>
      <c r="D106" s="2">
        <f t="shared" si="5"/>
        <v>0.53600000000000003</v>
      </c>
      <c r="E106" s="8">
        <f t="shared" si="6"/>
        <v>114.40221936</v>
      </c>
    </row>
    <row r="107" spans="1:5" x14ac:dyDescent="0.25">
      <c r="A107" s="10" t="s">
        <v>88</v>
      </c>
      <c r="B107" s="3">
        <v>0.77400000000000002</v>
      </c>
      <c r="C107" s="6">
        <v>6.6000000000000003E-2</v>
      </c>
      <c r="D107" s="2">
        <f t="shared" si="5"/>
        <v>0.70799999999999996</v>
      </c>
      <c r="E107" s="8">
        <f t="shared" si="6"/>
        <v>177.93954223999998</v>
      </c>
    </row>
    <row r="108" spans="1:5" x14ac:dyDescent="0.25">
      <c r="A108" s="10" t="s">
        <v>89</v>
      </c>
      <c r="B108" s="3">
        <v>0.66300000000000003</v>
      </c>
      <c r="C108" s="6">
        <v>6.6000000000000003E-2</v>
      </c>
      <c r="D108" s="2">
        <f t="shared" si="5"/>
        <v>0.59699999999999998</v>
      </c>
      <c r="E108" s="8">
        <f t="shared" si="6"/>
        <v>135.43494493999998</v>
      </c>
    </row>
    <row r="109" spans="1:5" x14ac:dyDescent="0.25">
      <c r="A109" s="10" t="s">
        <v>90</v>
      </c>
      <c r="B109" s="3">
        <v>0.59799999999999998</v>
      </c>
      <c r="C109" s="6">
        <v>6.6000000000000003E-2</v>
      </c>
      <c r="D109" s="2">
        <f t="shared" si="5"/>
        <v>0.53200000000000003</v>
      </c>
      <c r="E109" s="8">
        <f t="shared" si="6"/>
        <v>113.08065584000001</v>
      </c>
    </row>
    <row r="110" spans="1:5" x14ac:dyDescent="0.25">
      <c r="A110" s="10" t="s">
        <v>91</v>
      </c>
      <c r="B110" s="3">
        <v>0.74399999999999999</v>
      </c>
      <c r="C110" s="6">
        <v>6.6000000000000003E-2</v>
      </c>
      <c r="D110" s="2">
        <f t="shared" si="5"/>
        <v>0.67799999999999994</v>
      </c>
      <c r="E110" s="8">
        <f t="shared" si="6"/>
        <v>165.91317943999996</v>
      </c>
    </row>
    <row r="111" spans="1:5" x14ac:dyDescent="0.25">
      <c r="A111" s="10" t="s">
        <v>92</v>
      </c>
      <c r="B111" s="3">
        <v>0.66200000000000003</v>
      </c>
      <c r="C111" s="6">
        <v>6.6000000000000003E-2</v>
      </c>
      <c r="D111" s="2">
        <f t="shared" si="5"/>
        <v>0.59600000000000009</v>
      </c>
      <c r="E111" s="8">
        <f t="shared" si="6"/>
        <v>135.07684656000004</v>
      </c>
    </row>
    <row r="112" spans="1:5" x14ac:dyDescent="0.25">
      <c r="A112" s="10" t="s">
        <v>93</v>
      </c>
      <c r="B112" s="3">
        <v>0.61899999999999999</v>
      </c>
      <c r="C112" s="6">
        <v>6.6000000000000003E-2</v>
      </c>
      <c r="D112" s="2">
        <f t="shared" si="5"/>
        <v>0.55299999999999994</v>
      </c>
      <c r="E112" s="8">
        <f t="shared" si="6"/>
        <v>120.09799693999997</v>
      </c>
    </row>
    <row r="113" spans="1:5" x14ac:dyDescent="0.25">
      <c r="A113" s="10" t="s">
        <v>94</v>
      </c>
      <c r="B113" s="3">
        <v>0.61599999999999999</v>
      </c>
      <c r="C113" s="6">
        <v>6.6000000000000003E-2</v>
      </c>
      <c r="D113" s="2">
        <f t="shared" si="5"/>
        <v>0.55000000000000004</v>
      </c>
      <c r="E113" s="8">
        <f t="shared" si="6"/>
        <v>119.08355</v>
      </c>
    </row>
    <row r="114" spans="1:5" x14ac:dyDescent="0.25">
      <c r="A114" s="10" t="s">
        <v>95</v>
      </c>
      <c r="B114" s="3">
        <v>0.54700000000000004</v>
      </c>
      <c r="C114" s="6">
        <v>6.6000000000000003E-2</v>
      </c>
      <c r="D114" s="2">
        <f t="shared" si="5"/>
        <v>0.48100000000000004</v>
      </c>
      <c r="E114" s="8">
        <f t="shared" si="6"/>
        <v>96.852477260000001</v>
      </c>
    </row>
    <row r="115" spans="1:5" x14ac:dyDescent="0.25">
      <c r="A115" s="10" t="s">
        <v>96</v>
      </c>
      <c r="B115" s="3">
        <v>0.57600000000000007</v>
      </c>
      <c r="C115" s="6">
        <v>6.6000000000000003E-2</v>
      </c>
      <c r="D115" s="2">
        <f t="shared" si="5"/>
        <v>0.51</v>
      </c>
      <c r="E115" s="8">
        <f t="shared" si="6"/>
        <v>105.93884599999998</v>
      </c>
    </row>
    <row r="116" spans="1:5" x14ac:dyDescent="0.25">
      <c r="A116" s="10" t="s">
        <v>97</v>
      </c>
      <c r="B116" s="3">
        <v>0.77200000000000002</v>
      </c>
      <c r="C116" s="6">
        <v>6.6000000000000003E-2</v>
      </c>
      <c r="D116" s="2">
        <f t="shared" si="5"/>
        <v>0.70599999999999996</v>
      </c>
      <c r="E116" s="8">
        <f t="shared" si="6"/>
        <v>177.12537175999995</v>
      </c>
    </row>
    <row r="117" spans="1:5" x14ac:dyDescent="0.25">
      <c r="A117" s="10" t="s">
        <v>98</v>
      </c>
      <c r="B117" s="3">
        <v>0.73099999999999998</v>
      </c>
      <c r="C117" s="6">
        <v>6.6000000000000003E-2</v>
      </c>
      <c r="D117" s="2">
        <f t="shared" si="5"/>
        <v>0.66500000000000004</v>
      </c>
      <c r="E117" s="8">
        <f t="shared" si="6"/>
        <v>160.82566350000002</v>
      </c>
    </row>
    <row r="118" spans="1:5" x14ac:dyDescent="0.25">
      <c r="A118" s="10" t="s">
        <v>99</v>
      </c>
      <c r="B118" s="3">
        <v>0.97</v>
      </c>
      <c r="C118" s="6">
        <v>6.6000000000000003E-2</v>
      </c>
      <c r="D118" s="2">
        <f t="shared" si="5"/>
        <v>0.90399999999999991</v>
      </c>
      <c r="E118" s="8">
        <f t="shared" si="6"/>
        <v>266.33043055999997</v>
      </c>
    </row>
    <row r="119" spans="1:5" x14ac:dyDescent="0.25">
      <c r="A119" s="10" t="s">
        <v>100</v>
      </c>
      <c r="B119" s="3">
        <v>0.753</v>
      </c>
      <c r="C119" s="6">
        <v>6.6000000000000003E-2</v>
      </c>
      <c r="D119" s="2">
        <f t="shared" si="5"/>
        <v>0.68700000000000006</v>
      </c>
      <c r="E119" s="8">
        <f t="shared" si="6"/>
        <v>169.47919454000004</v>
      </c>
    </row>
    <row r="120" spans="1:5" x14ac:dyDescent="0.25">
      <c r="A120" s="10" t="s">
        <v>101</v>
      </c>
      <c r="B120" s="3">
        <v>0.70300000000000007</v>
      </c>
      <c r="C120" s="6">
        <v>6.6000000000000003E-2</v>
      </c>
      <c r="D120" s="2">
        <f t="shared" si="5"/>
        <v>0.63700000000000001</v>
      </c>
      <c r="E120" s="8">
        <f t="shared" si="6"/>
        <v>150.12240254</v>
      </c>
    </row>
    <row r="121" spans="1:5" x14ac:dyDescent="0.25">
      <c r="A121" s="10" t="s">
        <v>102</v>
      </c>
      <c r="B121" s="3">
        <v>0.86</v>
      </c>
      <c r="C121" s="6">
        <v>6.6000000000000003E-2</v>
      </c>
      <c r="D121" s="2">
        <f t="shared" si="5"/>
        <v>0.79400000000000004</v>
      </c>
      <c r="E121" s="8">
        <f t="shared" si="6"/>
        <v>214.62639576000001</v>
      </c>
    </row>
    <row r="122" spans="1:5" x14ac:dyDescent="0.25">
      <c r="A122" s="10" t="s">
        <v>103</v>
      </c>
      <c r="B122" s="3">
        <v>0.86299999999999999</v>
      </c>
      <c r="C122" s="6">
        <v>6.6000000000000003E-2</v>
      </c>
      <c r="D122" s="2">
        <f t="shared" si="5"/>
        <v>0.79699999999999993</v>
      </c>
      <c r="E122" s="8">
        <f t="shared" si="6"/>
        <v>215.96535293999995</v>
      </c>
    </row>
    <row r="123" spans="1:5" x14ac:dyDescent="0.25">
      <c r="A123" s="10" t="s">
        <v>104</v>
      </c>
      <c r="B123" s="3">
        <v>0.84299999999999997</v>
      </c>
      <c r="C123" s="6">
        <v>6.6000000000000003E-2</v>
      </c>
      <c r="D123" s="2">
        <f t="shared" si="5"/>
        <v>0.77699999999999991</v>
      </c>
      <c r="E123" s="8">
        <f t="shared" si="6"/>
        <v>207.11433613999998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1"/>
  <sheetViews>
    <sheetView workbookViewId="0">
      <selection activeCell="O19" sqref="O19"/>
    </sheetView>
  </sheetViews>
  <sheetFormatPr defaultRowHeight="15" x14ac:dyDescent="0.25"/>
  <cols>
    <col min="1" max="1" width="21.42578125" customWidth="1"/>
    <col min="2" max="2" width="14.5703125" customWidth="1"/>
    <col min="3" max="3" width="15.7109375" customWidth="1"/>
    <col min="4" max="4" width="12.42578125" customWidth="1"/>
    <col min="5" max="5" width="15.140625" customWidth="1"/>
    <col min="6" max="6" width="13.5703125" customWidth="1"/>
    <col min="7" max="7" width="15.140625" customWidth="1"/>
    <col min="8" max="8" width="14.5703125" customWidth="1"/>
  </cols>
  <sheetData>
    <row r="1" spans="1:8" x14ac:dyDescent="0.25">
      <c r="A1" s="7" t="s">
        <v>109</v>
      </c>
      <c r="B1" s="7" t="s">
        <v>110</v>
      </c>
      <c r="C1" s="7" t="s">
        <v>111</v>
      </c>
      <c r="D1" s="7" t="s">
        <v>112</v>
      </c>
      <c r="E1" s="7" t="s">
        <v>113</v>
      </c>
      <c r="F1" s="7" t="s">
        <v>114</v>
      </c>
      <c r="G1" s="18" t="s">
        <v>115</v>
      </c>
      <c r="H1" s="7" t="s">
        <v>119</v>
      </c>
    </row>
    <row r="2" spans="1:8" x14ac:dyDescent="0.25">
      <c r="A2" s="14" t="s">
        <v>15</v>
      </c>
      <c r="B2" s="15">
        <v>1.97</v>
      </c>
      <c r="C2" s="15">
        <v>44.9</v>
      </c>
      <c r="D2" s="16">
        <f t="shared" ref="D2:D65" si="0">(C2/(B2*1000))*100</f>
        <v>2.2791878172588831</v>
      </c>
      <c r="E2" s="15">
        <v>249</v>
      </c>
      <c r="F2" s="15">
        <v>191</v>
      </c>
      <c r="G2" s="20">
        <v>12.054794520547949</v>
      </c>
      <c r="H2" s="15">
        <v>100.1</v>
      </c>
    </row>
    <row r="3" spans="1:8" x14ac:dyDescent="0.25">
      <c r="A3" s="14" t="s">
        <v>16</v>
      </c>
      <c r="B3" s="15">
        <v>1.17</v>
      </c>
      <c r="C3" s="15">
        <v>32.08</v>
      </c>
      <c r="D3" s="16">
        <f t="shared" si="0"/>
        <v>2.7418803418803419</v>
      </c>
      <c r="E3" s="15">
        <v>300</v>
      </c>
      <c r="F3" s="15">
        <v>361</v>
      </c>
      <c r="G3" s="20">
        <v>8.2191780821917817</v>
      </c>
      <c r="H3" s="15">
        <v>110.5</v>
      </c>
    </row>
    <row r="4" spans="1:8" x14ac:dyDescent="0.25">
      <c r="A4" s="14" t="s">
        <v>17</v>
      </c>
      <c r="B4" s="15">
        <v>1.06</v>
      </c>
      <c r="C4" s="15">
        <v>43.6</v>
      </c>
      <c r="D4" s="16">
        <f t="shared" si="0"/>
        <v>4.1132075471698117</v>
      </c>
      <c r="E4" s="15">
        <v>309</v>
      </c>
      <c r="F4" s="15">
        <v>429</v>
      </c>
      <c r="G4" s="20">
        <v>29.589041095890419</v>
      </c>
      <c r="H4" s="15">
        <v>135.19999999999999</v>
      </c>
    </row>
    <row r="5" spans="1:8" x14ac:dyDescent="0.25">
      <c r="A5" s="14" t="s">
        <v>18</v>
      </c>
      <c r="B5" s="15">
        <v>0.74</v>
      </c>
      <c r="C5" s="15">
        <v>29.4</v>
      </c>
      <c r="D5" s="16">
        <f t="shared" si="0"/>
        <v>3.9729729729729728</v>
      </c>
      <c r="E5" s="15">
        <v>233</v>
      </c>
      <c r="F5" s="15">
        <v>436</v>
      </c>
      <c r="G5" s="20">
        <v>9.8630136986301391</v>
      </c>
      <c r="H5" s="15">
        <v>142.35</v>
      </c>
    </row>
    <row r="6" spans="1:8" x14ac:dyDescent="0.25">
      <c r="A6" s="14" t="s">
        <v>19</v>
      </c>
      <c r="B6" s="15">
        <v>0.86</v>
      </c>
      <c r="C6" s="15">
        <v>19.399999999999999</v>
      </c>
      <c r="D6" s="16">
        <f t="shared" si="0"/>
        <v>2.2558139534883717</v>
      </c>
      <c r="E6" s="15">
        <v>192</v>
      </c>
      <c r="F6" s="15">
        <v>440</v>
      </c>
      <c r="G6" s="20">
        <v>15.890410958904113</v>
      </c>
      <c r="H6" s="15">
        <v>168.35</v>
      </c>
    </row>
    <row r="7" spans="1:8" x14ac:dyDescent="0.25">
      <c r="A7" s="14" t="s">
        <v>20</v>
      </c>
      <c r="B7" s="15">
        <v>1.19</v>
      </c>
      <c r="C7" s="17">
        <v>10.050000000000001</v>
      </c>
      <c r="D7" s="16">
        <f t="shared" si="0"/>
        <v>0.84453781512605042</v>
      </c>
      <c r="E7" s="15">
        <v>192</v>
      </c>
      <c r="F7" s="15">
        <v>478</v>
      </c>
      <c r="G7" s="20">
        <v>12.054794520547949</v>
      </c>
      <c r="H7" s="15">
        <v>135.20000000000002</v>
      </c>
    </row>
    <row r="8" spans="1:8" x14ac:dyDescent="0.25">
      <c r="A8" s="14" t="s">
        <v>21</v>
      </c>
      <c r="B8" s="15">
        <v>1.17</v>
      </c>
      <c r="C8" s="15">
        <v>41.6</v>
      </c>
      <c r="D8" s="16">
        <f t="shared" si="0"/>
        <v>3.5555555555555554</v>
      </c>
      <c r="E8" s="15">
        <v>184</v>
      </c>
      <c r="F8" s="15">
        <v>459</v>
      </c>
      <c r="G8" s="20">
        <v>9.8630136986301391</v>
      </c>
      <c r="H8" s="15">
        <v>178.10000000000002</v>
      </c>
    </row>
    <row r="9" spans="1:8" x14ac:dyDescent="0.25">
      <c r="A9" s="14" t="s">
        <v>22</v>
      </c>
      <c r="B9" s="15">
        <v>1.39</v>
      </c>
      <c r="C9" s="15">
        <v>51.3</v>
      </c>
      <c r="D9" s="16">
        <f t="shared" si="0"/>
        <v>3.6906474820143886</v>
      </c>
      <c r="E9" s="15">
        <v>184</v>
      </c>
      <c r="F9" s="15">
        <v>274</v>
      </c>
      <c r="G9" s="20">
        <v>12.602739726027398</v>
      </c>
      <c r="H9" s="15">
        <v>252.85</v>
      </c>
    </row>
    <row r="10" spans="1:8" x14ac:dyDescent="0.25">
      <c r="A10" s="14" t="s">
        <v>23</v>
      </c>
      <c r="B10" s="15">
        <v>1.37</v>
      </c>
      <c r="C10" s="15">
        <v>27.2</v>
      </c>
      <c r="D10" s="16">
        <f t="shared" si="0"/>
        <v>1.9854014598540144</v>
      </c>
      <c r="E10" s="15">
        <v>218</v>
      </c>
      <c r="F10" s="15">
        <v>274</v>
      </c>
      <c r="G10" s="20">
        <v>19.178082191780824</v>
      </c>
      <c r="H10" s="15">
        <v>180.04999999999998</v>
      </c>
    </row>
    <row r="11" spans="1:8" x14ac:dyDescent="0.25">
      <c r="A11" s="14" t="s">
        <v>24</v>
      </c>
      <c r="B11" s="15">
        <v>1.49</v>
      </c>
      <c r="C11" s="15">
        <v>41.6</v>
      </c>
      <c r="D11" s="16">
        <f t="shared" si="0"/>
        <v>2.7919463087248322</v>
      </c>
      <c r="E11" s="15">
        <v>213</v>
      </c>
      <c r="F11" s="15">
        <v>183</v>
      </c>
      <c r="G11" s="20">
        <v>18.082191780821919</v>
      </c>
      <c r="H11" s="15">
        <v>192.39999999999998</v>
      </c>
    </row>
    <row r="12" spans="1:8" x14ac:dyDescent="0.25">
      <c r="A12" s="14" t="s">
        <v>25</v>
      </c>
      <c r="B12" s="15">
        <v>1.4</v>
      </c>
      <c r="C12" s="15">
        <v>36.1</v>
      </c>
      <c r="D12" s="16">
        <f t="shared" si="0"/>
        <v>2.5785714285714287</v>
      </c>
      <c r="E12" s="15">
        <v>197</v>
      </c>
      <c r="F12" s="15">
        <v>311</v>
      </c>
      <c r="G12" s="20">
        <v>15.890410958904113</v>
      </c>
      <c r="H12" s="15">
        <v>160.54999999999998</v>
      </c>
    </row>
    <row r="13" spans="1:8" x14ac:dyDescent="0.25">
      <c r="A13" s="14" t="s">
        <v>26</v>
      </c>
      <c r="B13" s="15">
        <v>1.37</v>
      </c>
      <c r="C13" s="15">
        <v>51.6</v>
      </c>
      <c r="D13" s="16">
        <f t="shared" si="0"/>
        <v>3.7664233576642339</v>
      </c>
      <c r="E13" s="15">
        <v>228</v>
      </c>
      <c r="F13" s="15">
        <v>297</v>
      </c>
      <c r="G13" s="20">
        <v>19.178082191780824</v>
      </c>
      <c r="H13" s="15">
        <v>141.70000000000002</v>
      </c>
    </row>
    <row r="14" spans="1:8" x14ac:dyDescent="0.25">
      <c r="A14" s="14" t="s">
        <v>27</v>
      </c>
      <c r="B14" s="15">
        <v>1.59</v>
      </c>
      <c r="C14" s="15">
        <v>60.4</v>
      </c>
      <c r="D14" s="16">
        <f t="shared" si="0"/>
        <v>3.7987421383647795</v>
      </c>
      <c r="E14" s="15">
        <v>224</v>
      </c>
      <c r="F14" s="15">
        <v>256</v>
      </c>
      <c r="G14" s="20">
        <v>12.054794520547949</v>
      </c>
      <c r="H14" s="15">
        <v>31.199999999999996</v>
      </c>
    </row>
    <row r="15" spans="1:8" x14ac:dyDescent="0.25">
      <c r="A15" s="14" t="s">
        <v>28</v>
      </c>
      <c r="B15" s="15">
        <v>1.33</v>
      </c>
      <c r="C15" s="15">
        <v>51.6</v>
      </c>
      <c r="D15" s="16">
        <f t="shared" si="0"/>
        <v>3.8796992481203012</v>
      </c>
      <c r="E15" s="15">
        <v>205</v>
      </c>
      <c r="F15" s="15">
        <v>336</v>
      </c>
      <c r="G15" s="20">
        <v>13.698630136986303</v>
      </c>
      <c r="H15" s="15">
        <v>139.75</v>
      </c>
    </row>
    <row r="16" spans="1:8" x14ac:dyDescent="0.25">
      <c r="A16" s="14" t="s">
        <v>29</v>
      </c>
      <c r="B16" s="15">
        <v>0.92</v>
      </c>
      <c r="C16" s="15">
        <v>27.2</v>
      </c>
      <c r="D16" s="16">
        <f t="shared" si="0"/>
        <v>2.9565217391304346</v>
      </c>
      <c r="E16" s="15">
        <v>244</v>
      </c>
      <c r="F16" s="15">
        <v>109</v>
      </c>
      <c r="G16" s="20">
        <v>5.4794520547945211</v>
      </c>
      <c r="H16" s="15">
        <v>65</v>
      </c>
    </row>
    <row r="17" spans="1:8" x14ac:dyDescent="0.25">
      <c r="A17" s="14" t="s">
        <v>30</v>
      </c>
      <c r="B17" s="15">
        <v>1.28</v>
      </c>
      <c r="C17" s="15">
        <v>7.47</v>
      </c>
      <c r="D17" s="16">
        <f t="shared" si="0"/>
        <v>0.58359375000000002</v>
      </c>
      <c r="E17" s="15">
        <v>229</v>
      </c>
      <c r="F17" s="15">
        <v>139</v>
      </c>
      <c r="G17" s="20">
        <v>19.726027397260278</v>
      </c>
      <c r="H17" s="15">
        <v>134.55000000000001</v>
      </c>
    </row>
    <row r="18" spans="1:8" x14ac:dyDescent="0.25">
      <c r="A18" s="14" t="s">
        <v>31</v>
      </c>
      <c r="B18" s="15">
        <v>0.91</v>
      </c>
      <c r="C18" s="15">
        <v>9.77</v>
      </c>
      <c r="D18" s="16">
        <f t="shared" si="0"/>
        <v>1.0736263736263736</v>
      </c>
      <c r="E18" s="15">
        <v>244</v>
      </c>
      <c r="F18" s="15">
        <v>140</v>
      </c>
      <c r="G18" s="20">
        <v>4.383561643835618</v>
      </c>
      <c r="H18" s="15">
        <v>162.5</v>
      </c>
    </row>
    <row r="19" spans="1:8" x14ac:dyDescent="0.25">
      <c r="A19" s="14" t="s">
        <v>32</v>
      </c>
      <c r="B19" s="15">
        <v>1.1299999999999999</v>
      </c>
      <c r="C19" s="15">
        <v>11.7</v>
      </c>
      <c r="D19" s="16">
        <f t="shared" si="0"/>
        <v>1.0353982300884956</v>
      </c>
      <c r="E19" s="15">
        <v>249</v>
      </c>
      <c r="F19" s="15">
        <v>139</v>
      </c>
      <c r="G19" s="20">
        <v>10.410958904109592</v>
      </c>
      <c r="H19" s="15">
        <v>163.79999999999998</v>
      </c>
    </row>
    <row r="20" spans="1:8" x14ac:dyDescent="0.25">
      <c r="A20" s="14" t="s">
        <v>33</v>
      </c>
      <c r="B20" s="15">
        <v>0.89</v>
      </c>
      <c r="C20" s="15">
        <v>23.05</v>
      </c>
      <c r="D20" s="16">
        <f t="shared" si="0"/>
        <v>2.5898876404494384</v>
      </c>
      <c r="E20" s="15">
        <v>164</v>
      </c>
      <c r="F20" s="15">
        <v>123</v>
      </c>
      <c r="G20" s="20">
        <v>18.082191780821919</v>
      </c>
      <c r="H20" s="15">
        <v>133.25</v>
      </c>
    </row>
    <row r="21" spans="1:8" x14ac:dyDescent="0.25">
      <c r="A21" s="14" t="s">
        <v>34</v>
      </c>
      <c r="B21" s="15">
        <v>0.85</v>
      </c>
      <c r="C21" s="15">
        <v>14.18</v>
      </c>
      <c r="D21" s="16">
        <f t="shared" si="0"/>
        <v>1.668235294117647</v>
      </c>
      <c r="E21" s="15">
        <v>247</v>
      </c>
      <c r="F21" s="15">
        <v>182</v>
      </c>
      <c r="G21" s="20">
        <v>11.506849315068497</v>
      </c>
      <c r="H21" s="15">
        <v>94.899999999999991</v>
      </c>
    </row>
    <row r="22" spans="1:8" x14ac:dyDescent="0.25">
      <c r="A22" s="14" t="s">
        <v>35</v>
      </c>
      <c r="B22" s="15">
        <v>0.93</v>
      </c>
      <c r="C22" s="15">
        <v>9.7899999999999991</v>
      </c>
      <c r="D22" s="16">
        <f t="shared" si="0"/>
        <v>1.0526881720430106</v>
      </c>
      <c r="E22" s="15">
        <v>261</v>
      </c>
      <c r="F22" s="15">
        <v>156</v>
      </c>
      <c r="G22" s="20">
        <v>21.36986301369863</v>
      </c>
      <c r="H22" s="15">
        <v>198.24999999999997</v>
      </c>
    </row>
    <row r="23" spans="1:8" x14ac:dyDescent="0.25">
      <c r="A23" s="14" t="s">
        <v>36</v>
      </c>
      <c r="B23" s="15">
        <v>0.95</v>
      </c>
      <c r="C23" s="15">
        <v>4.78</v>
      </c>
      <c r="D23" s="16">
        <f t="shared" si="0"/>
        <v>0.50315789473684214</v>
      </c>
      <c r="E23" s="15">
        <v>229</v>
      </c>
      <c r="F23" s="15">
        <v>471</v>
      </c>
      <c r="G23" s="20">
        <v>15.890410958904113</v>
      </c>
      <c r="H23" s="15">
        <v>185.89999999999998</v>
      </c>
    </row>
    <row r="24" spans="1:8" x14ac:dyDescent="0.25">
      <c r="A24" s="14" t="s">
        <v>37</v>
      </c>
      <c r="B24" s="15">
        <v>0.66</v>
      </c>
      <c r="C24" s="15">
        <v>8.7899999999999991</v>
      </c>
      <c r="D24" s="16">
        <f t="shared" si="0"/>
        <v>1.3318181818181818</v>
      </c>
      <c r="E24" s="15">
        <v>227</v>
      </c>
      <c r="F24" s="15">
        <v>510</v>
      </c>
      <c r="G24" s="20">
        <v>97.534246575342465</v>
      </c>
      <c r="H24" s="15">
        <v>185.89999999999998</v>
      </c>
    </row>
    <row r="25" spans="1:8" x14ac:dyDescent="0.25">
      <c r="A25" s="14" t="s">
        <v>38</v>
      </c>
      <c r="B25" s="15">
        <v>0.57999999999999996</v>
      </c>
      <c r="C25" s="15">
        <v>19.5</v>
      </c>
      <c r="D25" s="16">
        <f t="shared" si="0"/>
        <v>3.3620689655172411</v>
      </c>
      <c r="E25" s="15">
        <v>219</v>
      </c>
      <c r="F25" s="15">
        <v>426</v>
      </c>
      <c r="G25" s="20">
        <v>12.054794520547949</v>
      </c>
      <c r="H25" s="15">
        <v>173.54999999999998</v>
      </c>
    </row>
    <row r="26" spans="1:8" x14ac:dyDescent="0.25">
      <c r="A26" s="14" t="s">
        <v>39</v>
      </c>
      <c r="B26" s="15">
        <v>0.75</v>
      </c>
      <c r="C26" s="15">
        <v>33.9</v>
      </c>
      <c r="D26" s="16">
        <f t="shared" si="0"/>
        <v>4.5199999999999996</v>
      </c>
      <c r="E26" s="15">
        <v>229</v>
      </c>
      <c r="F26" s="15">
        <v>487</v>
      </c>
      <c r="G26" s="20">
        <v>19.726027397260278</v>
      </c>
      <c r="H26" s="15">
        <v>159.24999999999997</v>
      </c>
    </row>
    <row r="27" spans="1:8" x14ac:dyDescent="0.25">
      <c r="A27" s="14" t="s">
        <v>40</v>
      </c>
      <c r="B27" s="15">
        <v>0.5</v>
      </c>
      <c r="C27" s="15">
        <v>6.69</v>
      </c>
      <c r="D27" s="16">
        <f t="shared" si="0"/>
        <v>1.3380000000000001</v>
      </c>
      <c r="E27" s="15">
        <v>215</v>
      </c>
      <c r="F27" s="15">
        <v>513</v>
      </c>
      <c r="G27" s="20">
        <v>101.91780821917808</v>
      </c>
      <c r="H27" s="15">
        <v>120.25</v>
      </c>
    </row>
    <row r="28" spans="1:8" x14ac:dyDescent="0.25">
      <c r="A28" s="14" t="s">
        <v>41</v>
      </c>
      <c r="B28" s="15">
        <v>0.3</v>
      </c>
      <c r="C28" s="15">
        <v>8.6300000000000008</v>
      </c>
      <c r="D28" s="16">
        <f t="shared" si="0"/>
        <v>2.8766666666666669</v>
      </c>
      <c r="E28" s="15">
        <v>221</v>
      </c>
      <c r="F28" s="15">
        <v>320</v>
      </c>
      <c r="G28" s="20">
        <v>95.342465753424662</v>
      </c>
      <c r="H28" s="15">
        <v>96.2</v>
      </c>
    </row>
    <row r="29" spans="1:8" x14ac:dyDescent="0.25">
      <c r="A29" s="14" t="s">
        <v>42</v>
      </c>
      <c r="B29" s="15">
        <v>0.16</v>
      </c>
      <c r="C29" s="15">
        <v>9.6999999999999993</v>
      </c>
      <c r="D29" s="16">
        <f t="shared" si="0"/>
        <v>6.0625</v>
      </c>
      <c r="E29" s="15">
        <v>209</v>
      </c>
      <c r="F29" s="15">
        <v>317</v>
      </c>
      <c r="G29" s="20">
        <v>15.342465753424662</v>
      </c>
      <c r="H29" s="15">
        <v>120.25000000000001</v>
      </c>
    </row>
    <row r="30" spans="1:8" x14ac:dyDescent="0.25">
      <c r="A30" s="14" t="s">
        <v>43</v>
      </c>
      <c r="B30" s="15">
        <v>1.1399999999999999</v>
      </c>
      <c r="C30" s="15">
        <v>49.6</v>
      </c>
      <c r="D30" s="16">
        <f t="shared" si="0"/>
        <v>4.3508771929824563</v>
      </c>
      <c r="E30" s="15">
        <v>298</v>
      </c>
      <c r="F30" s="15">
        <v>224</v>
      </c>
      <c r="G30" s="20">
        <v>303.01369863013696</v>
      </c>
      <c r="H30" s="15">
        <v>116.35000000000001</v>
      </c>
    </row>
    <row r="31" spans="1:8" x14ac:dyDescent="0.25">
      <c r="A31" s="14" t="s">
        <v>44</v>
      </c>
      <c r="B31" s="15">
        <v>1.24</v>
      </c>
      <c r="C31" s="15">
        <v>49.2</v>
      </c>
      <c r="D31" s="16">
        <f t="shared" si="0"/>
        <v>3.9677419354838714</v>
      </c>
      <c r="E31" s="15">
        <v>227</v>
      </c>
      <c r="F31" s="15">
        <v>479</v>
      </c>
      <c r="G31" s="20">
        <v>27.397260273972606</v>
      </c>
      <c r="H31" s="15">
        <v>122.85</v>
      </c>
    </row>
    <row r="32" spans="1:8" x14ac:dyDescent="0.25">
      <c r="A32" s="14" t="s">
        <v>45</v>
      </c>
      <c r="B32" s="15">
        <v>1.49</v>
      </c>
      <c r="C32" s="15">
        <v>69.8</v>
      </c>
      <c r="D32" s="16">
        <f t="shared" si="0"/>
        <v>4.6845637583892614</v>
      </c>
      <c r="E32" s="15">
        <v>232</v>
      </c>
      <c r="F32" s="15">
        <v>302</v>
      </c>
      <c r="G32" s="20">
        <v>8.2191780821917817</v>
      </c>
      <c r="H32" s="15">
        <v>194.34999999999997</v>
      </c>
    </row>
    <row r="33" spans="1:8" x14ac:dyDescent="0.25">
      <c r="A33" s="14" t="s">
        <v>46</v>
      </c>
      <c r="B33" s="15">
        <v>1.38</v>
      </c>
      <c r="C33" s="15">
        <v>61.04</v>
      </c>
      <c r="D33" s="16">
        <f t="shared" si="0"/>
        <v>4.4231884057971014</v>
      </c>
      <c r="E33" s="15">
        <v>224</v>
      </c>
      <c r="F33" s="15">
        <v>394</v>
      </c>
      <c r="G33" s="20">
        <v>20.273972602739732</v>
      </c>
      <c r="H33" s="15">
        <v>156</v>
      </c>
    </row>
    <row r="34" spans="1:8" x14ac:dyDescent="0.25">
      <c r="A34" s="14" t="s">
        <v>47</v>
      </c>
      <c r="B34" s="15">
        <v>1.41</v>
      </c>
      <c r="C34" s="15">
        <v>40.700000000000003</v>
      </c>
      <c r="D34" s="16">
        <f t="shared" si="0"/>
        <v>2.8865248226950357</v>
      </c>
      <c r="E34" s="15">
        <v>228</v>
      </c>
      <c r="F34" s="15">
        <v>293</v>
      </c>
      <c r="G34" s="20">
        <v>26.301369863013701</v>
      </c>
      <c r="H34" s="15">
        <v>133.9</v>
      </c>
    </row>
    <row r="35" spans="1:8" x14ac:dyDescent="0.25">
      <c r="A35" s="14" t="s">
        <v>48</v>
      </c>
      <c r="B35" s="15">
        <v>1.4</v>
      </c>
      <c r="C35" s="15">
        <v>59.8</v>
      </c>
      <c r="D35" s="16">
        <f t="shared" si="0"/>
        <v>4.2714285714285714</v>
      </c>
      <c r="E35" s="15">
        <v>233</v>
      </c>
      <c r="F35" s="15">
        <v>235</v>
      </c>
      <c r="G35" s="20">
        <v>12.054794520547949</v>
      </c>
      <c r="H35" s="15">
        <v>194.34999999999997</v>
      </c>
    </row>
    <row r="36" spans="1:8" x14ac:dyDescent="0.25">
      <c r="A36" s="14" t="s">
        <v>49</v>
      </c>
      <c r="B36" s="15">
        <v>1.43</v>
      </c>
      <c r="C36" s="15">
        <v>55.5</v>
      </c>
      <c r="D36" s="16">
        <f t="shared" si="0"/>
        <v>3.8811188811188813</v>
      </c>
      <c r="E36" s="15">
        <v>233</v>
      </c>
      <c r="F36" s="15">
        <v>177</v>
      </c>
      <c r="G36" s="20">
        <v>30.684931506849324</v>
      </c>
      <c r="H36" s="15">
        <v>196.29999999999998</v>
      </c>
    </row>
    <row r="37" spans="1:8" x14ac:dyDescent="0.25">
      <c r="A37" s="14" t="s">
        <v>50</v>
      </c>
      <c r="B37" s="15">
        <v>1.1299999999999999</v>
      </c>
      <c r="C37" s="15">
        <v>8.51</v>
      </c>
      <c r="D37" s="16">
        <f t="shared" si="0"/>
        <v>0.7530973451327434</v>
      </c>
      <c r="E37" s="15">
        <v>220</v>
      </c>
      <c r="F37" s="15">
        <v>146</v>
      </c>
      <c r="G37" s="20">
        <v>21.36986301369863</v>
      </c>
      <c r="H37" s="15">
        <v>196.95</v>
      </c>
    </row>
    <row r="38" spans="1:8" x14ac:dyDescent="0.25">
      <c r="A38" s="14" t="s">
        <v>51</v>
      </c>
      <c r="B38" s="15">
        <v>0.93</v>
      </c>
      <c r="C38" s="15">
        <v>6.4</v>
      </c>
      <c r="D38" s="16">
        <f t="shared" si="0"/>
        <v>0.68817204301075274</v>
      </c>
      <c r="E38" s="15">
        <v>278</v>
      </c>
      <c r="F38" s="15">
        <v>142</v>
      </c>
      <c r="G38" s="20">
        <v>25.753424657534246</v>
      </c>
      <c r="H38" s="15">
        <v>137.15</v>
      </c>
    </row>
    <row r="39" spans="1:8" x14ac:dyDescent="0.25">
      <c r="A39" s="14" t="s">
        <v>52</v>
      </c>
      <c r="B39" s="15">
        <v>0.75</v>
      </c>
      <c r="C39" s="15">
        <v>21.8</v>
      </c>
      <c r="D39" s="16">
        <f t="shared" si="0"/>
        <v>2.9066666666666667</v>
      </c>
      <c r="E39" s="15">
        <v>250</v>
      </c>
      <c r="F39" s="15">
        <v>120</v>
      </c>
      <c r="G39" s="20">
        <v>20.273972602739732</v>
      </c>
      <c r="H39" s="15">
        <v>162.5</v>
      </c>
    </row>
    <row r="40" spans="1:8" x14ac:dyDescent="0.25">
      <c r="A40" s="14" t="s">
        <v>53</v>
      </c>
      <c r="B40" s="15">
        <v>0.89</v>
      </c>
      <c r="C40" s="15">
        <v>10.3</v>
      </c>
      <c r="D40" s="16">
        <f t="shared" si="0"/>
        <v>1.157303370786517</v>
      </c>
      <c r="E40" s="15">
        <v>290</v>
      </c>
      <c r="F40" s="15">
        <v>115</v>
      </c>
      <c r="G40" s="20">
        <v>59.178082191780831</v>
      </c>
      <c r="H40" s="15">
        <v>129.35</v>
      </c>
    </row>
    <row r="41" spans="1:8" x14ac:dyDescent="0.25">
      <c r="A41" s="14" t="s">
        <v>54</v>
      </c>
      <c r="B41" s="15">
        <v>0.72</v>
      </c>
      <c r="C41" s="15">
        <v>13.8</v>
      </c>
      <c r="D41" s="16">
        <f t="shared" si="0"/>
        <v>1.916666666666667</v>
      </c>
      <c r="E41" s="15">
        <v>212</v>
      </c>
      <c r="F41" s="15">
        <v>130</v>
      </c>
      <c r="G41" s="20">
        <v>64.657534246575352</v>
      </c>
      <c r="H41" s="15">
        <v>131.94999999999999</v>
      </c>
    </row>
    <row r="42" spans="1:8" x14ac:dyDescent="0.25">
      <c r="A42" s="14" t="s">
        <v>55</v>
      </c>
      <c r="B42" s="15">
        <v>0.93</v>
      </c>
      <c r="C42" s="15">
        <v>14.5</v>
      </c>
      <c r="D42" s="16">
        <f t="shared" si="0"/>
        <v>1.5591397849462365</v>
      </c>
      <c r="E42" s="15">
        <v>234</v>
      </c>
      <c r="F42" s="15">
        <v>129</v>
      </c>
      <c r="G42" s="20">
        <v>29.589041095890419</v>
      </c>
      <c r="H42" s="15">
        <v>120.89999999999999</v>
      </c>
    </row>
    <row r="43" spans="1:8" x14ac:dyDescent="0.25">
      <c r="A43" s="14" t="s">
        <v>56</v>
      </c>
      <c r="B43" s="15">
        <v>0.87</v>
      </c>
      <c r="C43" s="15">
        <v>13.6</v>
      </c>
      <c r="D43" s="16">
        <f t="shared" si="0"/>
        <v>1.5632183908045976</v>
      </c>
      <c r="E43" s="15">
        <v>248</v>
      </c>
      <c r="F43" s="15">
        <v>145</v>
      </c>
      <c r="G43" s="20">
        <v>45.479452054794521</v>
      </c>
      <c r="H43" s="15">
        <v>139.75</v>
      </c>
    </row>
    <row r="44" spans="1:8" x14ac:dyDescent="0.25">
      <c r="A44" s="14" t="s">
        <v>57</v>
      </c>
      <c r="B44" s="15">
        <v>1.07</v>
      </c>
      <c r="C44" s="15">
        <v>48.4</v>
      </c>
      <c r="D44" s="16">
        <f t="shared" si="0"/>
        <v>4.5233644859813085</v>
      </c>
      <c r="E44" s="15">
        <v>264</v>
      </c>
      <c r="F44" s="15">
        <v>444</v>
      </c>
      <c r="G44" s="20">
        <v>20.821917808219176</v>
      </c>
      <c r="H44" s="15">
        <v>78.649999999999991</v>
      </c>
    </row>
    <row r="45" spans="1:8" x14ac:dyDescent="0.25">
      <c r="A45" s="14" t="s">
        <v>58</v>
      </c>
      <c r="B45" s="15">
        <v>0.92</v>
      </c>
      <c r="C45" s="15">
        <v>43.9</v>
      </c>
      <c r="D45" s="16">
        <f t="shared" si="0"/>
        <v>4.7717391304347823</v>
      </c>
      <c r="E45" s="15">
        <v>243</v>
      </c>
      <c r="F45" s="15">
        <v>489</v>
      </c>
      <c r="G45" s="20">
        <v>22.465753424657535</v>
      </c>
      <c r="H45" s="15">
        <v>105.30000000000001</v>
      </c>
    </row>
    <row r="46" spans="1:8" x14ac:dyDescent="0.25">
      <c r="A46" s="14" t="s">
        <v>59</v>
      </c>
      <c r="B46" s="15">
        <v>0.77</v>
      </c>
      <c r="C46" s="15">
        <v>23.6</v>
      </c>
      <c r="D46" s="16">
        <f t="shared" si="0"/>
        <v>3.0649350649350651</v>
      </c>
      <c r="E46" s="15">
        <v>244</v>
      </c>
      <c r="F46" s="15">
        <v>471</v>
      </c>
      <c r="G46" s="20">
        <v>29.041095890410965</v>
      </c>
      <c r="H46" s="15">
        <v>73.450000000000017</v>
      </c>
    </row>
    <row r="47" spans="1:8" x14ac:dyDescent="0.25">
      <c r="A47" s="14" t="s">
        <v>60</v>
      </c>
      <c r="B47" s="15">
        <v>1.08</v>
      </c>
      <c r="C47" s="15">
        <v>52.5</v>
      </c>
      <c r="D47" s="16">
        <f t="shared" si="0"/>
        <v>4.8611111111111116</v>
      </c>
      <c r="E47" s="15">
        <v>244</v>
      </c>
      <c r="F47" s="15">
        <v>448</v>
      </c>
      <c r="G47" s="20">
        <v>19.726027397260278</v>
      </c>
      <c r="H47" s="15">
        <v>101.40000000000002</v>
      </c>
    </row>
    <row r="48" spans="1:8" x14ac:dyDescent="0.25">
      <c r="A48" s="14" t="s">
        <v>61</v>
      </c>
      <c r="B48" s="15">
        <v>0.74</v>
      </c>
      <c r="C48" s="15">
        <v>39.1</v>
      </c>
      <c r="D48" s="16">
        <f t="shared" si="0"/>
        <v>5.2837837837837842</v>
      </c>
      <c r="E48" s="15">
        <v>221</v>
      </c>
      <c r="F48" s="15">
        <v>483</v>
      </c>
      <c r="G48" s="20">
        <v>58.082191780821915</v>
      </c>
      <c r="H48" s="15">
        <v>113.75</v>
      </c>
    </row>
    <row r="49" spans="1:8" x14ac:dyDescent="0.25">
      <c r="A49" s="14" t="s">
        <v>62</v>
      </c>
      <c r="B49" s="15">
        <v>0.85</v>
      </c>
      <c r="C49" s="15">
        <v>34.799999999999997</v>
      </c>
      <c r="D49" s="16">
        <f t="shared" si="0"/>
        <v>4.0941176470588232</v>
      </c>
      <c r="E49" s="15">
        <v>206</v>
      </c>
      <c r="F49" s="15">
        <v>460</v>
      </c>
      <c r="G49" s="20">
        <v>54.794520547945211</v>
      </c>
      <c r="H49" s="15">
        <v>124.8</v>
      </c>
    </row>
    <row r="50" spans="1:8" x14ac:dyDescent="0.25">
      <c r="A50" s="14" t="s">
        <v>63</v>
      </c>
      <c r="B50" s="15">
        <v>0.65</v>
      </c>
      <c r="C50" s="15">
        <v>30.6</v>
      </c>
      <c r="D50" s="16">
        <f t="shared" si="0"/>
        <v>4.7076923076923078</v>
      </c>
      <c r="E50" s="15">
        <v>232</v>
      </c>
      <c r="F50" s="15">
        <v>433</v>
      </c>
      <c r="G50" s="20">
        <v>19.726027397260278</v>
      </c>
      <c r="H50" s="15">
        <v>156</v>
      </c>
    </row>
    <row r="51" spans="1:8" x14ac:dyDescent="0.25">
      <c r="A51" s="14" t="s">
        <v>64</v>
      </c>
      <c r="B51" s="15">
        <v>1.33</v>
      </c>
      <c r="C51" s="15">
        <v>28.6</v>
      </c>
      <c r="D51" s="16">
        <f t="shared" si="0"/>
        <v>2.1503759398496238</v>
      </c>
      <c r="E51" s="15">
        <v>185</v>
      </c>
      <c r="F51" s="15">
        <v>293</v>
      </c>
      <c r="G51" s="20">
        <v>71.232876712328761</v>
      </c>
      <c r="H51" s="15">
        <v>181.34999999999997</v>
      </c>
    </row>
    <row r="52" spans="1:8" x14ac:dyDescent="0.25">
      <c r="A52" s="14" t="s">
        <v>65</v>
      </c>
      <c r="B52" s="15">
        <v>1.59</v>
      </c>
      <c r="C52" s="15">
        <v>12.7</v>
      </c>
      <c r="D52" s="16">
        <f t="shared" si="0"/>
        <v>0.79874213836477992</v>
      </c>
      <c r="E52" s="15">
        <v>221</v>
      </c>
      <c r="F52" s="15">
        <v>254</v>
      </c>
      <c r="G52" s="20">
        <v>28.493150684931511</v>
      </c>
      <c r="H52" s="15">
        <v>116.35</v>
      </c>
    </row>
    <row r="53" spans="1:8" x14ac:dyDescent="0.25">
      <c r="A53" s="14" t="s">
        <v>66</v>
      </c>
      <c r="B53" s="15">
        <v>1.42</v>
      </c>
      <c r="C53" s="15">
        <v>44.3</v>
      </c>
      <c r="D53" s="16">
        <f t="shared" si="0"/>
        <v>3.119718309859155</v>
      </c>
      <c r="E53" s="15">
        <v>198</v>
      </c>
      <c r="F53" s="15">
        <v>193</v>
      </c>
      <c r="G53" s="20">
        <v>38.904109589041099</v>
      </c>
      <c r="H53" s="15">
        <v>185.89999999999998</v>
      </c>
    </row>
    <row r="54" spans="1:8" x14ac:dyDescent="0.25">
      <c r="A54" s="14" t="s">
        <v>67</v>
      </c>
      <c r="B54" s="15">
        <v>1.42</v>
      </c>
      <c r="C54" s="15">
        <v>53.3</v>
      </c>
      <c r="D54" s="16">
        <f t="shared" si="0"/>
        <v>3.753521126760563</v>
      </c>
      <c r="E54" s="15">
        <v>205</v>
      </c>
      <c r="F54" s="15">
        <v>114</v>
      </c>
      <c r="G54" s="20">
        <v>7.1232876712328768</v>
      </c>
      <c r="H54" s="15">
        <v>193.69999999999996</v>
      </c>
    </row>
    <row r="55" spans="1:8" x14ac:dyDescent="0.25">
      <c r="A55" s="14" t="s">
        <v>68</v>
      </c>
      <c r="B55" s="15">
        <v>1.51</v>
      </c>
      <c r="C55" s="15">
        <v>48.1</v>
      </c>
      <c r="D55" s="16">
        <f t="shared" si="0"/>
        <v>3.185430463576159</v>
      </c>
      <c r="E55" s="15">
        <v>2248</v>
      </c>
      <c r="F55" s="15">
        <v>137</v>
      </c>
      <c r="G55" s="20">
        <v>17.534246575342468</v>
      </c>
      <c r="H55" s="15">
        <v>191.75</v>
      </c>
    </row>
    <row r="56" spans="1:8" x14ac:dyDescent="0.25">
      <c r="A56" s="14" t="s">
        <v>69</v>
      </c>
      <c r="B56" s="15">
        <v>1.52</v>
      </c>
      <c r="C56" s="15">
        <v>47.4</v>
      </c>
      <c r="D56" s="16">
        <f t="shared" si="0"/>
        <v>3.1184210526315792</v>
      </c>
      <c r="E56" s="15">
        <v>243</v>
      </c>
      <c r="F56" s="15">
        <v>160</v>
      </c>
      <c r="G56" s="20">
        <v>10.410958904109592</v>
      </c>
      <c r="H56" s="15">
        <v>193.04999999999998</v>
      </c>
    </row>
    <row r="57" spans="1:8" x14ac:dyDescent="0.25">
      <c r="A57" s="14" t="s">
        <v>70</v>
      </c>
      <c r="B57" s="15">
        <v>1.39</v>
      </c>
      <c r="C57" s="15">
        <v>52.9</v>
      </c>
      <c r="D57" s="16">
        <f t="shared" si="0"/>
        <v>3.8057553956834531</v>
      </c>
      <c r="E57" s="15">
        <v>227</v>
      </c>
      <c r="F57" s="15">
        <v>303</v>
      </c>
      <c r="G57" s="20">
        <v>14.246575342465755</v>
      </c>
      <c r="H57" s="15">
        <v>224.9</v>
      </c>
    </row>
    <row r="58" spans="1:8" x14ac:dyDescent="0.25">
      <c r="A58" s="14" t="s">
        <v>71</v>
      </c>
      <c r="B58" s="15">
        <v>1.55</v>
      </c>
      <c r="C58" s="15">
        <v>50.9</v>
      </c>
      <c r="D58" s="16">
        <f t="shared" si="0"/>
        <v>3.2838709677419358</v>
      </c>
      <c r="E58" s="15">
        <v>216</v>
      </c>
      <c r="F58" s="15">
        <v>173</v>
      </c>
      <c r="G58" s="20">
        <v>6.0273972602739736</v>
      </c>
      <c r="H58" s="15">
        <v>98.8</v>
      </c>
    </row>
    <row r="59" spans="1:8" x14ac:dyDescent="0.25">
      <c r="A59" s="14" t="s">
        <v>72</v>
      </c>
      <c r="B59" s="15">
        <v>1.45</v>
      </c>
      <c r="C59" s="15">
        <v>35.799999999999997</v>
      </c>
      <c r="D59" s="16">
        <f t="shared" si="0"/>
        <v>2.4689655172413789</v>
      </c>
      <c r="E59" s="15">
        <v>220</v>
      </c>
      <c r="F59" s="15">
        <v>220</v>
      </c>
      <c r="G59" s="20">
        <v>20.273972602739732</v>
      </c>
      <c r="H59" s="15">
        <v>130</v>
      </c>
    </row>
    <row r="60" spans="1:8" x14ac:dyDescent="0.25">
      <c r="A60" s="14" t="s">
        <v>73</v>
      </c>
      <c r="B60" s="15">
        <v>0.94</v>
      </c>
      <c r="C60" s="15">
        <v>11.7</v>
      </c>
      <c r="D60" s="16">
        <f t="shared" si="0"/>
        <v>1.2446808510638296</v>
      </c>
      <c r="E60" s="15">
        <v>193</v>
      </c>
      <c r="F60" s="15">
        <v>122</v>
      </c>
      <c r="G60" s="20">
        <v>20.821917808219176</v>
      </c>
      <c r="H60" s="15">
        <v>156</v>
      </c>
    </row>
    <row r="61" spans="1:8" x14ac:dyDescent="0.25">
      <c r="A61" s="14" t="s">
        <v>74</v>
      </c>
      <c r="B61" s="15">
        <v>0.96</v>
      </c>
      <c r="C61" s="15">
        <v>8.69</v>
      </c>
      <c r="D61" s="16">
        <f t="shared" si="0"/>
        <v>0.90520833333333317</v>
      </c>
      <c r="E61" s="15">
        <v>246</v>
      </c>
      <c r="F61" s="15">
        <v>151</v>
      </c>
      <c r="G61" s="20">
        <v>8.7671232876712342</v>
      </c>
      <c r="H61" s="15">
        <v>98.149999999999991</v>
      </c>
    </row>
    <row r="62" spans="1:8" x14ac:dyDescent="0.25">
      <c r="A62" s="14" t="s">
        <v>75</v>
      </c>
      <c r="B62" s="15">
        <v>0.81</v>
      </c>
      <c r="C62" s="15">
        <v>6.39</v>
      </c>
      <c r="D62" s="16">
        <f t="shared" si="0"/>
        <v>0.78888888888888875</v>
      </c>
      <c r="E62" s="15">
        <v>324</v>
      </c>
      <c r="F62" s="15">
        <v>391</v>
      </c>
      <c r="G62" s="20">
        <v>28.493150684931511</v>
      </c>
      <c r="H62" s="15">
        <v>161.84999999999997</v>
      </c>
    </row>
    <row r="63" spans="1:8" x14ac:dyDescent="0.25">
      <c r="A63" s="14" t="s">
        <v>76</v>
      </c>
      <c r="B63" s="15">
        <v>0.94</v>
      </c>
      <c r="C63" s="15">
        <v>9.09</v>
      </c>
      <c r="D63" s="16">
        <f t="shared" si="0"/>
        <v>0.96702127659574455</v>
      </c>
      <c r="E63" s="15">
        <v>209</v>
      </c>
      <c r="F63" s="15">
        <v>549</v>
      </c>
      <c r="G63" s="20">
        <v>30.684931506849324</v>
      </c>
      <c r="H63" s="15">
        <v>198.24999999999997</v>
      </c>
    </row>
    <row r="64" spans="1:8" x14ac:dyDescent="0.25">
      <c r="A64" s="14" t="s">
        <v>77</v>
      </c>
      <c r="B64" s="15">
        <v>0.92</v>
      </c>
      <c r="C64" s="15">
        <v>7.96</v>
      </c>
      <c r="D64" s="16">
        <f t="shared" si="0"/>
        <v>0.86521739130434783</v>
      </c>
      <c r="E64" s="15">
        <v>216</v>
      </c>
      <c r="F64" s="15">
        <v>231</v>
      </c>
      <c r="G64" s="20">
        <v>7.6712328767123292</v>
      </c>
      <c r="H64" s="15">
        <v>213.2</v>
      </c>
    </row>
    <row r="65" spans="1:8" x14ac:dyDescent="0.25">
      <c r="A65" s="14" t="s">
        <v>78</v>
      </c>
      <c r="B65" s="15">
        <v>1.05</v>
      </c>
      <c r="C65" s="15">
        <v>12.1</v>
      </c>
      <c r="D65" s="16">
        <f t="shared" si="0"/>
        <v>1.1523809523809523</v>
      </c>
      <c r="E65" s="15">
        <v>237</v>
      </c>
      <c r="F65" s="15">
        <v>145</v>
      </c>
      <c r="G65" s="20">
        <v>38.904109589041099</v>
      </c>
      <c r="H65" s="15">
        <v>191.75</v>
      </c>
    </row>
    <row r="66" spans="1:8" x14ac:dyDescent="0.25">
      <c r="A66" s="14" t="s">
        <v>79</v>
      </c>
      <c r="B66" s="15">
        <v>1.06</v>
      </c>
      <c r="C66" s="15">
        <v>7.19</v>
      </c>
      <c r="D66" s="16">
        <f t="shared" ref="D66:D91" si="1">(C66/(B66*1000))*100</f>
        <v>0.67830188679245285</v>
      </c>
      <c r="E66" s="15">
        <v>224</v>
      </c>
      <c r="F66" s="15">
        <v>148</v>
      </c>
      <c r="G66" s="20">
        <v>19.726027397260278</v>
      </c>
      <c r="H66" s="15">
        <v>197.59999999999997</v>
      </c>
    </row>
    <row r="67" spans="1:8" x14ac:dyDescent="0.25">
      <c r="A67" s="14" t="s">
        <v>80</v>
      </c>
      <c r="B67" s="15">
        <v>0.93</v>
      </c>
      <c r="C67" s="15">
        <v>9.01</v>
      </c>
      <c r="D67" s="16">
        <f t="shared" si="1"/>
        <v>0.96881720430107532</v>
      </c>
      <c r="E67" s="15">
        <v>255</v>
      </c>
      <c r="F67" s="15">
        <v>151</v>
      </c>
      <c r="G67" s="20">
        <v>58.082191780821915</v>
      </c>
      <c r="H67" s="15">
        <v>130</v>
      </c>
    </row>
    <row r="68" spans="1:8" x14ac:dyDescent="0.25">
      <c r="A68" s="14" t="s">
        <v>81</v>
      </c>
      <c r="B68" s="15">
        <v>0.89</v>
      </c>
      <c r="C68" s="15">
        <v>11.7</v>
      </c>
      <c r="D68" s="16">
        <f t="shared" si="1"/>
        <v>1.3146067415730336</v>
      </c>
      <c r="E68" s="15">
        <v>163</v>
      </c>
      <c r="F68" s="15">
        <v>510</v>
      </c>
      <c r="G68" s="20">
        <v>20.821917808219176</v>
      </c>
      <c r="H68" s="15">
        <v>85.8</v>
      </c>
    </row>
    <row r="69" spans="1:8" x14ac:dyDescent="0.25">
      <c r="A69" s="14" t="s">
        <v>82</v>
      </c>
      <c r="B69" s="15">
        <v>0.74</v>
      </c>
      <c r="C69" s="15">
        <v>17.399999999999999</v>
      </c>
      <c r="D69" s="16">
        <f t="shared" si="1"/>
        <v>2.3513513513513513</v>
      </c>
      <c r="E69" s="15">
        <v>280</v>
      </c>
      <c r="F69" s="15">
        <v>511</v>
      </c>
      <c r="G69" s="20">
        <v>9.8630136986301391</v>
      </c>
      <c r="H69" s="15">
        <v>179.39999999999998</v>
      </c>
    </row>
    <row r="70" spans="1:8" x14ac:dyDescent="0.25">
      <c r="A70" s="14" t="s">
        <v>83</v>
      </c>
      <c r="B70" s="15">
        <v>0.42</v>
      </c>
      <c r="C70" s="15">
        <v>16.899999999999999</v>
      </c>
      <c r="D70" s="16">
        <f t="shared" si="1"/>
        <v>4.0238095238095228</v>
      </c>
      <c r="E70" s="15">
        <v>252</v>
      </c>
      <c r="F70" s="15">
        <v>391</v>
      </c>
      <c r="G70" s="20">
        <v>12.054794520547949</v>
      </c>
      <c r="H70" s="15">
        <v>176.79999999999998</v>
      </c>
    </row>
    <row r="71" spans="1:8" x14ac:dyDescent="0.25">
      <c r="A71" s="14" t="s">
        <v>84</v>
      </c>
      <c r="B71" s="15">
        <v>0.65</v>
      </c>
      <c r="C71" s="15">
        <v>34.5</v>
      </c>
      <c r="D71" s="16">
        <f t="shared" si="1"/>
        <v>5.3076923076923075</v>
      </c>
      <c r="E71" s="15">
        <v>198</v>
      </c>
      <c r="F71" s="15">
        <v>408</v>
      </c>
      <c r="G71" s="20">
        <v>15.890410958904113</v>
      </c>
      <c r="H71" s="15">
        <v>175.5</v>
      </c>
    </row>
    <row r="72" spans="1:8" x14ac:dyDescent="0.25">
      <c r="A72" s="14" t="s">
        <v>85</v>
      </c>
      <c r="B72" s="15">
        <v>1.18</v>
      </c>
      <c r="C72" s="15">
        <v>29.5</v>
      </c>
      <c r="D72" s="16">
        <f t="shared" si="1"/>
        <v>2.5</v>
      </c>
      <c r="E72" s="15">
        <v>196</v>
      </c>
      <c r="F72" s="15">
        <v>532</v>
      </c>
      <c r="G72" s="20">
        <v>18.630136986301373</v>
      </c>
      <c r="H72" s="15">
        <v>171.6</v>
      </c>
    </row>
    <row r="73" spans="1:8" x14ac:dyDescent="0.25">
      <c r="A73" s="14" t="s">
        <v>86</v>
      </c>
      <c r="B73" s="15">
        <v>0.53</v>
      </c>
      <c r="C73" s="15">
        <v>12.3</v>
      </c>
      <c r="D73" s="16">
        <f t="shared" si="1"/>
        <v>2.3207547169811322</v>
      </c>
      <c r="E73" s="15">
        <v>221</v>
      </c>
      <c r="F73" s="15">
        <v>359</v>
      </c>
      <c r="G73" s="20">
        <v>3.8356164383561655</v>
      </c>
      <c r="H73" s="15">
        <v>159.9</v>
      </c>
    </row>
    <row r="74" spans="1:8" x14ac:dyDescent="0.25">
      <c r="A74" s="14" t="s">
        <v>87</v>
      </c>
      <c r="B74" s="15">
        <v>0.79</v>
      </c>
      <c r="C74" s="15">
        <v>9.1300000000000008</v>
      </c>
      <c r="D74" s="16">
        <f t="shared" si="1"/>
        <v>1.1556962025316455</v>
      </c>
      <c r="E74" s="15">
        <v>238</v>
      </c>
      <c r="F74" s="15">
        <v>479</v>
      </c>
      <c r="G74" s="20">
        <v>121.64383561643834</v>
      </c>
      <c r="H74" s="15">
        <v>67.600000000000009</v>
      </c>
    </row>
    <row r="75" spans="1:8" x14ac:dyDescent="0.25">
      <c r="A75" s="14" t="s">
        <v>88</v>
      </c>
      <c r="B75" s="15">
        <v>0.63</v>
      </c>
      <c r="C75" s="15">
        <v>16.399999999999999</v>
      </c>
      <c r="D75" s="16">
        <f t="shared" si="1"/>
        <v>2.6031746031746033</v>
      </c>
      <c r="E75" s="15">
        <v>256</v>
      </c>
      <c r="F75" s="15">
        <v>4740</v>
      </c>
      <c r="G75" s="20">
        <v>12.054794520547949</v>
      </c>
      <c r="H75" s="15">
        <v>99.450000000000017</v>
      </c>
    </row>
    <row r="76" spans="1:8" x14ac:dyDescent="0.25">
      <c r="A76" s="14" t="s">
        <v>89</v>
      </c>
      <c r="B76" s="15">
        <v>1.3</v>
      </c>
      <c r="C76" s="15">
        <v>54.02</v>
      </c>
      <c r="D76" s="16">
        <f t="shared" si="1"/>
        <v>4.1553846153846159</v>
      </c>
      <c r="E76" s="15">
        <v>252</v>
      </c>
      <c r="F76" s="15">
        <v>367</v>
      </c>
      <c r="G76" s="20">
        <v>12.602739726027398</v>
      </c>
      <c r="H76" s="15">
        <v>56.550000000000011</v>
      </c>
    </row>
    <row r="77" spans="1:8" x14ac:dyDescent="0.25">
      <c r="A77" s="14" t="s">
        <v>90</v>
      </c>
      <c r="B77" s="15">
        <v>1.54</v>
      </c>
      <c r="C77" s="15">
        <v>41.06</v>
      </c>
      <c r="D77" s="16">
        <f t="shared" si="1"/>
        <v>2.6662337662337663</v>
      </c>
      <c r="E77" s="15">
        <v>197</v>
      </c>
      <c r="F77" s="15">
        <v>175</v>
      </c>
      <c r="G77" s="20">
        <v>10.958904109589046</v>
      </c>
      <c r="H77" s="15">
        <v>156</v>
      </c>
    </row>
    <row r="78" spans="1:8" x14ac:dyDescent="0.25">
      <c r="A78" s="14" t="s">
        <v>91</v>
      </c>
      <c r="B78" s="15">
        <v>1.34</v>
      </c>
      <c r="C78" s="15">
        <v>24.6</v>
      </c>
      <c r="D78" s="16">
        <f t="shared" si="1"/>
        <v>1.835820895522388</v>
      </c>
      <c r="E78" s="15">
        <v>231</v>
      </c>
      <c r="F78" s="15">
        <v>347</v>
      </c>
      <c r="G78" s="20">
        <v>20.273972602739732</v>
      </c>
      <c r="H78" s="15">
        <v>194.34999999999997</v>
      </c>
    </row>
    <row r="79" spans="1:8" x14ac:dyDescent="0.25">
      <c r="A79" s="14" t="s">
        <v>92</v>
      </c>
      <c r="B79" s="15">
        <v>1.41</v>
      </c>
      <c r="C79" s="15">
        <v>56.6</v>
      </c>
      <c r="D79" s="16">
        <f t="shared" si="1"/>
        <v>4.0141843971631213</v>
      </c>
      <c r="E79" s="15">
        <v>229</v>
      </c>
      <c r="F79" s="15">
        <v>428</v>
      </c>
      <c r="G79" s="20">
        <v>30.136986301369866</v>
      </c>
      <c r="H79" s="15">
        <v>156</v>
      </c>
    </row>
    <row r="80" spans="1:8" x14ac:dyDescent="0.25">
      <c r="A80" s="14" t="s">
        <v>93</v>
      </c>
      <c r="B80" s="15">
        <v>1.48</v>
      </c>
      <c r="C80" s="15">
        <v>59.7</v>
      </c>
      <c r="D80" s="16">
        <f t="shared" si="1"/>
        <v>4.0337837837837842</v>
      </c>
      <c r="E80" s="15">
        <v>231</v>
      </c>
      <c r="F80" s="15">
        <v>327</v>
      </c>
      <c r="G80" s="20">
        <v>12.054794520547949</v>
      </c>
      <c r="H80" s="15">
        <v>177.45</v>
      </c>
    </row>
    <row r="81" spans="1:8" x14ac:dyDescent="0.25">
      <c r="A81" s="14" t="s">
        <v>94</v>
      </c>
      <c r="B81" s="15">
        <v>1.57</v>
      </c>
      <c r="C81" s="15">
        <v>31.6</v>
      </c>
      <c r="D81" s="16">
        <f t="shared" si="1"/>
        <v>2.0127388535031847</v>
      </c>
      <c r="E81" s="15">
        <v>234</v>
      </c>
      <c r="F81" s="15">
        <v>271</v>
      </c>
      <c r="G81" s="20">
        <v>36.164383561643838</v>
      </c>
      <c r="H81" s="15">
        <v>193.69999999999996</v>
      </c>
    </row>
    <row r="82" spans="1:8" x14ac:dyDescent="0.25">
      <c r="A82" s="14" t="s">
        <v>95</v>
      </c>
      <c r="B82" s="15">
        <v>1.6</v>
      </c>
      <c r="C82" s="15">
        <v>48.6</v>
      </c>
      <c r="D82" s="16">
        <f t="shared" si="1"/>
        <v>3.0375000000000001</v>
      </c>
      <c r="E82" s="15">
        <v>196</v>
      </c>
      <c r="F82" s="15">
        <v>240</v>
      </c>
      <c r="G82" s="20">
        <v>13.15068493150685</v>
      </c>
      <c r="H82" s="15">
        <v>190.44999999999996</v>
      </c>
    </row>
    <row r="83" spans="1:8" x14ac:dyDescent="0.25">
      <c r="A83" s="14" t="s">
        <v>96</v>
      </c>
      <c r="B83" s="15">
        <v>1.64</v>
      </c>
      <c r="C83" s="15">
        <v>47.1</v>
      </c>
      <c r="D83" s="16">
        <f t="shared" si="1"/>
        <v>2.8719512195121952</v>
      </c>
      <c r="E83" s="15">
        <v>235</v>
      </c>
      <c r="F83" s="15">
        <v>292</v>
      </c>
      <c r="G83" s="20">
        <v>19.726027397260278</v>
      </c>
      <c r="H83" s="15">
        <v>180.04999999999998</v>
      </c>
    </row>
    <row r="84" spans="1:8" x14ac:dyDescent="0.25">
      <c r="A84" s="14" t="s">
        <v>97</v>
      </c>
      <c r="B84" s="15">
        <v>1.38</v>
      </c>
      <c r="C84" s="15">
        <v>9.52</v>
      </c>
      <c r="D84" s="16">
        <f t="shared" si="1"/>
        <v>0.68985507246376809</v>
      </c>
      <c r="E84" s="15">
        <v>237</v>
      </c>
      <c r="F84" s="15">
        <v>153</v>
      </c>
      <c r="G84" s="20">
        <v>66.301369863013704</v>
      </c>
      <c r="H84" s="15">
        <v>192.39999999999998</v>
      </c>
    </row>
    <row r="85" spans="1:8" x14ac:dyDescent="0.25">
      <c r="A85" s="14" t="s">
        <v>98</v>
      </c>
      <c r="B85" s="15">
        <v>0.91</v>
      </c>
      <c r="C85" s="15">
        <v>7.23</v>
      </c>
      <c r="D85" s="16">
        <f t="shared" si="1"/>
        <v>0.79450549450549457</v>
      </c>
      <c r="E85" s="15">
        <v>246</v>
      </c>
      <c r="F85" s="15">
        <v>128</v>
      </c>
      <c r="G85" s="20">
        <v>17.534246575342468</v>
      </c>
      <c r="H85" s="15">
        <v>191.75</v>
      </c>
    </row>
    <row r="86" spans="1:8" x14ac:dyDescent="0.25">
      <c r="A86" s="14" t="s">
        <v>99</v>
      </c>
      <c r="B86" s="15">
        <v>0.97</v>
      </c>
      <c r="C86" s="15">
        <v>8.24</v>
      </c>
      <c r="D86" s="16">
        <f t="shared" si="1"/>
        <v>0.84948453608247421</v>
      </c>
      <c r="E86" s="15">
        <v>253</v>
      </c>
      <c r="F86" s="15">
        <v>134</v>
      </c>
      <c r="G86" s="20">
        <v>16.438356164383563</v>
      </c>
      <c r="H86" s="15">
        <v>188.49999999999997</v>
      </c>
    </row>
    <row r="87" spans="1:8" x14ac:dyDescent="0.25">
      <c r="A87" s="14" t="s">
        <v>100</v>
      </c>
      <c r="B87" s="15">
        <v>0.69</v>
      </c>
      <c r="C87" s="15">
        <v>16.100000000000001</v>
      </c>
      <c r="D87" s="16">
        <f t="shared" si="1"/>
        <v>2.3333333333333335</v>
      </c>
      <c r="E87" s="15">
        <v>251</v>
      </c>
      <c r="F87" s="15">
        <v>101</v>
      </c>
      <c r="G87" s="20">
        <v>33.424657534246577</v>
      </c>
      <c r="H87" s="15">
        <v>191.1</v>
      </c>
    </row>
    <row r="88" spans="1:8" x14ac:dyDescent="0.25">
      <c r="A88" s="14" t="s">
        <v>101</v>
      </c>
      <c r="B88" s="15">
        <v>0.77</v>
      </c>
      <c r="C88" s="15">
        <v>13.4</v>
      </c>
      <c r="D88" s="16">
        <f t="shared" si="1"/>
        <v>1.7402597402597402</v>
      </c>
      <c r="E88" s="15">
        <v>246</v>
      </c>
      <c r="F88" s="15">
        <v>129</v>
      </c>
      <c r="G88" s="20">
        <v>20.821917808219176</v>
      </c>
      <c r="H88" s="15">
        <v>195</v>
      </c>
    </row>
    <row r="89" spans="1:8" x14ac:dyDescent="0.25">
      <c r="A89" s="14" t="s">
        <v>102</v>
      </c>
      <c r="B89" s="15">
        <v>0.69</v>
      </c>
      <c r="C89" s="15">
        <v>19.399999999999999</v>
      </c>
      <c r="D89" s="16">
        <f t="shared" si="1"/>
        <v>2.8115942028985508</v>
      </c>
      <c r="E89" s="15">
        <v>245</v>
      </c>
      <c r="F89" s="15">
        <v>138</v>
      </c>
      <c r="G89" s="20">
        <v>43.287671232876718</v>
      </c>
      <c r="H89" s="15">
        <v>161.19999999999999</v>
      </c>
    </row>
    <row r="90" spans="1:8" x14ac:dyDescent="0.25">
      <c r="A90" s="14" t="s">
        <v>103</v>
      </c>
      <c r="B90" s="15">
        <v>0.96</v>
      </c>
      <c r="C90" s="15">
        <v>35.6</v>
      </c>
      <c r="D90" s="16">
        <f t="shared" si="1"/>
        <v>3.7083333333333335</v>
      </c>
      <c r="E90" s="15">
        <v>254</v>
      </c>
      <c r="F90" s="15">
        <v>104</v>
      </c>
      <c r="G90" s="20">
        <v>21.36986301369863</v>
      </c>
      <c r="H90" s="15">
        <v>155.35</v>
      </c>
    </row>
    <row r="91" spans="1:8" x14ac:dyDescent="0.25">
      <c r="A91" s="14" t="s">
        <v>104</v>
      </c>
      <c r="B91" s="15">
        <v>0.95</v>
      </c>
      <c r="C91" s="15">
        <v>38.200000000000003</v>
      </c>
      <c r="D91" s="16">
        <f t="shared" si="1"/>
        <v>4.0210526315789474</v>
      </c>
      <c r="E91" s="15">
        <v>255</v>
      </c>
      <c r="F91" s="15">
        <v>138</v>
      </c>
      <c r="G91" s="20">
        <v>21.36986301369863</v>
      </c>
      <c r="H91" s="15">
        <v>204.1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0"/>
  <sheetViews>
    <sheetView workbookViewId="0">
      <selection activeCell="R8" sqref="R8"/>
    </sheetView>
  </sheetViews>
  <sheetFormatPr defaultRowHeight="15" x14ac:dyDescent="0.25"/>
  <cols>
    <col min="1" max="1" width="24.85546875" customWidth="1"/>
    <col min="2" max="2" width="12.7109375" customWidth="1"/>
    <col min="3" max="3" width="12" customWidth="1"/>
    <col min="4" max="4" width="11.5703125" customWidth="1"/>
    <col min="5" max="5" width="16.28515625" customWidth="1"/>
  </cols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3"/>
      <c r="B2" s="7" t="s">
        <v>13</v>
      </c>
      <c r="C2" s="7" t="s">
        <v>2</v>
      </c>
      <c r="D2" s="7" t="s">
        <v>3</v>
      </c>
      <c r="E2" s="7" t="s">
        <v>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 t="s">
        <v>5</v>
      </c>
      <c r="B3" s="2">
        <v>2.5110000000000001</v>
      </c>
      <c r="C3" s="2">
        <f>B3-B9</f>
        <v>2.4810000000000003</v>
      </c>
      <c r="D3" s="2">
        <v>100</v>
      </c>
      <c r="E3" s="19">
        <f>(11.04*C3*C3)+(11.948*C3)+(1.5134)</f>
        <v>99.111573440000015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5">
      <c r="A4" s="13" t="s">
        <v>6</v>
      </c>
      <c r="B4" s="2">
        <v>1.7030000000000001</v>
      </c>
      <c r="C4" s="2">
        <f>B4-B9</f>
        <v>1.673</v>
      </c>
      <c r="D4" s="2">
        <v>50</v>
      </c>
      <c r="E4" s="19">
        <f t="shared" ref="E4:E9" si="0">(11.04*C4*C4)+(11.948*C4)+(1.5134)</f>
        <v>52.402580159999992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13" t="s">
        <v>7</v>
      </c>
      <c r="B5" s="2">
        <v>1.024</v>
      </c>
      <c r="C5" s="2">
        <f>B5-B9</f>
        <v>0.99399999999999999</v>
      </c>
      <c r="D5" s="2">
        <v>25</v>
      </c>
      <c r="E5" s="19">
        <f t="shared" si="0"/>
        <v>24.297629439999998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5">
      <c r="A6" s="13" t="s">
        <v>8</v>
      </c>
      <c r="B6" s="2">
        <v>0.54300000000000004</v>
      </c>
      <c r="C6" s="2">
        <f>B6-B9</f>
        <v>0.51300000000000001</v>
      </c>
      <c r="D6" s="2">
        <v>12.5</v>
      </c>
      <c r="E6" s="19">
        <f t="shared" si="0"/>
        <v>10.548109760000001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5">
      <c r="A7" s="13" t="s">
        <v>9</v>
      </c>
      <c r="B7" s="2">
        <v>0.318</v>
      </c>
      <c r="C7" s="2">
        <f>B7-B9</f>
        <v>0.28800000000000003</v>
      </c>
      <c r="D7" s="2">
        <v>6.25</v>
      </c>
      <c r="E7" s="19">
        <f t="shared" si="0"/>
        <v>5.8701257600000005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13" t="s">
        <v>116</v>
      </c>
      <c r="B8" s="2">
        <v>0.152</v>
      </c>
      <c r="C8" s="2">
        <f>B8-B9</f>
        <v>0.122</v>
      </c>
      <c r="D8" s="2">
        <v>3.125</v>
      </c>
      <c r="E8" s="19">
        <f t="shared" si="0"/>
        <v>3.1353753600000003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7" x14ac:dyDescent="0.25">
      <c r="A9" s="13" t="s">
        <v>10</v>
      </c>
      <c r="B9" s="2">
        <v>0.03</v>
      </c>
      <c r="C9" s="2">
        <f>B9-B9</f>
        <v>0</v>
      </c>
      <c r="D9" s="2">
        <v>0</v>
      </c>
      <c r="E9" s="19">
        <f t="shared" si="0"/>
        <v>1.5134000000000001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7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9" t="s">
        <v>117</v>
      </c>
      <c r="K15" s="9"/>
      <c r="L15" s="9"/>
      <c r="M15" s="13"/>
      <c r="N15" s="13"/>
      <c r="O15" s="13"/>
      <c r="P15" s="13"/>
      <c r="Q15" s="13"/>
    </row>
    <row r="16" spans="1:17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7" t="s">
        <v>12</v>
      </c>
      <c r="B20" s="7" t="s">
        <v>13</v>
      </c>
      <c r="C20" s="7" t="s">
        <v>10</v>
      </c>
      <c r="D20" s="7" t="s">
        <v>2</v>
      </c>
      <c r="E20" s="7" t="s">
        <v>118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4" t="s">
        <v>15</v>
      </c>
      <c r="B21" s="2">
        <v>0.94299999999999995</v>
      </c>
      <c r="C21" s="2">
        <v>0.03</v>
      </c>
      <c r="D21" s="2">
        <f t="shared" ref="D21:D26" si="1">(B21-C21)</f>
        <v>0.91299999999999992</v>
      </c>
      <c r="E21" s="8">
        <f t="shared" ref="E21:E26" si="2">(11.04*D21*D21)+(11.948*D21)+(1.5134)</f>
        <v>21.624525760000001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4" t="s">
        <v>16</v>
      </c>
      <c r="B22" s="2">
        <v>1.954</v>
      </c>
      <c r="C22" s="2">
        <v>0.03</v>
      </c>
      <c r="D22" s="2">
        <f t="shared" si="1"/>
        <v>1.9239999999999999</v>
      </c>
      <c r="E22" s="8">
        <f t="shared" si="2"/>
        <v>65.368959039999993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4" t="s">
        <v>17</v>
      </c>
      <c r="B23" s="2">
        <v>1.91</v>
      </c>
      <c r="C23" s="2">
        <v>0.03</v>
      </c>
      <c r="D23" s="2">
        <f t="shared" si="1"/>
        <v>1.88</v>
      </c>
      <c r="E23" s="8">
        <f t="shared" si="2"/>
        <v>62.995415999999985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4" t="s">
        <v>18</v>
      </c>
      <c r="B24" s="2">
        <v>2.048</v>
      </c>
      <c r="C24" s="2">
        <v>0.03</v>
      </c>
      <c r="D24" s="2">
        <f t="shared" si="1"/>
        <v>2.0180000000000002</v>
      </c>
      <c r="E24" s="8">
        <f t="shared" si="2"/>
        <v>70.58292096000001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14" t="s">
        <v>19</v>
      </c>
      <c r="B25" s="2">
        <v>1.41</v>
      </c>
      <c r="C25" s="2">
        <v>0.03</v>
      </c>
      <c r="D25" s="2">
        <f t="shared" si="1"/>
        <v>1.38</v>
      </c>
      <c r="E25" s="8">
        <f t="shared" si="2"/>
        <v>39.026215999999991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14" t="s">
        <v>20</v>
      </c>
      <c r="B26" s="2">
        <v>1.994</v>
      </c>
      <c r="C26" s="2">
        <v>0.03</v>
      </c>
      <c r="D26" s="2">
        <f t="shared" si="1"/>
        <v>1.964</v>
      </c>
      <c r="E26" s="8">
        <f t="shared" si="2"/>
        <v>67.563819840000008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25">
      <c r="A27" s="14" t="s">
        <v>21</v>
      </c>
      <c r="B27" s="2">
        <v>1.5089999999999999</v>
      </c>
      <c r="C27" s="2">
        <v>0.03</v>
      </c>
      <c r="D27" s="2">
        <f t="shared" ref="D27:D90" si="3">(B27-C27)</f>
        <v>1.4789999999999999</v>
      </c>
      <c r="E27" s="8">
        <f t="shared" ref="E27:E90" si="4">(11.04*D27*D27)+(11.948*D27)+(1.5134)</f>
        <v>43.333840639999984</v>
      </c>
    </row>
    <row r="28" spans="1:17" x14ac:dyDescent="0.25">
      <c r="A28" s="14" t="s">
        <v>22</v>
      </c>
      <c r="B28" s="2">
        <v>1.3420000000000001</v>
      </c>
      <c r="C28" s="2">
        <v>0.03</v>
      </c>
      <c r="D28" s="2">
        <f t="shared" si="3"/>
        <v>1.3120000000000001</v>
      </c>
      <c r="E28" s="8">
        <f t="shared" si="4"/>
        <v>36.19281376</v>
      </c>
    </row>
    <row r="29" spans="1:17" x14ac:dyDescent="0.25">
      <c r="A29" s="14" t="s">
        <v>23</v>
      </c>
      <c r="B29" s="2">
        <v>1.42</v>
      </c>
      <c r="C29" s="2">
        <v>0.03</v>
      </c>
      <c r="D29" s="2">
        <f t="shared" si="3"/>
        <v>1.39</v>
      </c>
      <c r="E29" s="8">
        <f t="shared" si="4"/>
        <v>39.451503999999993</v>
      </c>
    </row>
    <row r="30" spans="1:17" x14ac:dyDescent="0.25">
      <c r="A30" s="14" t="s">
        <v>24</v>
      </c>
      <c r="B30" s="2">
        <v>1.2</v>
      </c>
      <c r="C30" s="2">
        <v>0.03</v>
      </c>
      <c r="D30" s="2">
        <f t="shared" si="3"/>
        <v>1.17</v>
      </c>
      <c r="E30" s="8">
        <f t="shared" si="4"/>
        <v>30.605215999999999</v>
      </c>
    </row>
    <row r="31" spans="1:17" x14ac:dyDescent="0.25">
      <c r="A31" s="14" t="s">
        <v>25</v>
      </c>
      <c r="B31" s="2">
        <v>1.319</v>
      </c>
      <c r="C31" s="2">
        <v>0.03</v>
      </c>
      <c r="D31" s="2">
        <f t="shared" si="3"/>
        <v>1.2889999999999999</v>
      </c>
      <c r="E31" s="8">
        <f t="shared" si="4"/>
        <v>35.257563839999996</v>
      </c>
    </row>
    <row r="32" spans="1:17" x14ac:dyDescent="0.25">
      <c r="A32" s="14" t="s">
        <v>26</v>
      </c>
      <c r="B32" s="2">
        <v>1.6759999999999999</v>
      </c>
      <c r="C32" s="2">
        <v>0.03</v>
      </c>
      <c r="D32" s="2">
        <f t="shared" si="3"/>
        <v>1.6459999999999999</v>
      </c>
      <c r="E32" s="8">
        <f t="shared" si="4"/>
        <v>51.090656639999985</v>
      </c>
    </row>
    <row r="33" spans="1:5" x14ac:dyDescent="0.25">
      <c r="A33" s="14" t="s">
        <v>27</v>
      </c>
      <c r="B33" s="2">
        <v>1.2310000000000001</v>
      </c>
      <c r="C33" s="2">
        <v>0.03</v>
      </c>
      <c r="D33" s="2">
        <f t="shared" si="3"/>
        <v>1.2010000000000001</v>
      </c>
      <c r="E33" s="8">
        <f t="shared" si="4"/>
        <v>31.787055040000002</v>
      </c>
    </row>
    <row r="34" spans="1:5" x14ac:dyDescent="0.25">
      <c r="A34" s="14" t="s">
        <v>28</v>
      </c>
      <c r="B34" s="2">
        <v>1.387</v>
      </c>
      <c r="C34" s="2">
        <v>0.03</v>
      </c>
      <c r="D34" s="2">
        <f t="shared" si="3"/>
        <v>1.357</v>
      </c>
      <c r="E34" s="8">
        <f t="shared" si="4"/>
        <v>38.056432959999995</v>
      </c>
    </row>
    <row r="35" spans="1:5" x14ac:dyDescent="0.25">
      <c r="A35" s="14" t="s">
        <v>29</v>
      </c>
      <c r="B35" s="2">
        <v>1.39</v>
      </c>
      <c r="C35" s="2">
        <v>0.03</v>
      </c>
      <c r="D35" s="2">
        <f t="shared" si="3"/>
        <v>1.3599999999999999</v>
      </c>
      <c r="E35" s="8">
        <f t="shared" si="4"/>
        <v>38.182263999999989</v>
      </c>
    </row>
    <row r="36" spans="1:5" x14ac:dyDescent="0.25">
      <c r="A36" s="14" t="s">
        <v>30</v>
      </c>
      <c r="B36" s="2">
        <v>1.589</v>
      </c>
      <c r="C36" s="2">
        <v>0.03</v>
      </c>
      <c r="D36" s="2">
        <f t="shared" si="3"/>
        <v>1.5589999999999999</v>
      </c>
      <c r="E36" s="8">
        <f t="shared" si="4"/>
        <v>46.972842239999999</v>
      </c>
    </row>
    <row r="37" spans="1:5" x14ac:dyDescent="0.25">
      <c r="A37" s="14" t="s">
        <v>31</v>
      </c>
      <c r="B37" s="2">
        <v>1.0940000000000001</v>
      </c>
      <c r="C37" s="2">
        <v>0.03</v>
      </c>
      <c r="D37" s="2">
        <f t="shared" si="3"/>
        <v>1.0640000000000001</v>
      </c>
      <c r="E37" s="8">
        <f t="shared" si="4"/>
        <v>26.724411840000005</v>
      </c>
    </row>
    <row r="38" spans="1:5" x14ac:dyDescent="0.25">
      <c r="A38" s="14" t="s">
        <v>32</v>
      </c>
      <c r="B38" s="2">
        <v>0.79400000000000004</v>
      </c>
      <c r="C38" s="2">
        <v>0.03</v>
      </c>
      <c r="D38" s="2">
        <f t="shared" si="3"/>
        <v>0.76400000000000001</v>
      </c>
      <c r="E38" s="8">
        <f t="shared" si="4"/>
        <v>17.08567584</v>
      </c>
    </row>
    <row r="39" spans="1:5" x14ac:dyDescent="0.25">
      <c r="A39" s="14" t="s">
        <v>33</v>
      </c>
      <c r="B39" s="2">
        <v>0.74399999999999999</v>
      </c>
      <c r="C39" s="2">
        <v>0.03</v>
      </c>
      <c r="D39" s="2">
        <f t="shared" si="3"/>
        <v>0.71399999999999997</v>
      </c>
      <c r="E39" s="8">
        <f t="shared" si="4"/>
        <v>15.67241984</v>
      </c>
    </row>
    <row r="40" spans="1:5" x14ac:dyDescent="0.25">
      <c r="A40" s="14" t="s">
        <v>34</v>
      </c>
      <c r="B40" s="2">
        <v>0.752</v>
      </c>
      <c r="C40" s="2">
        <v>0.03</v>
      </c>
      <c r="D40" s="2">
        <f t="shared" si="3"/>
        <v>0.72199999999999998</v>
      </c>
      <c r="E40" s="8">
        <f t="shared" si="4"/>
        <v>15.89483136</v>
      </c>
    </row>
    <row r="41" spans="1:5" x14ac:dyDescent="0.25">
      <c r="A41" s="14" t="s">
        <v>35</v>
      </c>
      <c r="B41" s="2">
        <v>0.78300000000000003</v>
      </c>
      <c r="C41" s="2">
        <v>0.03</v>
      </c>
      <c r="D41" s="2">
        <f t="shared" si="3"/>
        <v>0.753</v>
      </c>
      <c r="E41" s="8">
        <f t="shared" si="4"/>
        <v>16.77002336</v>
      </c>
    </row>
    <row r="42" spans="1:5" x14ac:dyDescent="0.25">
      <c r="A42" s="14" t="s">
        <v>36</v>
      </c>
      <c r="B42" s="2">
        <v>1.702</v>
      </c>
      <c r="C42" s="2">
        <v>0.03</v>
      </c>
      <c r="D42" s="2">
        <f t="shared" si="3"/>
        <v>1.6719999999999999</v>
      </c>
      <c r="E42" s="8">
        <f t="shared" si="4"/>
        <v>52.35370335999999</v>
      </c>
    </row>
    <row r="43" spans="1:5" x14ac:dyDescent="0.25">
      <c r="A43" s="14" t="s">
        <v>37</v>
      </c>
      <c r="B43" s="2">
        <v>1.603</v>
      </c>
      <c r="C43" s="2">
        <v>0.03</v>
      </c>
      <c r="D43" s="2">
        <f t="shared" si="3"/>
        <v>1.573</v>
      </c>
      <c r="E43" s="8">
        <f t="shared" si="4"/>
        <v>47.624196159999997</v>
      </c>
    </row>
    <row r="44" spans="1:5" x14ac:dyDescent="0.25">
      <c r="A44" s="14" t="s">
        <v>38</v>
      </c>
      <c r="B44" s="2">
        <v>1.3149999999999999</v>
      </c>
      <c r="C44" s="2">
        <v>0.03</v>
      </c>
      <c r="D44" s="2">
        <f t="shared" si="3"/>
        <v>1.2849999999999999</v>
      </c>
      <c r="E44" s="8">
        <f t="shared" si="4"/>
        <v>35.09610399999999</v>
      </c>
    </row>
    <row r="45" spans="1:5" x14ac:dyDescent="0.25">
      <c r="A45" s="14" t="s">
        <v>39</v>
      </c>
      <c r="B45" s="2">
        <v>1.823</v>
      </c>
      <c r="C45" s="2">
        <v>0.03</v>
      </c>
      <c r="D45" s="2">
        <f t="shared" si="3"/>
        <v>1.7929999999999999</v>
      </c>
      <c r="E45" s="8">
        <f t="shared" si="4"/>
        <v>58.428096959999991</v>
      </c>
    </row>
    <row r="46" spans="1:5" x14ac:dyDescent="0.25">
      <c r="A46" s="14" t="s">
        <v>40</v>
      </c>
      <c r="B46" s="2">
        <v>2.2130000000000001</v>
      </c>
      <c r="C46" s="2">
        <v>0.03</v>
      </c>
      <c r="D46" s="2">
        <f t="shared" si="3"/>
        <v>2.1830000000000003</v>
      </c>
      <c r="E46" s="8">
        <f t="shared" si="4"/>
        <v>80.206882560000011</v>
      </c>
    </row>
    <row r="47" spans="1:5" x14ac:dyDescent="0.25">
      <c r="A47" s="14" t="s">
        <v>41</v>
      </c>
      <c r="B47" s="2">
        <v>0.70099999999999996</v>
      </c>
      <c r="C47" s="2">
        <v>0.03</v>
      </c>
      <c r="D47" s="2">
        <f t="shared" si="3"/>
        <v>0.67099999999999993</v>
      </c>
      <c r="E47" s="8">
        <f t="shared" si="4"/>
        <v>14.501168639999998</v>
      </c>
    </row>
    <row r="48" spans="1:5" x14ac:dyDescent="0.25">
      <c r="A48" s="14" t="s">
        <v>42</v>
      </c>
      <c r="B48" s="2">
        <v>0.88300000000000001</v>
      </c>
      <c r="C48" s="2">
        <v>0.03</v>
      </c>
      <c r="D48" s="2">
        <f t="shared" si="3"/>
        <v>0.85299999999999998</v>
      </c>
      <c r="E48" s="8">
        <f t="shared" si="4"/>
        <v>19.73784736</v>
      </c>
    </row>
    <row r="49" spans="1:5" x14ac:dyDescent="0.25">
      <c r="A49" s="14" t="s">
        <v>43</v>
      </c>
      <c r="B49" s="2">
        <v>2.1360000000000001</v>
      </c>
      <c r="C49" s="2">
        <v>0.03</v>
      </c>
      <c r="D49" s="2">
        <f t="shared" si="3"/>
        <v>2.1060000000000003</v>
      </c>
      <c r="E49" s="8">
        <f t="shared" si="4"/>
        <v>75.640893440000028</v>
      </c>
    </row>
    <row r="50" spans="1:5" x14ac:dyDescent="0.25">
      <c r="A50" s="14" t="s">
        <v>44</v>
      </c>
      <c r="B50" s="2">
        <v>1.8939999999999999</v>
      </c>
      <c r="C50" s="2">
        <v>0.03</v>
      </c>
      <c r="D50" s="2">
        <f t="shared" si="3"/>
        <v>1.8639999999999999</v>
      </c>
      <c r="E50" s="8">
        <f t="shared" si="4"/>
        <v>62.142907839999985</v>
      </c>
    </row>
    <row r="51" spans="1:5" x14ac:dyDescent="0.25">
      <c r="A51" s="14" t="s">
        <v>45</v>
      </c>
      <c r="B51" s="2">
        <v>1.413</v>
      </c>
      <c r="C51" s="2">
        <v>0.03</v>
      </c>
      <c r="D51" s="2">
        <f t="shared" si="3"/>
        <v>1.383</v>
      </c>
      <c r="E51" s="8">
        <f t="shared" si="4"/>
        <v>39.153570559999999</v>
      </c>
    </row>
    <row r="52" spans="1:5" x14ac:dyDescent="0.25">
      <c r="A52" s="14" t="s">
        <v>46</v>
      </c>
      <c r="B52" s="2">
        <v>1.458</v>
      </c>
      <c r="C52" s="2">
        <v>0.03</v>
      </c>
      <c r="D52" s="2">
        <f t="shared" si="3"/>
        <v>1.4279999999999999</v>
      </c>
      <c r="E52" s="8">
        <f t="shared" si="4"/>
        <v>41.087735359999989</v>
      </c>
    </row>
    <row r="53" spans="1:5" x14ac:dyDescent="0.25">
      <c r="A53" s="14" t="s">
        <v>47</v>
      </c>
      <c r="B53" s="2">
        <v>1.075</v>
      </c>
      <c r="C53" s="2">
        <v>0.03</v>
      </c>
      <c r="D53" s="2">
        <f t="shared" si="3"/>
        <v>1.0449999999999999</v>
      </c>
      <c r="E53" s="8">
        <f t="shared" si="4"/>
        <v>26.055015999999998</v>
      </c>
    </row>
    <row r="54" spans="1:5" x14ac:dyDescent="0.25">
      <c r="A54" s="14" t="s">
        <v>48</v>
      </c>
      <c r="B54" s="2">
        <v>1.0980000000000001</v>
      </c>
      <c r="C54" s="2">
        <v>0.03</v>
      </c>
      <c r="D54" s="2">
        <f t="shared" si="3"/>
        <v>1.0680000000000001</v>
      </c>
      <c r="E54" s="8">
        <f t="shared" si="4"/>
        <v>26.866352960000004</v>
      </c>
    </row>
    <row r="55" spans="1:5" x14ac:dyDescent="0.25">
      <c r="A55" s="14" t="s">
        <v>49</v>
      </c>
      <c r="B55" s="2">
        <v>0.95299999999999996</v>
      </c>
      <c r="C55" s="2">
        <v>0.03</v>
      </c>
      <c r="D55" s="2">
        <f t="shared" si="3"/>
        <v>0.92299999999999993</v>
      </c>
      <c r="E55" s="8">
        <f t="shared" si="4"/>
        <v>21.946700159999999</v>
      </c>
    </row>
    <row r="56" spans="1:5" x14ac:dyDescent="0.25">
      <c r="A56" s="14" t="s">
        <v>50</v>
      </c>
      <c r="B56" s="2">
        <v>0.90700000000000003</v>
      </c>
      <c r="C56" s="2">
        <v>0.03</v>
      </c>
      <c r="D56" s="2">
        <f t="shared" si="3"/>
        <v>0.877</v>
      </c>
      <c r="E56" s="8">
        <f t="shared" si="4"/>
        <v>20.48298016</v>
      </c>
    </row>
    <row r="57" spans="1:5" x14ac:dyDescent="0.25">
      <c r="A57" s="14" t="s">
        <v>51</v>
      </c>
      <c r="B57" s="2">
        <v>0.69599999999999995</v>
      </c>
      <c r="C57" s="2">
        <v>0.03</v>
      </c>
      <c r="D57" s="2">
        <f t="shared" si="3"/>
        <v>0.66599999999999993</v>
      </c>
      <c r="E57" s="8">
        <f t="shared" si="4"/>
        <v>14.36762624</v>
      </c>
    </row>
    <row r="58" spans="1:5" x14ac:dyDescent="0.25">
      <c r="A58" s="14" t="s">
        <v>52</v>
      </c>
      <c r="B58" s="2">
        <v>0.83799999999999997</v>
      </c>
      <c r="C58" s="2">
        <v>0.03</v>
      </c>
      <c r="D58" s="2">
        <f t="shared" si="3"/>
        <v>0.80799999999999994</v>
      </c>
      <c r="E58" s="8">
        <f t="shared" si="4"/>
        <v>18.375002559999999</v>
      </c>
    </row>
    <row r="59" spans="1:5" x14ac:dyDescent="0.25">
      <c r="A59" s="14" t="s">
        <v>53</v>
      </c>
      <c r="B59" s="2">
        <v>1.028</v>
      </c>
      <c r="C59" s="2">
        <v>0.03</v>
      </c>
      <c r="D59" s="2">
        <f t="shared" si="3"/>
        <v>0.998</v>
      </c>
      <c r="E59" s="8">
        <f t="shared" si="4"/>
        <v>24.43338816</v>
      </c>
    </row>
    <row r="60" spans="1:5" x14ac:dyDescent="0.25">
      <c r="A60" s="14" t="s">
        <v>54</v>
      </c>
      <c r="B60" s="2">
        <v>1.2609999999999999</v>
      </c>
      <c r="C60" s="2">
        <v>0.03</v>
      </c>
      <c r="D60" s="2">
        <f t="shared" si="3"/>
        <v>1.2309999999999999</v>
      </c>
      <c r="E60" s="8">
        <f t="shared" si="4"/>
        <v>32.950973439999991</v>
      </c>
    </row>
    <row r="61" spans="1:5" x14ac:dyDescent="0.25">
      <c r="A61" s="14" t="s">
        <v>55</v>
      </c>
      <c r="B61" s="2">
        <v>1.2709999999999999</v>
      </c>
      <c r="C61" s="2">
        <v>0.03</v>
      </c>
      <c r="D61" s="2">
        <f t="shared" si="3"/>
        <v>1.2409999999999999</v>
      </c>
      <c r="E61" s="8">
        <f t="shared" si="4"/>
        <v>33.343362239999998</v>
      </c>
    </row>
    <row r="62" spans="1:5" x14ac:dyDescent="0.25">
      <c r="A62" s="14" t="s">
        <v>56</v>
      </c>
      <c r="B62" s="2">
        <v>1.379</v>
      </c>
      <c r="C62" s="2">
        <v>0.03</v>
      </c>
      <c r="D62" s="2">
        <f t="shared" si="3"/>
        <v>1.349</v>
      </c>
      <c r="E62" s="8">
        <f t="shared" si="4"/>
        <v>37.721855039999994</v>
      </c>
    </row>
    <row r="63" spans="1:5" x14ac:dyDescent="0.25">
      <c r="A63" s="14" t="s">
        <v>57</v>
      </c>
      <c r="B63" s="2">
        <v>1.7150000000000001</v>
      </c>
      <c r="C63" s="2">
        <v>0.03</v>
      </c>
      <c r="D63" s="2">
        <f t="shared" si="3"/>
        <v>1.6850000000000001</v>
      </c>
      <c r="E63" s="8">
        <f t="shared" si="4"/>
        <v>52.990823999999996</v>
      </c>
    </row>
    <row r="64" spans="1:5" x14ac:dyDescent="0.25">
      <c r="A64" s="14" t="s">
        <v>58</v>
      </c>
      <c r="B64" s="2">
        <v>1.968</v>
      </c>
      <c r="C64" s="2">
        <v>0.03</v>
      </c>
      <c r="D64" s="2">
        <f t="shared" si="3"/>
        <v>1.9379999999999999</v>
      </c>
      <c r="E64" s="8">
        <f t="shared" si="4"/>
        <v>66.133141760000001</v>
      </c>
    </row>
    <row r="65" spans="1:5" x14ac:dyDescent="0.25">
      <c r="A65" s="14" t="s">
        <v>59</v>
      </c>
      <c r="B65" s="2">
        <v>1.9239999999999999</v>
      </c>
      <c r="C65" s="2">
        <v>0.03</v>
      </c>
      <c r="D65" s="2">
        <f t="shared" si="3"/>
        <v>1.8939999999999999</v>
      </c>
      <c r="E65" s="8">
        <f t="shared" si="4"/>
        <v>63.745997439999989</v>
      </c>
    </row>
    <row r="66" spans="1:5" x14ac:dyDescent="0.25">
      <c r="A66" s="14" t="s">
        <v>60</v>
      </c>
      <c r="B66" s="2">
        <v>1.1919999999999999</v>
      </c>
      <c r="C66" s="2">
        <v>0.03</v>
      </c>
      <c r="D66" s="2">
        <f t="shared" si="3"/>
        <v>1.1619999999999999</v>
      </c>
      <c r="E66" s="8">
        <f t="shared" si="4"/>
        <v>30.303669759999998</v>
      </c>
    </row>
    <row r="67" spans="1:5" x14ac:dyDescent="0.25">
      <c r="A67" s="14" t="s">
        <v>61</v>
      </c>
      <c r="B67" s="2">
        <v>2.7250000000000001</v>
      </c>
      <c r="C67" s="2">
        <v>0.03</v>
      </c>
      <c r="D67" s="2">
        <f t="shared" si="3"/>
        <v>2.6950000000000003</v>
      </c>
      <c r="E67" s="8">
        <f t="shared" si="4"/>
        <v>113.89705600000002</v>
      </c>
    </row>
    <row r="68" spans="1:5" x14ac:dyDescent="0.25">
      <c r="A68" s="14" t="s">
        <v>62</v>
      </c>
      <c r="B68" s="2">
        <v>2.0830000000000002</v>
      </c>
      <c r="C68" s="2">
        <v>0.03</v>
      </c>
      <c r="D68" s="2">
        <f t="shared" si="3"/>
        <v>2.0530000000000004</v>
      </c>
      <c r="E68" s="8">
        <f t="shared" si="4"/>
        <v>72.574135360000028</v>
      </c>
    </row>
    <row r="69" spans="1:5" x14ac:dyDescent="0.25">
      <c r="A69" s="14" t="s">
        <v>63</v>
      </c>
      <c r="B69" s="2">
        <v>1.4279999999999999</v>
      </c>
      <c r="C69" s="2">
        <v>0.03</v>
      </c>
      <c r="D69" s="2">
        <f t="shared" si="3"/>
        <v>1.3979999999999999</v>
      </c>
      <c r="E69" s="8">
        <f t="shared" si="4"/>
        <v>39.79332415999999</v>
      </c>
    </row>
    <row r="70" spans="1:5" x14ac:dyDescent="0.25">
      <c r="A70" s="14" t="s">
        <v>64</v>
      </c>
      <c r="B70" s="2">
        <v>0.91300000000000003</v>
      </c>
      <c r="C70" s="2">
        <v>0.03</v>
      </c>
      <c r="D70" s="2">
        <f t="shared" si="3"/>
        <v>0.88300000000000001</v>
      </c>
      <c r="E70" s="8">
        <f t="shared" si="4"/>
        <v>20.671250560000001</v>
      </c>
    </row>
    <row r="71" spans="1:5" x14ac:dyDescent="0.25">
      <c r="A71" s="14" t="s">
        <v>65</v>
      </c>
      <c r="B71" s="2">
        <v>1.5589999999999999</v>
      </c>
      <c r="C71" s="2">
        <v>0.03</v>
      </c>
      <c r="D71" s="2">
        <f t="shared" si="3"/>
        <v>1.5289999999999999</v>
      </c>
      <c r="E71" s="8">
        <f t="shared" si="4"/>
        <v>45.591656639999989</v>
      </c>
    </row>
    <row r="72" spans="1:5" x14ac:dyDescent="0.25">
      <c r="A72" s="14" t="s">
        <v>66</v>
      </c>
      <c r="B72" s="2">
        <v>1.234</v>
      </c>
      <c r="C72" s="2">
        <v>0.03</v>
      </c>
      <c r="D72" s="2">
        <f t="shared" si="3"/>
        <v>1.204</v>
      </c>
      <c r="E72" s="8">
        <f t="shared" si="4"/>
        <v>31.90255264</v>
      </c>
    </row>
    <row r="73" spans="1:5" x14ac:dyDescent="0.25">
      <c r="A73" s="14" t="s">
        <v>67</v>
      </c>
      <c r="B73" s="2">
        <v>1.0369999999999999</v>
      </c>
      <c r="C73" s="2">
        <v>0.03</v>
      </c>
      <c r="D73" s="2">
        <f t="shared" si="3"/>
        <v>1.0069999999999999</v>
      </c>
      <c r="E73" s="8">
        <f t="shared" si="4"/>
        <v>24.740136959999997</v>
      </c>
    </row>
    <row r="74" spans="1:5" x14ac:dyDescent="0.25">
      <c r="A74" s="14" t="s">
        <v>68</v>
      </c>
      <c r="B74" s="2">
        <v>1.1830000000000001</v>
      </c>
      <c r="C74" s="2">
        <v>0.03</v>
      </c>
      <c r="D74" s="2">
        <f t="shared" si="3"/>
        <v>1.153</v>
      </c>
      <c r="E74" s="8">
        <f t="shared" si="4"/>
        <v>29.966119360000004</v>
      </c>
    </row>
    <row r="75" spans="1:5" x14ac:dyDescent="0.25">
      <c r="A75" s="14" t="s">
        <v>69</v>
      </c>
      <c r="B75" s="2">
        <v>1.218</v>
      </c>
      <c r="C75" s="2">
        <v>0.03</v>
      </c>
      <c r="D75" s="2">
        <f t="shared" si="3"/>
        <v>1.1879999999999999</v>
      </c>
      <c r="E75" s="8">
        <f t="shared" si="4"/>
        <v>31.28886176</v>
      </c>
    </row>
    <row r="76" spans="1:5" x14ac:dyDescent="0.25">
      <c r="A76" s="14" t="s">
        <v>70</v>
      </c>
      <c r="B76" s="2">
        <v>1.1679999999999999</v>
      </c>
      <c r="C76" s="2">
        <v>0.03</v>
      </c>
      <c r="D76" s="2">
        <f t="shared" si="3"/>
        <v>1.1379999999999999</v>
      </c>
      <c r="E76" s="8">
        <f t="shared" si="4"/>
        <v>29.40750976</v>
      </c>
    </row>
    <row r="77" spans="1:5" x14ac:dyDescent="0.25">
      <c r="A77" s="14" t="s">
        <v>71</v>
      </c>
      <c r="B77" s="2">
        <v>1.641</v>
      </c>
      <c r="C77" s="2">
        <v>0.03</v>
      </c>
      <c r="D77" s="2">
        <f t="shared" si="3"/>
        <v>1.611</v>
      </c>
      <c r="E77" s="8">
        <f t="shared" si="4"/>
        <v>49.413971839999995</v>
      </c>
    </row>
    <row r="78" spans="1:5" x14ac:dyDescent="0.25">
      <c r="A78" s="14" t="s">
        <v>72</v>
      </c>
      <c r="B78" s="2">
        <v>1.915</v>
      </c>
      <c r="C78" s="2">
        <v>0.03</v>
      </c>
      <c r="D78" s="2">
        <f t="shared" si="3"/>
        <v>1.885</v>
      </c>
      <c r="E78" s="8">
        <f t="shared" si="4"/>
        <v>63.262983999999996</v>
      </c>
    </row>
    <row r="79" spans="1:5" x14ac:dyDescent="0.25">
      <c r="A79" s="14" t="s">
        <v>73</v>
      </c>
      <c r="B79" s="2">
        <v>1.762</v>
      </c>
      <c r="C79" s="2">
        <v>0.03</v>
      </c>
      <c r="D79" s="2">
        <f t="shared" si="3"/>
        <v>1.732</v>
      </c>
      <c r="E79" s="8">
        <f t="shared" si="4"/>
        <v>55.325392959999995</v>
      </c>
    </row>
    <row r="80" spans="1:5" x14ac:dyDescent="0.25">
      <c r="A80" s="14" t="s">
        <v>74</v>
      </c>
      <c r="B80" s="2">
        <v>1.554</v>
      </c>
      <c r="C80" s="2">
        <v>0.03</v>
      </c>
      <c r="D80" s="2">
        <f t="shared" si="3"/>
        <v>1.524</v>
      </c>
      <c r="E80" s="8">
        <f t="shared" si="4"/>
        <v>45.363391039999989</v>
      </c>
    </row>
    <row r="81" spans="1:5" x14ac:dyDescent="0.25">
      <c r="A81" s="14" t="s">
        <v>75</v>
      </c>
      <c r="B81" s="2">
        <v>0.34399999999999997</v>
      </c>
      <c r="C81" s="2">
        <v>0.03</v>
      </c>
      <c r="D81" s="2">
        <f t="shared" si="3"/>
        <v>0.31399999999999995</v>
      </c>
      <c r="E81" s="8">
        <f t="shared" si="4"/>
        <v>6.353571839999999</v>
      </c>
    </row>
    <row r="82" spans="1:5" x14ac:dyDescent="0.25">
      <c r="A82" s="14" t="s">
        <v>76</v>
      </c>
      <c r="B82" s="2">
        <v>1.411</v>
      </c>
      <c r="C82" s="2">
        <v>0.03</v>
      </c>
      <c r="D82" s="2">
        <f t="shared" si="3"/>
        <v>1.381</v>
      </c>
      <c r="E82" s="8">
        <f t="shared" si="4"/>
        <v>39.068645439999997</v>
      </c>
    </row>
    <row r="83" spans="1:5" x14ac:dyDescent="0.25">
      <c r="A83" s="14" t="s">
        <v>77</v>
      </c>
      <c r="B83" s="2">
        <v>1.5640000000000001</v>
      </c>
      <c r="C83" s="2">
        <v>0.03</v>
      </c>
      <c r="D83" s="2">
        <f t="shared" si="3"/>
        <v>1.534</v>
      </c>
      <c r="E83" s="8">
        <f t="shared" si="4"/>
        <v>45.820474239999996</v>
      </c>
    </row>
    <row r="84" spans="1:5" x14ac:dyDescent="0.25">
      <c r="A84" s="14" t="s">
        <v>78</v>
      </c>
      <c r="B84" s="2">
        <v>1.278</v>
      </c>
      <c r="C84" s="2">
        <v>0.03</v>
      </c>
      <c r="D84" s="2">
        <f t="shared" si="3"/>
        <v>1.248</v>
      </c>
      <c r="E84" s="8">
        <f t="shared" si="4"/>
        <v>33.619348159999994</v>
      </c>
    </row>
    <row r="85" spans="1:5" x14ac:dyDescent="0.25">
      <c r="A85" s="14" t="s">
        <v>79</v>
      </c>
      <c r="B85" s="2">
        <v>1.34</v>
      </c>
      <c r="C85" s="2">
        <v>0.03</v>
      </c>
      <c r="D85" s="2">
        <f t="shared" si="3"/>
        <v>1.31</v>
      </c>
      <c r="E85" s="8">
        <f t="shared" si="4"/>
        <v>36.111023999999993</v>
      </c>
    </row>
    <row r="86" spans="1:5" x14ac:dyDescent="0.25">
      <c r="A86" s="14" t="s">
        <v>80</v>
      </c>
      <c r="B86" s="2">
        <v>1.9139999999999999</v>
      </c>
      <c r="C86" s="2">
        <v>0.03</v>
      </c>
      <c r="D86" s="2">
        <f t="shared" si="3"/>
        <v>1.8839999999999999</v>
      </c>
      <c r="E86" s="8">
        <f t="shared" si="4"/>
        <v>63.209426239999992</v>
      </c>
    </row>
    <row r="87" spans="1:5" x14ac:dyDescent="0.25">
      <c r="A87" s="14" t="s">
        <v>81</v>
      </c>
      <c r="B87" s="2">
        <v>2.198</v>
      </c>
      <c r="C87" s="2">
        <v>0.03</v>
      </c>
      <c r="D87" s="2">
        <f t="shared" si="3"/>
        <v>2.1680000000000001</v>
      </c>
      <c r="E87" s="8">
        <f t="shared" si="4"/>
        <v>79.307136960000008</v>
      </c>
    </row>
    <row r="88" spans="1:5" x14ac:dyDescent="0.25">
      <c r="A88" s="14" t="s">
        <v>82</v>
      </c>
      <c r="B88" s="2">
        <v>1.827</v>
      </c>
      <c r="C88" s="2">
        <v>0.03</v>
      </c>
      <c r="D88" s="2">
        <f t="shared" si="3"/>
        <v>1.7969999999999999</v>
      </c>
      <c r="E88" s="8">
        <f t="shared" si="4"/>
        <v>58.634423359999992</v>
      </c>
    </row>
    <row r="89" spans="1:5" x14ac:dyDescent="0.25">
      <c r="A89" s="14" t="s">
        <v>83</v>
      </c>
      <c r="B89" s="2">
        <v>2.0710000000000002</v>
      </c>
      <c r="C89" s="2">
        <v>0.03</v>
      </c>
      <c r="D89" s="2">
        <f t="shared" si="3"/>
        <v>2.0410000000000004</v>
      </c>
      <c r="E89" s="8">
        <f t="shared" si="4"/>
        <v>71.888386240000017</v>
      </c>
    </row>
    <row r="90" spans="1:5" x14ac:dyDescent="0.25">
      <c r="A90" s="14" t="s">
        <v>84</v>
      </c>
      <c r="B90" s="2">
        <v>1.522</v>
      </c>
      <c r="C90" s="2">
        <v>0.03</v>
      </c>
      <c r="D90" s="2">
        <f t="shared" si="3"/>
        <v>1.492</v>
      </c>
      <c r="E90" s="8">
        <f t="shared" si="4"/>
        <v>43.915562559999998</v>
      </c>
    </row>
    <row r="91" spans="1:5" x14ac:dyDescent="0.25">
      <c r="A91" s="14" t="s">
        <v>85</v>
      </c>
      <c r="B91" s="2">
        <v>0.76</v>
      </c>
      <c r="C91" s="2">
        <v>0.03</v>
      </c>
      <c r="D91" s="2">
        <f t="shared" ref="D91:D110" si="5">(B91-C91)</f>
        <v>0.73</v>
      </c>
      <c r="E91" s="8">
        <f t="shared" ref="E91:E110" si="6">(11.04*D91*D91)+(11.948*D91)+(1.5134)</f>
        <v>16.118655999999998</v>
      </c>
    </row>
    <row r="92" spans="1:5" x14ac:dyDescent="0.25">
      <c r="A92" s="14" t="s">
        <v>86</v>
      </c>
      <c r="B92" s="2">
        <v>0.82499999999999996</v>
      </c>
      <c r="C92" s="2">
        <v>0.03</v>
      </c>
      <c r="D92" s="2">
        <f t="shared" si="5"/>
        <v>0.79499999999999993</v>
      </c>
      <c r="E92" s="8">
        <f t="shared" si="6"/>
        <v>17.989615999999998</v>
      </c>
    </row>
    <row r="93" spans="1:5" x14ac:dyDescent="0.25">
      <c r="A93" s="14" t="s">
        <v>87</v>
      </c>
      <c r="B93" s="2">
        <v>1.1779999999999999</v>
      </c>
      <c r="C93" s="2">
        <v>0.03</v>
      </c>
      <c r="D93" s="2">
        <f t="shared" si="5"/>
        <v>1.1479999999999999</v>
      </c>
      <c r="E93" s="8">
        <f t="shared" si="6"/>
        <v>29.779364159999997</v>
      </c>
    </row>
    <row r="94" spans="1:5" x14ac:dyDescent="0.25">
      <c r="A94" s="14" t="s">
        <v>88</v>
      </c>
      <c r="B94" s="2">
        <v>1.8759999999999999</v>
      </c>
      <c r="C94" s="2">
        <v>0.03</v>
      </c>
      <c r="D94" s="2">
        <f t="shared" si="5"/>
        <v>1.8459999999999999</v>
      </c>
      <c r="E94" s="8">
        <f t="shared" si="6"/>
        <v>61.190592639999991</v>
      </c>
    </row>
    <row r="95" spans="1:5" x14ac:dyDescent="0.25">
      <c r="A95" s="14" t="s">
        <v>89</v>
      </c>
      <c r="B95" s="2">
        <v>1.899</v>
      </c>
      <c r="C95" s="2">
        <v>0.03</v>
      </c>
      <c r="D95" s="2">
        <f t="shared" si="5"/>
        <v>1.869</v>
      </c>
      <c r="E95" s="8">
        <f t="shared" si="6"/>
        <v>62.408709439999996</v>
      </c>
    </row>
    <row r="96" spans="1:5" x14ac:dyDescent="0.25">
      <c r="A96" s="14" t="s">
        <v>90</v>
      </c>
      <c r="B96" s="2">
        <v>0.372</v>
      </c>
      <c r="C96" s="2">
        <v>0.03</v>
      </c>
      <c r="D96" s="2">
        <f t="shared" si="5"/>
        <v>0.34199999999999997</v>
      </c>
      <c r="E96" s="8">
        <f t="shared" si="6"/>
        <v>6.8908985599999992</v>
      </c>
    </row>
    <row r="97" spans="1:5" x14ac:dyDescent="0.25">
      <c r="A97" s="14" t="s">
        <v>91</v>
      </c>
      <c r="B97" s="2">
        <v>1.5860000000000001</v>
      </c>
      <c r="C97" s="2">
        <v>0.03</v>
      </c>
      <c r="D97" s="2">
        <f t="shared" si="5"/>
        <v>1.556</v>
      </c>
      <c r="E97" s="8">
        <f t="shared" si="6"/>
        <v>46.833829439999995</v>
      </c>
    </row>
    <row r="98" spans="1:5" x14ac:dyDescent="0.25">
      <c r="A98" s="14" t="s">
        <v>92</v>
      </c>
      <c r="B98" s="2">
        <v>1.24</v>
      </c>
      <c r="C98" s="2">
        <v>0.03</v>
      </c>
      <c r="D98" s="2">
        <f t="shared" si="5"/>
        <v>1.21</v>
      </c>
      <c r="E98" s="8">
        <f t="shared" si="6"/>
        <v>32.134143999999992</v>
      </c>
    </row>
    <row r="99" spans="1:5" x14ac:dyDescent="0.25">
      <c r="A99" s="14" t="s">
        <v>93</v>
      </c>
      <c r="B99" s="2">
        <v>1.804</v>
      </c>
      <c r="C99" s="2">
        <v>0.03</v>
      </c>
      <c r="D99" s="2">
        <f t="shared" si="5"/>
        <v>1.774</v>
      </c>
      <c r="E99" s="8">
        <f t="shared" si="6"/>
        <v>57.452871039999998</v>
      </c>
    </row>
    <row r="100" spans="1:5" x14ac:dyDescent="0.25">
      <c r="A100" s="14" t="s">
        <v>94</v>
      </c>
      <c r="B100" s="2">
        <v>2.1230000000000002</v>
      </c>
      <c r="C100" s="2">
        <v>0.03</v>
      </c>
      <c r="D100" s="2">
        <f t="shared" si="5"/>
        <v>2.0930000000000004</v>
      </c>
      <c r="E100" s="8">
        <f t="shared" si="6"/>
        <v>74.882928960000029</v>
      </c>
    </row>
    <row r="101" spans="1:5" x14ac:dyDescent="0.25">
      <c r="A101" s="14" t="s">
        <v>95</v>
      </c>
      <c r="B101" s="2">
        <v>1.996</v>
      </c>
      <c r="C101" s="2">
        <v>0.03</v>
      </c>
      <c r="D101" s="2">
        <f t="shared" si="5"/>
        <v>1.966</v>
      </c>
      <c r="E101" s="8">
        <f t="shared" si="6"/>
        <v>67.674490239999997</v>
      </c>
    </row>
    <row r="102" spans="1:5" x14ac:dyDescent="0.25">
      <c r="A102" s="14" t="s">
        <v>96</v>
      </c>
      <c r="B102" s="2">
        <v>1.804</v>
      </c>
      <c r="C102" s="2">
        <v>0.03</v>
      </c>
      <c r="D102" s="2">
        <f t="shared" si="5"/>
        <v>1.774</v>
      </c>
      <c r="E102" s="8">
        <f t="shared" si="6"/>
        <v>57.452871039999998</v>
      </c>
    </row>
    <row r="103" spans="1:5" x14ac:dyDescent="0.25">
      <c r="A103" s="14" t="s">
        <v>97</v>
      </c>
      <c r="B103" s="2">
        <v>1.996</v>
      </c>
      <c r="C103" s="2">
        <v>0.03</v>
      </c>
      <c r="D103" s="2">
        <f t="shared" si="5"/>
        <v>1.966</v>
      </c>
      <c r="E103" s="8">
        <f t="shared" si="6"/>
        <v>67.674490239999997</v>
      </c>
    </row>
    <row r="104" spans="1:5" x14ac:dyDescent="0.25">
      <c r="A104" s="14" t="s">
        <v>98</v>
      </c>
      <c r="B104" s="2">
        <v>1.8740000000000001</v>
      </c>
      <c r="C104" s="2">
        <v>0.03</v>
      </c>
      <c r="D104" s="2">
        <f t="shared" si="5"/>
        <v>1.8440000000000001</v>
      </c>
      <c r="E104" s="8">
        <f t="shared" si="6"/>
        <v>61.085221440000005</v>
      </c>
    </row>
    <row r="105" spans="1:5" x14ac:dyDescent="0.25">
      <c r="A105" s="14" t="s">
        <v>99</v>
      </c>
      <c r="B105" s="2">
        <v>1.6339999999999999</v>
      </c>
      <c r="C105" s="2">
        <v>0.03</v>
      </c>
      <c r="D105" s="2">
        <f t="shared" si="5"/>
        <v>1.6039999999999999</v>
      </c>
      <c r="E105" s="8">
        <f t="shared" si="6"/>
        <v>49.081880639999987</v>
      </c>
    </row>
    <row r="106" spans="1:5" x14ac:dyDescent="0.25">
      <c r="A106" s="14" t="s">
        <v>100</v>
      </c>
      <c r="B106" s="2">
        <v>1.768</v>
      </c>
      <c r="C106" s="2">
        <v>0.03</v>
      </c>
      <c r="D106" s="2">
        <f t="shared" si="5"/>
        <v>1.738</v>
      </c>
      <c r="E106" s="8">
        <f t="shared" si="6"/>
        <v>55.626933759999993</v>
      </c>
    </row>
    <row r="107" spans="1:5" x14ac:dyDescent="0.25">
      <c r="A107" s="14" t="s">
        <v>101</v>
      </c>
      <c r="B107" s="2">
        <v>1.6639999999999999</v>
      </c>
      <c r="C107" s="2">
        <v>0.03</v>
      </c>
      <c r="D107" s="2">
        <f t="shared" si="5"/>
        <v>1.6339999999999999</v>
      </c>
      <c r="E107" s="8">
        <f t="shared" si="6"/>
        <v>50.512746239999991</v>
      </c>
    </row>
    <row r="108" spans="1:5" x14ac:dyDescent="0.25">
      <c r="A108" s="14" t="s">
        <v>102</v>
      </c>
      <c r="B108" s="2">
        <v>1.694</v>
      </c>
      <c r="C108" s="2">
        <v>0.03</v>
      </c>
      <c r="D108" s="2">
        <f t="shared" si="5"/>
        <v>1.6639999999999999</v>
      </c>
      <c r="E108" s="8">
        <f t="shared" si="6"/>
        <v>51.963483839999988</v>
      </c>
    </row>
    <row r="109" spans="1:5" x14ac:dyDescent="0.25">
      <c r="A109" s="14" t="s">
        <v>103</v>
      </c>
      <c r="B109" s="2">
        <v>1.655</v>
      </c>
      <c r="C109" s="2">
        <v>0.03</v>
      </c>
      <c r="D109" s="2">
        <f t="shared" si="5"/>
        <v>1.625</v>
      </c>
      <c r="E109" s="8">
        <f t="shared" si="6"/>
        <v>50.081399999999995</v>
      </c>
    </row>
    <row r="110" spans="1:5" x14ac:dyDescent="0.25">
      <c r="A110" s="14" t="s">
        <v>104</v>
      </c>
      <c r="B110" s="2">
        <v>2.0329999999999999</v>
      </c>
      <c r="C110" s="2">
        <v>0.03</v>
      </c>
      <c r="D110" s="2">
        <f t="shared" si="5"/>
        <v>2.0030000000000001</v>
      </c>
      <c r="E110" s="8">
        <f t="shared" si="6"/>
        <v>69.737823360000007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2"/>
  <sheetViews>
    <sheetView tabSelected="1" workbookViewId="0">
      <selection activeCell="D3" sqref="D3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68.42578125" customWidth="1"/>
  </cols>
  <sheetData>
    <row r="1" spans="1:6" ht="16.5" thickTop="1" thickBot="1" x14ac:dyDescent="0.3">
      <c r="A1" s="27" t="s">
        <v>134</v>
      </c>
      <c r="B1" s="27" t="s">
        <v>135</v>
      </c>
      <c r="C1" s="27" t="s">
        <v>136</v>
      </c>
      <c r="D1" s="27" t="s">
        <v>137</v>
      </c>
      <c r="E1" s="27" t="s">
        <v>138</v>
      </c>
      <c r="F1" s="27" t="s">
        <v>139</v>
      </c>
    </row>
    <row r="2" spans="1:6" ht="16.5" thickTop="1" thickBot="1" x14ac:dyDescent="0.3">
      <c r="A2" s="22" t="s">
        <v>120</v>
      </c>
      <c r="B2" s="23" t="s">
        <v>121</v>
      </c>
      <c r="C2" s="24" t="s">
        <v>122</v>
      </c>
      <c r="D2" s="24" t="s">
        <v>123</v>
      </c>
      <c r="E2" s="24" t="s">
        <v>124</v>
      </c>
      <c r="F2" s="24" t="s">
        <v>125</v>
      </c>
    </row>
    <row r="3" spans="1:6" ht="16.5" thickTop="1" thickBot="1" x14ac:dyDescent="0.3">
      <c r="A3" s="22" t="s">
        <v>126</v>
      </c>
      <c r="B3" s="23" t="s">
        <v>121</v>
      </c>
      <c r="C3" s="24" t="s">
        <v>122</v>
      </c>
      <c r="D3" s="24" t="s">
        <v>239</v>
      </c>
      <c r="E3" s="24" t="s">
        <v>124</v>
      </c>
      <c r="F3" s="24" t="s">
        <v>125</v>
      </c>
    </row>
    <row r="4" spans="1:6" ht="16.5" thickTop="1" thickBot="1" x14ac:dyDescent="0.3">
      <c r="A4" s="22" t="s">
        <v>127</v>
      </c>
      <c r="B4" s="23" t="s">
        <v>121</v>
      </c>
      <c r="C4" s="24" t="s">
        <v>122</v>
      </c>
      <c r="D4" s="24" t="s">
        <v>128</v>
      </c>
      <c r="E4" s="24" t="s">
        <v>124</v>
      </c>
      <c r="F4" s="24" t="s">
        <v>129</v>
      </c>
    </row>
    <row r="5" spans="1:6" ht="16.5" thickTop="1" thickBot="1" x14ac:dyDescent="0.3">
      <c r="A5" s="25" t="s">
        <v>130</v>
      </c>
      <c r="B5" s="23" t="s">
        <v>121</v>
      </c>
      <c r="C5" s="24" t="s">
        <v>131</v>
      </c>
      <c r="D5" s="24" t="s">
        <v>132</v>
      </c>
      <c r="E5" s="24" t="s">
        <v>124</v>
      </c>
      <c r="F5" s="24" t="s">
        <v>129</v>
      </c>
    </row>
    <row r="6" spans="1:6" ht="16.5" thickTop="1" thickBot="1" x14ac:dyDescent="0.3">
      <c r="A6" s="23" t="s">
        <v>140</v>
      </c>
      <c r="B6" s="23" t="s">
        <v>121</v>
      </c>
      <c r="C6" s="24" t="s">
        <v>141</v>
      </c>
      <c r="D6" s="24" t="s">
        <v>142</v>
      </c>
      <c r="E6" s="24" t="s">
        <v>124</v>
      </c>
      <c r="F6" s="24" t="s">
        <v>125</v>
      </c>
    </row>
    <row r="7" spans="1:6" ht="16.5" thickTop="1" thickBot="1" x14ac:dyDescent="0.3">
      <c r="A7" s="23" t="s">
        <v>143</v>
      </c>
      <c r="B7" s="23" t="s">
        <v>121</v>
      </c>
      <c r="C7" s="24" t="s">
        <v>141</v>
      </c>
      <c r="D7" s="24" t="s">
        <v>144</v>
      </c>
      <c r="E7" s="24" t="s">
        <v>124</v>
      </c>
      <c r="F7" s="24" t="s">
        <v>125</v>
      </c>
    </row>
    <row r="8" spans="1:6" ht="16.5" thickTop="1" thickBot="1" x14ac:dyDescent="0.3">
      <c r="A8" s="22" t="s">
        <v>145</v>
      </c>
      <c r="B8" s="23" t="s">
        <v>121</v>
      </c>
      <c r="C8" s="24" t="s">
        <v>146</v>
      </c>
      <c r="D8" s="24" t="s">
        <v>147</v>
      </c>
      <c r="E8" s="24" t="s">
        <v>124</v>
      </c>
      <c r="F8" s="24" t="s">
        <v>129</v>
      </c>
    </row>
    <row r="9" spans="1:6" ht="16.5" thickTop="1" thickBot="1" x14ac:dyDescent="0.3">
      <c r="A9" s="22" t="s">
        <v>148</v>
      </c>
      <c r="B9" s="23" t="s">
        <v>149</v>
      </c>
      <c r="C9" s="24" t="s">
        <v>150</v>
      </c>
      <c r="D9" s="24" t="s">
        <v>151</v>
      </c>
      <c r="E9" s="24" t="s">
        <v>152</v>
      </c>
      <c r="F9" s="24" t="s">
        <v>153</v>
      </c>
    </row>
    <row r="10" spans="1:6" ht="16.5" thickTop="1" thickBot="1" x14ac:dyDescent="0.3">
      <c r="A10" s="22" t="s">
        <v>154</v>
      </c>
      <c r="B10" s="23" t="s">
        <v>149</v>
      </c>
      <c r="C10" s="24" t="s">
        <v>150</v>
      </c>
      <c r="D10" s="24" t="s">
        <v>155</v>
      </c>
      <c r="E10" s="24" t="s">
        <v>152</v>
      </c>
      <c r="F10" s="24" t="s">
        <v>153</v>
      </c>
    </row>
    <row r="11" spans="1:6" ht="16.5" thickTop="1" thickBot="1" x14ac:dyDescent="0.3">
      <c r="A11" s="22" t="s">
        <v>156</v>
      </c>
      <c r="B11" s="23" t="s">
        <v>121</v>
      </c>
      <c r="C11" s="24" t="s">
        <v>146</v>
      </c>
      <c r="D11" s="24" t="s">
        <v>157</v>
      </c>
      <c r="E11" s="24" t="s">
        <v>152</v>
      </c>
      <c r="F11" s="24" t="s">
        <v>153</v>
      </c>
    </row>
    <row r="12" spans="1:6" ht="15.75" thickTop="1" x14ac:dyDescent="0.25">
      <c r="A12" s="26" t="s">
        <v>133</v>
      </c>
      <c r="B12" s="26"/>
      <c r="C12" s="26"/>
      <c r="D12" s="26"/>
      <c r="E12" s="26"/>
      <c r="F12" s="26"/>
    </row>
    <row r="69" spans="1:4" ht="15.75" x14ac:dyDescent="0.25">
      <c r="A69" s="28" t="s">
        <v>158</v>
      </c>
      <c r="B69" s="29"/>
      <c r="C69" s="29"/>
      <c r="D69" s="29"/>
    </row>
    <row r="70" spans="1:4" ht="15.75" x14ac:dyDescent="0.25">
      <c r="A70" s="29" t="s">
        <v>159</v>
      </c>
      <c r="B70" s="29"/>
      <c r="C70" s="29"/>
      <c r="D70" s="29"/>
    </row>
    <row r="71" spans="1:4" ht="15.75" x14ac:dyDescent="0.25">
      <c r="A71" s="29" t="s">
        <v>160</v>
      </c>
      <c r="B71" s="29"/>
      <c r="C71" s="29"/>
      <c r="D71" s="29"/>
    </row>
    <row r="72" spans="1:4" ht="15.75" x14ac:dyDescent="0.25">
      <c r="A72" s="29" t="s">
        <v>161</v>
      </c>
      <c r="B72" s="29"/>
      <c r="C72" s="29"/>
      <c r="D72" s="29"/>
    </row>
    <row r="73" spans="1:4" ht="15.75" x14ac:dyDescent="0.25">
      <c r="A73" s="29" t="s">
        <v>162</v>
      </c>
      <c r="B73" s="29"/>
      <c r="C73" s="29"/>
      <c r="D73" s="29"/>
    </row>
    <row r="74" spans="1:4" ht="15.75" x14ac:dyDescent="0.25">
      <c r="A74" s="29" t="s">
        <v>163</v>
      </c>
      <c r="B74" s="29"/>
      <c r="C74" s="29"/>
      <c r="D74" s="29"/>
    </row>
    <row r="75" spans="1:4" ht="15.75" x14ac:dyDescent="0.25">
      <c r="A75" s="29" t="s">
        <v>164</v>
      </c>
      <c r="B75" s="29"/>
      <c r="C75" s="29"/>
      <c r="D75" s="29"/>
    </row>
    <row r="76" spans="1:4" ht="15.75" x14ac:dyDescent="0.25">
      <c r="A76" s="29" t="s">
        <v>165</v>
      </c>
      <c r="B76" s="29"/>
      <c r="C76" s="29"/>
      <c r="D76" s="29"/>
    </row>
    <row r="77" spans="1:4" ht="15.75" x14ac:dyDescent="0.25">
      <c r="A77" s="29" t="s">
        <v>166</v>
      </c>
      <c r="B77" s="29"/>
      <c r="C77" s="29"/>
      <c r="D77" s="29"/>
    </row>
    <row r="78" spans="1:4" ht="15.75" x14ac:dyDescent="0.25">
      <c r="A78" s="29"/>
      <c r="B78" s="29"/>
      <c r="C78" s="29"/>
      <c r="D78" s="29"/>
    </row>
    <row r="79" spans="1:4" ht="15.75" x14ac:dyDescent="0.25">
      <c r="A79" s="28" t="s">
        <v>167</v>
      </c>
      <c r="B79" s="29"/>
      <c r="C79" s="29"/>
      <c r="D79" s="29"/>
    </row>
    <row r="80" spans="1:4" ht="15.75" x14ac:dyDescent="0.25">
      <c r="A80" s="29" t="s">
        <v>168</v>
      </c>
      <c r="B80" s="29"/>
      <c r="C80" s="29"/>
      <c r="D80" s="29"/>
    </row>
    <row r="81" spans="1:4" ht="15.75" x14ac:dyDescent="0.25">
      <c r="A81" s="29" t="s">
        <v>169</v>
      </c>
      <c r="B81" s="29"/>
      <c r="C81" s="29"/>
      <c r="D81" s="29"/>
    </row>
    <row r="82" spans="1:4" ht="15.75" x14ac:dyDescent="0.25">
      <c r="A82" s="29" t="s">
        <v>170</v>
      </c>
      <c r="B82" s="29"/>
      <c r="C82" s="29"/>
      <c r="D82" s="29"/>
    </row>
    <row r="83" spans="1:4" ht="15.75" x14ac:dyDescent="0.25">
      <c r="A83" s="29" t="s">
        <v>171</v>
      </c>
      <c r="B83" s="29"/>
      <c r="C83" s="29"/>
      <c r="D83" s="29"/>
    </row>
    <row r="84" spans="1:4" ht="15.75" x14ac:dyDescent="0.25">
      <c r="A84" s="29" t="s">
        <v>172</v>
      </c>
      <c r="B84" s="29"/>
      <c r="C84" s="29"/>
      <c r="D84" s="29"/>
    </row>
    <row r="85" spans="1:4" ht="15.75" x14ac:dyDescent="0.25">
      <c r="A85" s="29" t="s">
        <v>173</v>
      </c>
      <c r="B85" s="29"/>
      <c r="C85" s="29"/>
      <c r="D85" s="29"/>
    </row>
    <row r="86" spans="1:4" ht="15.75" x14ac:dyDescent="0.25">
      <c r="A86" s="29" t="s">
        <v>174</v>
      </c>
      <c r="B86" s="29"/>
      <c r="C86" s="29"/>
      <c r="D86" s="29"/>
    </row>
    <row r="87" spans="1:4" ht="15.75" x14ac:dyDescent="0.25">
      <c r="A87" s="29" t="s">
        <v>175</v>
      </c>
      <c r="B87" s="29"/>
      <c r="C87" s="29"/>
      <c r="D87" s="29"/>
    </row>
    <row r="88" spans="1:4" ht="15.75" x14ac:dyDescent="0.25">
      <c r="A88" s="29" t="s">
        <v>176</v>
      </c>
      <c r="B88" s="29"/>
      <c r="C88" s="29"/>
      <c r="D88" s="29"/>
    </row>
    <row r="89" spans="1:4" ht="15.75" x14ac:dyDescent="0.25">
      <c r="A89" s="29" t="s">
        <v>177</v>
      </c>
      <c r="B89" s="29"/>
      <c r="C89" s="29"/>
      <c r="D89" s="29"/>
    </row>
    <row r="90" spans="1:4" ht="15.75" x14ac:dyDescent="0.25">
      <c r="A90" s="29" t="s">
        <v>166</v>
      </c>
      <c r="B90" s="29"/>
      <c r="C90" s="29"/>
      <c r="D90" s="29"/>
    </row>
    <row r="91" spans="1:4" ht="15.75" x14ac:dyDescent="0.25">
      <c r="A91" s="29"/>
      <c r="B91" s="29"/>
      <c r="C91" s="29"/>
      <c r="D91" s="29"/>
    </row>
    <row r="92" spans="1:4" ht="15.75" x14ac:dyDescent="0.25">
      <c r="A92" s="28" t="s">
        <v>178</v>
      </c>
      <c r="B92" s="29"/>
      <c r="C92" s="29"/>
      <c r="D92" s="29"/>
    </row>
    <row r="93" spans="1:4" ht="15.75" x14ac:dyDescent="0.25">
      <c r="A93" s="29" t="s">
        <v>179</v>
      </c>
      <c r="B93" s="29"/>
      <c r="C93" s="29"/>
      <c r="D93" s="29"/>
    </row>
    <row r="94" spans="1:4" ht="15.75" x14ac:dyDescent="0.25">
      <c r="A94" s="29" t="s">
        <v>180</v>
      </c>
      <c r="B94" s="29"/>
      <c r="C94" s="29"/>
      <c r="D94" s="29"/>
    </row>
    <row r="95" spans="1:4" ht="15.75" x14ac:dyDescent="0.25">
      <c r="A95" s="29" t="s">
        <v>181</v>
      </c>
      <c r="B95" s="29"/>
      <c r="C95" s="29"/>
      <c r="D95" s="29"/>
    </row>
    <row r="96" spans="1:4" ht="15.75" x14ac:dyDescent="0.25">
      <c r="A96" s="29" t="s">
        <v>182</v>
      </c>
      <c r="B96" s="29"/>
      <c r="C96" s="29"/>
      <c r="D96" s="29"/>
    </row>
    <row r="97" spans="1:5" ht="15.75" x14ac:dyDescent="0.25">
      <c r="A97" s="29" t="s">
        <v>183</v>
      </c>
      <c r="B97" s="29"/>
      <c r="C97" s="29"/>
      <c r="D97" s="29"/>
    </row>
    <row r="98" spans="1:5" ht="15.75" x14ac:dyDescent="0.25">
      <c r="A98" s="29" t="s">
        <v>184</v>
      </c>
      <c r="B98" s="29"/>
      <c r="C98" s="29"/>
      <c r="D98" s="29"/>
    </row>
    <row r="99" spans="1:5" ht="15.75" x14ac:dyDescent="0.25">
      <c r="A99" s="29" t="s">
        <v>185</v>
      </c>
      <c r="B99" s="29"/>
      <c r="C99" s="29"/>
      <c r="D99" s="29"/>
    </row>
    <row r="100" spans="1:5" ht="15.75" x14ac:dyDescent="0.25">
      <c r="A100" s="29" t="s">
        <v>186</v>
      </c>
      <c r="B100" s="29"/>
      <c r="C100" s="29"/>
      <c r="D100" s="29"/>
    </row>
    <row r="101" spans="1:5" ht="15.75" x14ac:dyDescent="0.25">
      <c r="A101" s="29" t="s">
        <v>187</v>
      </c>
      <c r="B101" s="29"/>
      <c r="C101" s="29"/>
      <c r="D101" s="29"/>
    </row>
    <row r="102" spans="1:5" ht="15.75" x14ac:dyDescent="0.25">
      <c r="A102" s="29" t="s">
        <v>188</v>
      </c>
      <c r="B102" s="29"/>
      <c r="C102" s="29"/>
      <c r="D102" s="29"/>
    </row>
    <row r="103" spans="1:5" ht="15.75" x14ac:dyDescent="0.25">
      <c r="A103" s="29" t="s">
        <v>189</v>
      </c>
      <c r="B103" s="29"/>
      <c r="C103" s="29"/>
      <c r="D103" s="29"/>
    </row>
    <row r="105" spans="1:5" ht="15.75" x14ac:dyDescent="0.25">
      <c r="A105" s="28" t="s">
        <v>190</v>
      </c>
      <c r="B105" s="29"/>
      <c r="C105" s="29"/>
      <c r="D105" s="29"/>
      <c r="E105" s="21"/>
    </row>
    <row r="106" spans="1:5" ht="15.75" x14ac:dyDescent="0.25">
      <c r="A106" s="29" t="s">
        <v>191</v>
      </c>
      <c r="B106" s="29"/>
      <c r="C106" s="29"/>
      <c r="D106" s="29"/>
      <c r="E106" s="21"/>
    </row>
    <row r="107" spans="1:5" ht="15.75" x14ac:dyDescent="0.25">
      <c r="A107" s="29" t="s">
        <v>192</v>
      </c>
      <c r="B107" s="29"/>
      <c r="C107" s="29"/>
      <c r="D107" s="29"/>
      <c r="E107" s="21"/>
    </row>
    <row r="108" spans="1:5" ht="15.75" x14ac:dyDescent="0.25">
      <c r="A108" s="29" t="s">
        <v>193</v>
      </c>
      <c r="B108" s="29"/>
      <c r="C108" s="29"/>
      <c r="D108" s="29"/>
      <c r="E108" s="21"/>
    </row>
    <row r="109" spans="1:5" ht="15.75" x14ac:dyDescent="0.25">
      <c r="A109" s="29" t="s">
        <v>194</v>
      </c>
      <c r="B109" s="29"/>
      <c r="C109" s="29"/>
      <c r="D109" s="29"/>
      <c r="E109" s="21"/>
    </row>
    <row r="110" spans="1:5" ht="15.75" x14ac:dyDescent="0.25">
      <c r="A110" s="29" t="s">
        <v>195</v>
      </c>
      <c r="B110" s="29"/>
      <c r="C110" s="29"/>
      <c r="D110" s="29"/>
      <c r="E110" s="21"/>
    </row>
    <row r="111" spans="1:5" ht="15.75" x14ac:dyDescent="0.25">
      <c r="A111" s="29" t="s">
        <v>196</v>
      </c>
      <c r="B111" s="29"/>
      <c r="C111" s="29"/>
      <c r="D111" s="29"/>
      <c r="E111" s="21"/>
    </row>
    <row r="112" spans="1:5" ht="15.75" x14ac:dyDescent="0.25">
      <c r="A112" s="29" t="s">
        <v>197</v>
      </c>
      <c r="B112" s="29"/>
      <c r="C112" s="29"/>
      <c r="D112" s="29"/>
      <c r="E112" s="21"/>
    </row>
    <row r="113" spans="1:6" ht="15.75" x14ac:dyDescent="0.25">
      <c r="A113" s="29" t="s">
        <v>198</v>
      </c>
      <c r="B113" s="29"/>
      <c r="C113" s="29"/>
      <c r="D113" s="29"/>
      <c r="E113" s="21"/>
    </row>
    <row r="114" spans="1:6" ht="15.75" x14ac:dyDescent="0.25">
      <c r="A114" s="29" t="s">
        <v>199</v>
      </c>
      <c r="B114" s="29"/>
      <c r="C114" s="29"/>
      <c r="D114" s="29"/>
      <c r="E114" s="21"/>
    </row>
    <row r="115" spans="1:6" ht="15.75" x14ac:dyDescent="0.25">
      <c r="A115" s="29" t="s">
        <v>200</v>
      </c>
      <c r="B115" s="29"/>
      <c r="C115" s="29"/>
      <c r="D115" s="29"/>
      <c r="E115" s="21"/>
    </row>
    <row r="116" spans="1:6" ht="15.75" x14ac:dyDescent="0.25">
      <c r="A116" s="29" t="s">
        <v>201</v>
      </c>
      <c r="B116" s="29"/>
      <c r="C116" s="29"/>
      <c r="D116" s="29"/>
      <c r="E116" s="21"/>
    </row>
    <row r="117" spans="1:6" ht="15.75" x14ac:dyDescent="0.25">
      <c r="A117" s="29" t="s">
        <v>202</v>
      </c>
      <c r="B117" s="29"/>
      <c r="C117" s="29"/>
      <c r="D117" s="29"/>
      <c r="E117" s="21"/>
    </row>
    <row r="118" spans="1:6" x14ac:dyDescent="0.25">
      <c r="A118" s="21"/>
      <c r="B118" s="21"/>
      <c r="C118" s="21"/>
      <c r="D118" s="21"/>
      <c r="E118" s="21"/>
    </row>
    <row r="119" spans="1:6" x14ac:dyDescent="0.25">
      <c r="A119" s="21"/>
      <c r="B119" s="21"/>
      <c r="C119" s="21"/>
      <c r="D119" s="21"/>
      <c r="E119" s="21"/>
    </row>
    <row r="120" spans="1:6" ht="15.75" x14ac:dyDescent="0.25">
      <c r="A120" s="30" t="s">
        <v>203</v>
      </c>
      <c r="B120" s="29"/>
      <c r="C120" s="29"/>
      <c r="D120" s="29"/>
      <c r="E120" s="29"/>
    </row>
    <row r="121" spans="1:6" ht="15.75" x14ac:dyDescent="0.25">
      <c r="A121" s="31" t="s">
        <v>204</v>
      </c>
      <c r="B121" s="29"/>
      <c r="C121" s="29"/>
      <c r="D121" s="29"/>
      <c r="E121" s="29"/>
    </row>
    <row r="122" spans="1:6" ht="15.75" x14ac:dyDescent="0.25">
      <c r="A122" s="29" t="s">
        <v>205</v>
      </c>
      <c r="B122" s="29"/>
      <c r="C122" s="29"/>
      <c r="D122" s="29"/>
      <c r="E122" s="29"/>
    </row>
    <row r="123" spans="1:6" ht="15.75" x14ac:dyDescent="0.25">
      <c r="A123" s="29" t="s">
        <v>206</v>
      </c>
      <c r="B123" s="29"/>
      <c r="C123" s="29"/>
      <c r="D123" s="29"/>
      <c r="E123" s="29"/>
    </row>
    <row r="124" spans="1:6" ht="15.75" x14ac:dyDescent="0.25">
      <c r="A124" s="29" t="s">
        <v>207</v>
      </c>
      <c r="B124" s="29"/>
      <c r="C124" s="29"/>
      <c r="D124" s="29"/>
      <c r="E124" s="29"/>
    </row>
    <row r="125" spans="1:6" ht="15.75" x14ac:dyDescent="0.25">
      <c r="A125" s="29" t="s">
        <v>208</v>
      </c>
      <c r="B125" s="29"/>
      <c r="C125" s="29"/>
      <c r="D125" s="29"/>
      <c r="E125" s="29"/>
    </row>
    <row r="127" spans="1:6" ht="15.75" x14ac:dyDescent="0.25">
      <c r="A127" s="28" t="s">
        <v>209</v>
      </c>
      <c r="B127" s="29"/>
      <c r="C127" s="29"/>
      <c r="D127" s="29"/>
      <c r="E127" s="29"/>
      <c r="F127" s="29"/>
    </row>
    <row r="128" spans="1:6" ht="15.75" x14ac:dyDescent="0.25">
      <c r="A128" s="29" t="s">
        <v>210</v>
      </c>
      <c r="B128" s="29"/>
      <c r="C128" s="29"/>
      <c r="D128" s="29"/>
      <c r="E128" s="29"/>
      <c r="F128" s="29"/>
    </row>
    <row r="129" spans="1:7" ht="15.75" x14ac:dyDescent="0.25">
      <c r="A129" s="29" t="s">
        <v>211</v>
      </c>
      <c r="B129" s="29"/>
      <c r="C129" s="29"/>
      <c r="D129" s="29"/>
      <c r="E129" s="29"/>
      <c r="F129" s="29"/>
    </row>
    <row r="130" spans="1:7" ht="15.75" x14ac:dyDescent="0.25">
      <c r="A130" s="29" t="s">
        <v>212</v>
      </c>
      <c r="B130" s="29"/>
      <c r="C130" s="29"/>
      <c r="D130" s="29"/>
      <c r="E130" s="29"/>
      <c r="F130" s="29"/>
    </row>
    <row r="131" spans="1:7" ht="15.75" x14ac:dyDescent="0.25">
      <c r="A131" s="29" t="s">
        <v>213</v>
      </c>
      <c r="B131" s="29"/>
      <c r="C131" s="29"/>
      <c r="D131" s="29"/>
      <c r="E131" s="29"/>
      <c r="F131" s="29"/>
    </row>
    <row r="132" spans="1:7" ht="15.75" x14ac:dyDescent="0.25">
      <c r="A132" s="29" t="s">
        <v>214</v>
      </c>
      <c r="B132" s="29"/>
      <c r="C132" s="29"/>
      <c r="D132" s="29"/>
      <c r="E132" s="29"/>
      <c r="F132" s="29"/>
    </row>
    <row r="133" spans="1:7" ht="15.75" x14ac:dyDescent="0.25">
      <c r="A133" s="29" t="s">
        <v>215</v>
      </c>
      <c r="B133" s="29"/>
      <c r="C133" s="29"/>
      <c r="D133" s="29"/>
      <c r="E133" s="29"/>
      <c r="F133" s="29"/>
    </row>
    <row r="134" spans="1:7" ht="15.75" x14ac:dyDescent="0.25">
      <c r="A134" s="29" t="s">
        <v>216</v>
      </c>
      <c r="B134" s="29"/>
      <c r="C134" s="29"/>
      <c r="D134" s="29"/>
      <c r="E134" s="29"/>
      <c r="F134" s="29"/>
    </row>
    <row r="135" spans="1:7" ht="15.75" x14ac:dyDescent="0.25">
      <c r="A135" s="29" t="s">
        <v>217</v>
      </c>
      <c r="B135" s="29"/>
      <c r="C135" s="29"/>
      <c r="D135" s="29"/>
      <c r="E135" s="29"/>
      <c r="F135" s="29"/>
    </row>
    <row r="136" spans="1:7" x14ac:dyDescent="0.25">
      <c r="A136" s="21"/>
      <c r="B136" s="21"/>
      <c r="C136" s="21"/>
      <c r="D136" s="21"/>
      <c r="E136" s="21"/>
      <c r="F136" s="21"/>
    </row>
    <row r="137" spans="1:7" x14ac:dyDescent="0.25">
      <c r="A137" s="9" t="s">
        <v>218</v>
      </c>
      <c r="B137" s="21"/>
      <c r="C137" s="21"/>
      <c r="D137" s="21"/>
      <c r="E137" s="21"/>
      <c r="F137" s="21"/>
    </row>
    <row r="138" spans="1:7" ht="15.75" x14ac:dyDescent="0.25">
      <c r="A138" s="29" t="s">
        <v>219</v>
      </c>
      <c r="B138" s="29"/>
      <c r="C138" s="29"/>
      <c r="D138" s="29"/>
      <c r="E138" s="29"/>
      <c r="F138" s="29"/>
    </row>
    <row r="139" spans="1:7" ht="15.75" x14ac:dyDescent="0.25">
      <c r="A139" s="29" t="s">
        <v>220</v>
      </c>
      <c r="B139" s="29"/>
      <c r="C139" s="29"/>
      <c r="D139" s="29"/>
      <c r="E139" s="29"/>
      <c r="F139" s="29"/>
    </row>
    <row r="140" spans="1:7" ht="15.75" x14ac:dyDescent="0.25">
      <c r="A140" s="29"/>
      <c r="B140" s="29"/>
      <c r="C140" s="29"/>
      <c r="D140" s="29"/>
      <c r="E140" s="29"/>
      <c r="F140" s="29"/>
    </row>
    <row r="141" spans="1:7" ht="15.75" x14ac:dyDescent="0.25">
      <c r="A141" s="28" t="s">
        <v>221</v>
      </c>
      <c r="B141" s="21"/>
      <c r="C141" s="21"/>
      <c r="D141" s="21"/>
      <c r="E141" s="21"/>
      <c r="F141" s="21"/>
      <c r="G141" s="21"/>
    </row>
    <row r="142" spans="1:7" ht="15.75" x14ac:dyDescent="0.25">
      <c r="A142" s="29" t="s">
        <v>222</v>
      </c>
      <c r="B142" s="29"/>
      <c r="C142" s="29"/>
      <c r="D142" s="29"/>
      <c r="E142" s="21"/>
      <c r="F142" s="21"/>
      <c r="G142" s="21"/>
    </row>
    <row r="143" spans="1:7" ht="15.75" x14ac:dyDescent="0.25">
      <c r="A143" s="29" t="s">
        <v>223</v>
      </c>
      <c r="B143" s="29"/>
      <c r="C143" s="29"/>
      <c r="D143" s="29"/>
      <c r="E143" s="21"/>
      <c r="F143" s="21"/>
      <c r="G143" s="21"/>
    </row>
    <row r="145" spans="1:6" x14ac:dyDescent="0.25">
      <c r="A145" s="32" t="s">
        <v>224</v>
      </c>
      <c r="B145" s="21"/>
      <c r="C145" s="21"/>
      <c r="D145" s="21"/>
      <c r="E145" s="21"/>
      <c r="F145" s="21"/>
    </row>
    <row r="146" spans="1:6" x14ac:dyDescent="0.25">
      <c r="A146" s="21" t="s">
        <v>225</v>
      </c>
      <c r="B146" s="21"/>
      <c r="C146" s="21"/>
      <c r="D146" s="21"/>
      <c r="E146" s="21"/>
      <c r="F146" s="21"/>
    </row>
    <row r="147" spans="1:6" x14ac:dyDescent="0.25">
      <c r="A147" s="21" t="s">
        <v>226</v>
      </c>
      <c r="B147" s="21"/>
      <c r="C147" s="21"/>
      <c r="D147" s="21"/>
      <c r="E147" s="21"/>
      <c r="F147" s="21"/>
    </row>
    <row r="148" spans="1:6" x14ac:dyDescent="0.25">
      <c r="A148" s="21" t="s">
        <v>227</v>
      </c>
      <c r="B148" s="21"/>
      <c r="C148" s="21"/>
      <c r="D148" s="21"/>
      <c r="E148" s="21"/>
      <c r="F148" s="21"/>
    </row>
    <row r="149" spans="1:6" x14ac:dyDescent="0.25">
      <c r="A149" s="21" t="s">
        <v>228</v>
      </c>
      <c r="B149" s="21"/>
      <c r="C149" s="21"/>
      <c r="D149" s="21"/>
      <c r="E149" s="21"/>
      <c r="F149" s="21"/>
    </row>
    <row r="151" spans="1:6" x14ac:dyDescent="0.25">
      <c r="A151" s="9" t="s">
        <v>229</v>
      </c>
      <c r="B151" s="21"/>
      <c r="C151" s="21"/>
      <c r="D151" s="21"/>
      <c r="E151" s="21"/>
      <c r="F151" s="21"/>
    </row>
    <row r="152" spans="1:6" x14ac:dyDescent="0.25">
      <c r="A152" s="21" t="s">
        <v>230</v>
      </c>
      <c r="B152" s="21"/>
      <c r="C152" s="21"/>
      <c r="D152" s="21"/>
      <c r="E152" s="21"/>
      <c r="F152" s="21"/>
    </row>
    <row r="153" spans="1:6" x14ac:dyDescent="0.25">
      <c r="A153" s="21" t="s">
        <v>231</v>
      </c>
      <c r="B153" s="21"/>
      <c r="C153" s="21"/>
      <c r="D153" s="21"/>
      <c r="E153" s="21"/>
      <c r="F153" s="21"/>
    </row>
    <row r="154" spans="1:6" x14ac:dyDescent="0.25">
      <c r="A154" s="21" t="s">
        <v>232</v>
      </c>
      <c r="B154" s="21"/>
      <c r="C154" s="21"/>
      <c r="D154" s="21"/>
      <c r="E154" s="21"/>
      <c r="F154" s="21"/>
    </row>
    <row r="155" spans="1:6" x14ac:dyDescent="0.25">
      <c r="A155" s="21" t="s">
        <v>228</v>
      </c>
      <c r="B155" s="21"/>
      <c r="C155" s="21"/>
      <c r="D155" s="21"/>
      <c r="E155" s="21"/>
      <c r="F155" s="21"/>
    </row>
    <row r="157" spans="1:6" x14ac:dyDescent="0.25">
      <c r="A157" s="9" t="s">
        <v>238</v>
      </c>
    </row>
    <row r="158" spans="1:6" x14ac:dyDescent="0.25">
      <c r="A158" t="s">
        <v>237</v>
      </c>
    </row>
    <row r="159" spans="1:6" x14ac:dyDescent="0.25">
      <c r="A159" t="s">
        <v>233</v>
      </c>
    </row>
    <row r="160" spans="1:6" x14ac:dyDescent="0.25">
      <c r="A160" t="s">
        <v>234</v>
      </c>
    </row>
    <row r="161" spans="1:1" x14ac:dyDescent="0.25">
      <c r="A161" t="s">
        <v>235</v>
      </c>
    </row>
    <row r="162" spans="1:1" x14ac:dyDescent="0.25">
      <c r="A162" t="s">
        <v>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8-OHdG</vt:lpstr>
      <vt:lpstr>IL-1BETA</vt:lpstr>
      <vt:lpstr>TNF-A</vt:lpstr>
      <vt:lpstr>Kolorimetrik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2022-06-18T09:39:48Z</dcterms:modified>
</cp:coreProperties>
</file>