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Google Drive\2023\LAB\Webe yüklenenler\Emine Yılmaz Can Prof. BEU\2023.03.24\"/>
    </mc:Choice>
  </mc:AlternateContent>
  <xr:revisionPtr revIDLastSave="0" documentId="13_ncr:1_{E66CD07E-F3A4-4E6B-A408-7D7805B6FDE7}" xr6:coauthVersionLast="47" xr6:coauthVersionMax="47" xr10:uidLastSave="{00000000-0000-0000-0000-000000000000}"/>
  <bookViews>
    <workbookView xWindow="-120" yWindow="-120" windowWidth="29040" windowHeight="15840" activeTab="6" xr2:uid="{00000000-000D-0000-FFFF-FFFF00000000}"/>
  </bookViews>
  <sheets>
    <sheet name="SÜMEYRA-SERUM" sheetId="1" r:id="rId1"/>
    <sheet name="DİLARA-SERUM" sheetId="6" r:id="rId2"/>
    <sheet name="MDA" sheetId="4" r:id="rId3"/>
    <sheet name="SOD-CAT" sheetId="5" r:id="rId4"/>
    <sheet name="GSH-1.PLATE" sheetId="7" r:id="rId5"/>
    <sheet name="GSH-2.PLATE" sheetId="8" r:id="rId6"/>
    <sheet name="Materyal-metod" sheetId="2"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8" l="1"/>
  <c r="E35" i="8" s="1"/>
  <c r="D36" i="8"/>
  <c r="E36" i="8" s="1"/>
  <c r="D37" i="8"/>
  <c r="E37" i="8" s="1"/>
  <c r="D38" i="8"/>
  <c r="E38" i="8" s="1"/>
  <c r="D39" i="8"/>
  <c r="E39" i="8" s="1"/>
  <c r="D40" i="8"/>
  <c r="E40" i="8" s="1"/>
  <c r="D41" i="8"/>
  <c r="E41" i="8" s="1"/>
  <c r="D42" i="8"/>
  <c r="E42" i="8" s="1"/>
  <c r="D43" i="8"/>
  <c r="E43" i="8" s="1"/>
  <c r="D44" i="8"/>
  <c r="E44" i="8" s="1"/>
  <c r="D45" i="8"/>
  <c r="E45" i="8" s="1"/>
  <c r="D46" i="8"/>
  <c r="E46" i="8" s="1"/>
  <c r="D47" i="8"/>
  <c r="E47" i="8" s="1"/>
  <c r="D48" i="8"/>
  <c r="E48" i="8" s="1"/>
  <c r="D49" i="8"/>
  <c r="E49" i="8" s="1"/>
  <c r="D50" i="8"/>
  <c r="E50" i="8" s="1"/>
  <c r="D51" i="8"/>
  <c r="E51" i="8" s="1"/>
  <c r="D52" i="8"/>
  <c r="E52" i="8" s="1"/>
  <c r="D53" i="8"/>
  <c r="E53" i="8" s="1"/>
  <c r="D54" i="8"/>
  <c r="E54" i="8" s="1"/>
  <c r="D55" i="8"/>
  <c r="E55" i="8" s="1"/>
  <c r="D57" i="8"/>
  <c r="E57" i="8" s="1"/>
  <c r="D58" i="8"/>
  <c r="E58" i="8" s="1"/>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E73" i="8" s="1"/>
  <c r="D74" i="8"/>
  <c r="E74" i="8" s="1"/>
  <c r="D75" i="8"/>
  <c r="E75" i="8" s="1"/>
  <c r="D76" i="8"/>
  <c r="E76" i="8" s="1"/>
  <c r="D77" i="8"/>
  <c r="E77" i="8" s="1"/>
  <c r="D78" i="8"/>
  <c r="E78" i="8" s="1"/>
  <c r="D79" i="8"/>
  <c r="E79" i="8" s="1"/>
  <c r="D80" i="8"/>
  <c r="E80" i="8" s="1"/>
  <c r="D81" i="8"/>
  <c r="E81" i="8" s="1"/>
  <c r="D82" i="8"/>
  <c r="E82" i="8" s="1"/>
  <c r="D83" i="8"/>
  <c r="E83" i="8" s="1"/>
  <c r="D84" i="8"/>
  <c r="E84" i="8" s="1"/>
  <c r="D85" i="8"/>
  <c r="E85" i="8" s="1"/>
  <c r="D86" i="8"/>
  <c r="E86" i="8" s="1"/>
  <c r="D87" i="8"/>
  <c r="E87" i="8" s="1"/>
  <c r="D88" i="8"/>
  <c r="E88" i="8" s="1"/>
  <c r="D89" i="8"/>
  <c r="E89" i="8" s="1"/>
  <c r="D90" i="8"/>
  <c r="E90" i="8" s="1"/>
  <c r="D91" i="8"/>
  <c r="E91" i="8" s="1"/>
  <c r="D92" i="8"/>
  <c r="E92" i="8" s="1"/>
  <c r="D93" i="8"/>
  <c r="E93" i="8" s="1"/>
  <c r="D94" i="8"/>
  <c r="E94" i="8" s="1"/>
  <c r="D95" i="8"/>
  <c r="E95" i="8" s="1"/>
  <c r="D96" i="8"/>
  <c r="E96" i="8" s="1"/>
  <c r="D97" i="8"/>
  <c r="E97" i="8" s="1"/>
  <c r="D98" i="8"/>
  <c r="E98" i="8" s="1"/>
  <c r="D99" i="8"/>
  <c r="E99" i="8" s="1"/>
  <c r="D100" i="8"/>
  <c r="E100" i="8" s="1"/>
  <c r="D101" i="8"/>
  <c r="E101" i="8" s="1"/>
  <c r="D102" i="8"/>
  <c r="E102" i="8" s="1"/>
  <c r="D103" i="8"/>
  <c r="E103" i="8" s="1"/>
  <c r="D104" i="8"/>
  <c r="E104" i="8" s="1"/>
  <c r="D105" i="8"/>
  <c r="E105" i="8" s="1"/>
  <c r="D106" i="8"/>
  <c r="E106" i="8" s="1"/>
  <c r="D107" i="8"/>
  <c r="E107" i="8" s="1"/>
  <c r="D108" i="8"/>
  <c r="E108" i="8" s="1"/>
  <c r="D109" i="8"/>
  <c r="E109" i="8" s="1"/>
  <c r="D110" i="8"/>
  <c r="E110" i="8" s="1"/>
  <c r="D111" i="8"/>
  <c r="E111" i="8" s="1"/>
  <c r="D112" i="8"/>
  <c r="E112" i="8" s="1"/>
  <c r="D34" i="8"/>
  <c r="E34" i="8" s="1"/>
  <c r="E21" i="8"/>
  <c r="C22" i="8"/>
  <c r="E22" i="8" s="1"/>
  <c r="C21" i="8"/>
  <c r="C20" i="8"/>
  <c r="E20" i="8" s="1"/>
  <c r="C19" i="8"/>
  <c r="E19" i="8" s="1"/>
  <c r="C18" i="8"/>
  <c r="E18" i="8" s="1"/>
  <c r="C17" i="8"/>
  <c r="E17" i="8" s="1"/>
  <c r="C16" i="8"/>
  <c r="E16" i="8" s="1"/>
  <c r="D35" i="7"/>
  <c r="E35" i="7" s="1"/>
  <c r="D36" i="7"/>
  <c r="E36" i="7" s="1"/>
  <c r="D37" i="7"/>
  <c r="E37" i="7" s="1"/>
  <c r="D38" i="7"/>
  <c r="E38" i="7" s="1"/>
  <c r="D39" i="7"/>
  <c r="E39" i="7" s="1"/>
  <c r="D40" i="7"/>
  <c r="E40" i="7" s="1"/>
  <c r="D41" i="7"/>
  <c r="E41" i="7" s="1"/>
  <c r="D42" i="7"/>
  <c r="E42" i="7" s="1"/>
  <c r="D43" i="7"/>
  <c r="E43" i="7" s="1"/>
  <c r="D44" i="7"/>
  <c r="E44" i="7" s="1"/>
  <c r="D45" i="7"/>
  <c r="E45" i="7" s="1"/>
  <c r="D46" i="7"/>
  <c r="E46" i="7" s="1"/>
  <c r="D47" i="7"/>
  <c r="E47" i="7" s="1"/>
  <c r="D48" i="7"/>
  <c r="E48" i="7" s="1"/>
  <c r="D49" i="7"/>
  <c r="E49" i="7" s="1"/>
  <c r="D50" i="7"/>
  <c r="E50" i="7" s="1"/>
  <c r="D51" i="7"/>
  <c r="E51" i="7" s="1"/>
  <c r="D52" i="7"/>
  <c r="E52" i="7" s="1"/>
  <c r="D53" i="7"/>
  <c r="E53" i="7" s="1"/>
  <c r="D54" i="7"/>
  <c r="E54" i="7" s="1"/>
  <c r="D55" i="7"/>
  <c r="E55" i="7" s="1"/>
  <c r="D56" i="7"/>
  <c r="E56" i="7" s="1"/>
  <c r="D57" i="7"/>
  <c r="E57" i="7" s="1"/>
  <c r="D58" i="7"/>
  <c r="E58" i="7" s="1"/>
  <c r="D59" i="7"/>
  <c r="E59" i="7" s="1"/>
  <c r="D60" i="7"/>
  <c r="E60" i="7" s="1"/>
  <c r="D61" i="7"/>
  <c r="E61" i="7" s="1"/>
  <c r="D62" i="7"/>
  <c r="E62" i="7" s="1"/>
  <c r="D63" i="7"/>
  <c r="E63" i="7" s="1"/>
  <c r="D64" i="7"/>
  <c r="E64" i="7" s="1"/>
  <c r="D65" i="7"/>
  <c r="E65" i="7" s="1"/>
  <c r="D66" i="7"/>
  <c r="E66" i="7" s="1"/>
  <c r="D67" i="7"/>
  <c r="E67" i="7" s="1"/>
  <c r="D68" i="7"/>
  <c r="E68" i="7" s="1"/>
  <c r="D69" i="7"/>
  <c r="E69" i="7" s="1"/>
  <c r="D70" i="7"/>
  <c r="E70" i="7" s="1"/>
  <c r="D71" i="7"/>
  <c r="E71" i="7" s="1"/>
  <c r="D72" i="7"/>
  <c r="E72" i="7" s="1"/>
  <c r="D73" i="7"/>
  <c r="E73" i="7" s="1"/>
  <c r="D74" i="7"/>
  <c r="E74" i="7" s="1"/>
  <c r="D75" i="7"/>
  <c r="E75" i="7" s="1"/>
  <c r="D76" i="7"/>
  <c r="E76" i="7" s="1"/>
  <c r="D77" i="7"/>
  <c r="E77" i="7" s="1"/>
  <c r="D78" i="7"/>
  <c r="E78" i="7" s="1"/>
  <c r="D79" i="7"/>
  <c r="E79" i="7" s="1"/>
  <c r="D80" i="7"/>
  <c r="E80" i="7" s="1"/>
  <c r="D81" i="7"/>
  <c r="E81" i="7" s="1"/>
  <c r="D82" i="7"/>
  <c r="E82" i="7" s="1"/>
  <c r="D83" i="7"/>
  <c r="E83" i="7" s="1"/>
  <c r="D84" i="7"/>
  <c r="E84" i="7" s="1"/>
  <c r="D85" i="7"/>
  <c r="E85" i="7" s="1"/>
  <c r="D86" i="7"/>
  <c r="E86" i="7" s="1"/>
  <c r="D87" i="7"/>
  <c r="E87" i="7" s="1"/>
  <c r="D88" i="7"/>
  <c r="E88" i="7" s="1"/>
  <c r="D89" i="7"/>
  <c r="E89" i="7" s="1"/>
  <c r="D90" i="7"/>
  <c r="E90" i="7" s="1"/>
  <c r="D91" i="7"/>
  <c r="E91" i="7" s="1"/>
  <c r="D92" i="7"/>
  <c r="E92" i="7" s="1"/>
  <c r="D93" i="7"/>
  <c r="E93" i="7" s="1"/>
  <c r="D95" i="7"/>
  <c r="E95" i="7" s="1"/>
  <c r="D96" i="7"/>
  <c r="E96" i="7" s="1"/>
  <c r="D97" i="7"/>
  <c r="E97" i="7" s="1"/>
  <c r="D98" i="7"/>
  <c r="E98" i="7" s="1"/>
  <c r="D99" i="7"/>
  <c r="E99" i="7" s="1"/>
  <c r="D100" i="7"/>
  <c r="E100" i="7" s="1"/>
  <c r="D101" i="7"/>
  <c r="E101" i="7" s="1"/>
  <c r="D102" i="7"/>
  <c r="E102" i="7" s="1"/>
  <c r="D103" i="7"/>
  <c r="E103" i="7" s="1"/>
  <c r="D104" i="7"/>
  <c r="E104" i="7" s="1"/>
  <c r="D105" i="7"/>
  <c r="E105" i="7" s="1"/>
  <c r="D106" i="7"/>
  <c r="E106" i="7" s="1"/>
  <c r="D107" i="7"/>
  <c r="E107" i="7" s="1"/>
  <c r="D108" i="7"/>
  <c r="E108" i="7" s="1"/>
  <c r="D109" i="7"/>
  <c r="E109" i="7" s="1"/>
  <c r="D110" i="7"/>
  <c r="E110" i="7" s="1"/>
  <c r="D111" i="7"/>
  <c r="E111" i="7" s="1"/>
  <c r="D112" i="7"/>
  <c r="E112" i="7" s="1"/>
  <c r="D113" i="7"/>
  <c r="E113" i="7" s="1"/>
  <c r="D114" i="7"/>
  <c r="E114" i="7" s="1"/>
  <c r="D115" i="7"/>
  <c r="E115" i="7" s="1"/>
  <c r="D116" i="7"/>
  <c r="E116" i="7" s="1"/>
  <c r="D117" i="7"/>
  <c r="E117" i="7" s="1"/>
  <c r="D118" i="7"/>
  <c r="E118" i="7" s="1"/>
  <c r="D119" i="7"/>
  <c r="E119" i="7" s="1"/>
  <c r="D120" i="7"/>
  <c r="E120" i="7" s="1"/>
  <c r="D121" i="7"/>
  <c r="E121" i="7" s="1"/>
  <c r="D122" i="7"/>
  <c r="E122" i="7" s="1"/>
  <c r="D34" i="7"/>
  <c r="E34" i="7" s="1"/>
  <c r="C22" i="7"/>
  <c r="E22" i="7" s="1"/>
  <c r="C21" i="7"/>
  <c r="E21" i="7" s="1"/>
  <c r="C20" i="7"/>
  <c r="E20" i="7" s="1"/>
  <c r="C19" i="7"/>
  <c r="E19" i="7" s="1"/>
  <c r="C18" i="7"/>
  <c r="E18" i="7" s="1"/>
  <c r="C17" i="7"/>
  <c r="E17" i="7" s="1"/>
  <c r="C16" i="7"/>
  <c r="E16" i="7" s="1"/>
  <c r="D133" i="4" l="1"/>
  <c r="E133" i="4" s="1"/>
  <c r="D134" i="4"/>
  <c r="E134" i="4" s="1"/>
  <c r="D135" i="4"/>
  <c r="E135" i="4" s="1"/>
  <c r="D136" i="4"/>
  <c r="E136" i="4" s="1"/>
  <c r="D137" i="4"/>
  <c r="E137" i="4" s="1"/>
  <c r="D138" i="4"/>
  <c r="E138" i="4" s="1"/>
  <c r="D139" i="4"/>
  <c r="E139" i="4" s="1"/>
  <c r="D140" i="4"/>
  <c r="E140" i="4" s="1"/>
  <c r="D141" i="4"/>
  <c r="E141" i="4" s="1"/>
  <c r="D142" i="4"/>
  <c r="E142" i="4" s="1"/>
  <c r="D143" i="4"/>
  <c r="E143" i="4" s="1"/>
  <c r="D144" i="4"/>
  <c r="E144" i="4" s="1"/>
  <c r="D145" i="4"/>
  <c r="E145" i="4" s="1"/>
  <c r="D146" i="4"/>
  <c r="E146" i="4"/>
  <c r="D147" i="4"/>
  <c r="E147" i="4" s="1"/>
  <c r="D148" i="4"/>
  <c r="E148" i="4" s="1"/>
  <c r="D149" i="4"/>
  <c r="E149" i="4" s="1"/>
  <c r="D150" i="4"/>
  <c r="E150" i="4" s="1"/>
  <c r="D151" i="4"/>
  <c r="E151" i="4" s="1"/>
  <c r="D152" i="4"/>
  <c r="E152" i="4" s="1"/>
  <c r="D153" i="4"/>
  <c r="E153" i="4" s="1"/>
  <c r="D154" i="4"/>
  <c r="E154" i="4" s="1"/>
  <c r="D155" i="4"/>
  <c r="E155" i="4" s="1"/>
  <c r="D156" i="4"/>
  <c r="E156" i="4" s="1"/>
  <c r="D157" i="4"/>
  <c r="E157" i="4" s="1"/>
  <c r="D158" i="4"/>
  <c r="E158" i="4" s="1"/>
  <c r="D159" i="4"/>
  <c r="E159" i="4" s="1"/>
  <c r="D160" i="4"/>
  <c r="E160" i="4" s="1"/>
  <c r="D161" i="4"/>
  <c r="E161" i="4" s="1"/>
  <c r="D162" i="4"/>
  <c r="E162" i="4" s="1"/>
  <c r="D163" i="4"/>
  <c r="E163" i="4" s="1"/>
  <c r="D164" i="4"/>
  <c r="E164" i="4" s="1"/>
  <c r="D165" i="4"/>
  <c r="E165" i="4" s="1"/>
  <c r="D166" i="4"/>
  <c r="E166" i="4" s="1"/>
  <c r="D167" i="4"/>
  <c r="E167" i="4" s="1"/>
  <c r="D168" i="4"/>
  <c r="E168" i="4" s="1"/>
  <c r="D169" i="4"/>
  <c r="E169" i="4" s="1"/>
  <c r="D170" i="4"/>
  <c r="E170" i="4" s="1"/>
  <c r="D171" i="4"/>
  <c r="E171" i="4" s="1"/>
  <c r="D172" i="4"/>
  <c r="E172" i="4" s="1"/>
  <c r="D173" i="4"/>
  <c r="E173" i="4" s="1"/>
  <c r="D174" i="4"/>
  <c r="E174" i="4"/>
  <c r="D175" i="4"/>
  <c r="E175" i="4" s="1"/>
  <c r="D176" i="4"/>
  <c r="E176" i="4" s="1"/>
  <c r="D177" i="4"/>
  <c r="E177" i="4" s="1"/>
  <c r="D178" i="4"/>
  <c r="E178" i="4" s="1"/>
  <c r="D179" i="4"/>
  <c r="E179" i="4" s="1"/>
  <c r="D180" i="4"/>
  <c r="E180" i="4" s="1"/>
  <c r="D181" i="4"/>
  <c r="E181" i="4" s="1"/>
  <c r="D182" i="4"/>
  <c r="E182" i="4" s="1"/>
  <c r="D183" i="4"/>
  <c r="E183" i="4" s="1"/>
  <c r="D184" i="4"/>
  <c r="E184" i="4" s="1"/>
  <c r="D185" i="4"/>
  <c r="E185" i="4" s="1"/>
  <c r="D186" i="4"/>
  <c r="E186" i="4" s="1"/>
  <c r="D187" i="4"/>
  <c r="E187" i="4" s="1"/>
  <c r="D188" i="4"/>
  <c r="E188"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116" i="4"/>
  <c r="E116" i="4" s="1"/>
  <c r="D117" i="4"/>
  <c r="E117" i="4" s="1"/>
  <c r="D118" i="4"/>
  <c r="E118" i="4" s="1"/>
  <c r="D119" i="4"/>
  <c r="E119" i="4" s="1"/>
  <c r="D120" i="4"/>
  <c r="E120" i="4" s="1"/>
  <c r="D121" i="4"/>
  <c r="E121" i="4" s="1"/>
  <c r="D122" i="4"/>
  <c r="E122" i="4" s="1"/>
  <c r="D123" i="4"/>
  <c r="E123" i="4" s="1"/>
  <c r="D124" i="4"/>
  <c r="E124" i="4" s="1"/>
  <c r="D125" i="4"/>
  <c r="E125" i="4" s="1"/>
  <c r="D126" i="4"/>
  <c r="E126" i="4" s="1"/>
  <c r="D127" i="4"/>
  <c r="E127" i="4" s="1"/>
  <c r="D128" i="4"/>
  <c r="E128" i="4" s="1"/>
  <c r="D129" i="4"/>
  <c r="E129" i="4" s="1"/>
  <c r="D130" i="4"/>
  <c r="E130" i="4" s="1"/>
  <c r="D131" i="4"/>
  <c r="E131" i="4" s="1"/>
  <c r="D61" i="4"/>
  <c r="E61" i="4" s="1"/>
  <c r="D62" i="4"/>
  <c r="E62" i="4" s="1"/>
  <c r="D63" i="4"/>
  <c r="E63" i="4" s="1"/>
  <c r="D64" i="4"/>
  <c r="E64" i="4" s="1"/>
  <c r="D65" i="4"/>
  <c r="E65" i="4" s="1"/>
  <c r="D66" i="4"/>
  <c r="E66" i="4" s="1"/>
  <c r="D67" i="4"/>
  <c r="E67" i="4" s="1"/>
  <c r="D68" i="4"/>
  <c r="E68" i="4"/>
  <c r="D69" i="4"/>
  <c r="E69" i="4" s="1"/>
  <c r="D70" i="4"/>
  <c r="E70" i="4" s="1"/>
  <c r="D71" i="4"/>
  <c r="E71" i="4" s="1"/>
  <c r="D72" i="4"/>
  <c r="E72" i="4" s="1"/>
  <c r="D73" i="4"/>
  <c r="E73" i="4" s="1"/>
  <c r="D74" i="4"/>
  <c r="E74" i="4" s="1"/>
  <c r="D75" i="4"/>
  <c r="E75" i="4" s="1"/>
  <c r="D76" i="4"/>
  <c r="E76" i="4" s="1"/>
  <c r="D77" i="4"/>
  <c r="E77" i="4" s="1"/>
  <c r="D78" i="4"/>
  <c r="E78" i="4" s="1"/>
  <c r="D79" i="4"/>
  <c r="E79" i="4" s="1"/>
  <c r="D80" i="4"/>
  <c r="E80" i="4"/>
  <c r="D45" i="4" l="1"/>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44" i="4" l="1"/>
  <c r="E44" i="4" s="1"/>
  <c r="D43" i="4"/>
  <c r="E43" i="4" s="1"/>
  <c r="D42" i="4"/>
  <c r="E42" i="4" s="1"/>
  <c r="D41" i="4"/>
  <c r="E41" i="4" s="1"/>
  <c r="D40" i="4"/>
  <c r="E40" i="4" s="1"/>
  <c r="D39" i="4"/>
  <c r="E39" i="4" s="1"/>
  <c r="D38" i="4"/>
  <c r="E38" i="4" s="1"/>
  <c r="D37" i="4"/>
  <c r="E37" i="4" s="1"/>
  <c r="D36" i="4"/>
  <c r="E36" i="4" s="1"/>
  <c r="D35" i="4"/>
  <c r="E35" i="4" s="1"/>
  <c r="D34" i="4"/>
  <c r="E34" i="4" s="1"/>
  <c r="D33" i="4"/>
  <c r="E33" i="4" s="1"/>
  <c r="D32" i="4"/>
  <c r="E32" i="4" s="1"/>
  <c r="D31" i="4"/>
  <c r="E31" i="4" s="1"/>
  <c r="D30" i="4"/>
  <c r="E30" i="4" s="1"/>
  <c r="D29" i="4"/>
  <c r="E29" i="4" s="1"/>
  <c r="D28" i="4"/>
  <c r="E28" i="4" s="1"/>
  <c r="D27" i="4"/>
  <c r="E27" i="4" s="1"/>
  <c r="D26" i="4"/>
  <c r="E26" i="4" s="1"/>
  <c r="D25" i="4"/>
  <c r="E25" i="4" s="1"/>
  <c r="D24" i="4"/>
  <c r="E24" i="4" s="1"/>
  <c r="D23" i="4"/>
  <c r="E23" i="4" s="1"/>
  <c r="D22" i="4"/>
  <c r="E22" i="4" s="1"/>
  <c r="D21" i="4"/>
  <c r="E21" i="4" s="1"/>
  <c r="C9" i="4"/>
  <c r="E9" i="4" s="1"/>
  <c r="C8" i="4"/>
  <c r="E8" i="4" s="1"/>
  <c r="C7" i="4"/>
  <c r="E7" i="4" s="1"/>
  <c r="C6" i="4"/>
  <c r="E6" i="4" s="1"/>
  <c r="C5" i="4"/>
  <c r="E5" i="4" s="1"/>
  <c r="C4" i="4"/>
  <c r="E4" i="4" s="1"/>
  <c r="C3" i="4"/>
  <c r="E3" i="4" s="1"/>
</calcChain>
</file>

<file path=xl/sharedStrings.xml><?xml version="1.0" encoding="utf-8"?>
<sst xmlns="http://schemas.openxmlformats.org/spreadsheetml/2006/main" count="756" uniqueCount="285">
  <si>
    <t>Numune Adı</t>
  </si>
  <si>
    <t>KİT ADI</t>
  </si>
  <si>
    <t>TÜR</t>
  </si>
  <si>
    <t>MARKA</t>
  </si>
  <si>
    <t>CAT. NO</t>
  </si>
  <si>
    <t>Yöntem</t>
  </si>
  <si>
    <t>Universal</t>
  </si>
  <si>
    <t>Kolorimetrik</t>
  </si>
  <si>
    <t>Kullanılan Cihaz</t>
  </si>
  <si>
    <t>REL BIOCHEM-REL ASSAY</t>
  </si>
  <si>
    <t>Otto Scientific</t>
  </si>
  <si>
    <t>MINDRAY-BS400</t>
  </si>
  <si>
    <t>Otto1001</t>
  </si>
  <si>
    <t>absorbans</t>
  </si>
  <si>
    <t>abs-blank</t>
  </si>
  <si>
    <t>expected</t>
  </si>
  <si>
    <t>result</t>
  </si>
  <si>
    <t>std1</t>
  </si>
  <si>
    <t>std2</t>
  </si>
  <si>
    <t>std3</t>
  </si>
  <si>
    <t>std4</t>
  </si>
  <si>
    <t>std5</t>
  </si>
  <si>
    <t>std6</t>
  </si>
  <si>
    <t>blank</t>
  </si>
  <si>
    <t>concentratıon (nmol/L)</t>
  </si>
  <si>
    <t>Numune</t>
  </si>
  <si>
    <t>result(nmol/L)</t>
  </si>
  <si>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</si>
  <si>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</si>
  <si>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</si>
  <si>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</si>
  <si>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</si>
  <si>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</si>
  <si>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</si>
  <si>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</si>
  <si>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</si>
  <si>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</si>
  <si>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</si>
  <si>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</si>
  <si>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t>Numune Türü</t>
  </si>
  <si>
    <r>
      <t xml:space="preserve">Malondialdehyde (MDA)   </t>
    </r>
    <r>
      <rPr>
        <sz val="12"/>
        <color theme="1"/>
        <rFont val="Times New Roman"/>
        <family val="1"/>
        <charset val="162"/>
      </rPr>
      <t>nmol/L</t>
    </r>
  </si>
  <si>
    <t>NOT: Dokular 1/9 oranında( 0,1 gr doku: 0,9ml 140 mmol. lık  KCl) Potasyum Klorür tamponu ile homojenize edildikten sonra 7000 rpm + 4' de 5 dk santrifüj edildi.</t>
  </si>
  <si>
    <t>MDA( Malondialdehyde)</t>
  </si>
  <si>
    <t>SOD (U/ml)</t>
  </si>
  <si>
    <t>AMY (U/L)</t>
  </si>
  <si>
    <t>LIP (U/L)</t>
  </si>
  <si>
    <t>AST (U/L)</t>
  </si>
  <si>
    <t>LDH ( U/L)</t>
  </si>
  <si>
    <t>KONTROL-1</t>
  </si>
  <si>
    <t>KONTROL-2</t>
  </si>
  <si>
    <t>KONTROL-3</t>
  </si>
  <si>
    <t>KONTROL-4</t>
  </si>
  <si>
    <t>KONTROL-5</t>
  </si>
  <si>
    <t>KONTROL-6</t>
  </si>
  <si>
    <t>KONTROL-7</t>
  </si>
  <si>
    <t>KONTROL-8</t>
  </si>
  <si>
    <t>KONTROL-9</t>
  </si>
  <si>
    <t>KONTROL-10</t>
  </si>
  <si>
    <t>PATOLOJİ-1</t>
  </si>
  <si>
    <t>PATOLOJİ-2</t>
  </si>
  <si>
    <t>PATOLOJİ-3</t>
  </si>
  <si>
    <t>PATOLOJİ-4</t>
  </si>
  <si>
    <t>PATOLOJİ-5</t>
  </si>
  <si>
    <t>PATOLOJİ-6</t>
  </si>
  <si>
    <t>PATOLOJİ-7</t>
  </si>
  <si>
    <t>PATOLOJİ-8</t>
  </si>
  <si>
    <t>PATOLOJİ-9</t>
  </si>
  <si>
    <t>PATOLOJİ-10</t>
  </si>
  <si>
    <t>TEDAVİ-1</t>
  </si>
  <si>
    <t>TEDAVİ-2</t>
  </si>
  <si>
    <t>TEDAVİ-3</t>
  </si>
  <si>
    <t>TEDAVİ-4</t>
  </si>
  <si>
    <t>TEDAVİ-5</t>
  </si>
  <si>
    <t>TEDAVİ-6</t>
  </si>
  <si>
    <t>TEDAVİ-7</t>
  </si>
  <si>
    <t>TEDAVİ-8</t>
  </si>
  <si>
    <t>TEDAVİ-9</t>
  </si>
  <si>
    <t>TEDAVİ-10</t>
  </si>
  <si>
    <t>KONTROL-AC-1</t>
  </si>
  <si>
    <t>KONTROL-AC-2</t>
  </si>
  <si>
    <t>KONTROL-AC-3</t>
  </si>
  <si>
    <t>KONTROL-AC-4</t>
  </si>
  <si>
    <t>KONTROL-AC-5</t>
  </si>
  <si>
    <t>KONTROL-AC-6</t>
  </si>
  <si>
    <t>KONTROL-AC-7</t>
  </si>
  <si>
    <t>KONTROL-AC-8</t>
  </si>
  <si>
    <t>KONTROL-AC-9</t>
  </si>
  <si>
    <t>KONTROL-AC-10</t>
  </si>
  <si>
    <t>PATOLOJİ-AC-1</t>
  </si>
  <si>
    <t>PATOLOJİ-AC-2</t>
  </si>
  <si>
    <t>PATOLOJİ-AC-3</t>
  </si>
  <si>
    <t>PATOLOJİ-AC-4</t>
  </si>
  <si>
    <t>PATOLOJİ-AC-5</t>
  </si>
  <si>
    <t>PATOLOJİ-AC-6</t>
  </si>
  <si>
    <t>PATOLOJİ-AC-7</t>
  </si>
  <si>
    <t>PATOLOJİ-AC-8</t>
  </si>
  <si>
    <t>PATOLOJİ-AC-9</t>
  </si>
  <si>
    <t>PATOLOJİ-AC-10</t>
  </si>
  <si>
    <t>TEDAVİ-AC-1</t>
  </si>
  <si>
    <t>TEDAVİ-AC-2</t>
  </si>
  <si>
    <t>TEDAVİ-AC-3</t>
  </si>
  <si>
    <t>TEDAVİ-AC-4</t>
  </si>
  <si>
    <t>TEDAVİ-AC-5</t>
  </si>
  <si>
    <t>TEDAVİ-AC-6</t>
  </si>
  <si>
    <t>TEDAVİ-AC-7</t>
  </si>
  <si>
    <t>TEDAVİ-AC-8</t>
  </si>
  <si>
    <t>TEDAVİ-AC-9</t>
  </si>
  <si>
    <t>TEDAVİ-AC-10</t>
  </si>
  <si>
    <t>KONTROL-PANKREAS-1</t>
  </si>
  <si>
    <t>KONTROL-PANKREAS-2</t>
  </si>
  <si>
    <t>KONTROL-PANKREAS-3</t>
  </si>
  <si>
    <t>KONTROL-PANKREAS-4</t>
  </si>
  <si>
    <t>KONTROL-PANKREAS-5</t>
  </si>
  <si>
    <t>KONTROL-PANKREAS-6</t>
  </si>
  <si>
    <t>KONTROL-PANKREAS-7</t>
  </si>
  <si>
    <t>KONTROL-PANKREAS-8</t>
  </si>
  <si>
    <t>KONTROL-PANKREAS-9</t>
  </si>
  <si>
    <t>KONTROL-PANKREAS-10</t>
  </si>
  <si>
    <t>PATOLOJİ-PANKREAS-1</t>
  </si>
  <si>
    <t>PATOLOJİ-PANKREAS-2</t>
  </si>
  <si>
    <t>PATOLOJİ-PANKREAS-3</t>
  </si>
  <si>
    <t>PATOLOJİ-PANKREAS-4</t>
  </si>
  <si>
    <t>PATOLOJİ-PANKREAS-5</t>
  </si>
  <si>
    <t>PATOLOJİ-PANKREAS-6</t>
  </si>
  <si>
    <t>PATOLOJİ-PANKREAS-7</t>
  </si>
  <si>
    <t>PATOLOJİ-PANKREAS-8</t>
  </si>
  <si>
    <t>PATOLOJİ-PANKREAS-9</t>
  </si>
  <si>
    <t>PATOLOJİ-PANKREAS-10</t>
  </si>
  <si>
    <t>TEDAVİ-PANKREAS-1</t>
  </si>
  <si>
    <t>TEDAVİ-PANKREAS-2</t>
  </si>
  <si>
    <t>TEDAVİ-PANKREAS-3</t>
  </si>
  <si>
    <t>TEDAVİ-PANKREAS-4</t>
  </si>
  <si>
    <t>TEDAVİ-PANKREAS-5</t>
  </si>
  <si>
    <t>TEDAVİ-PANKREAS-6</t>
  </si>
  <si>
    <t>TEDAVİ-PANKREAS-7</t>
  </si>
  <si>
    <t>TEDAVİ-PANKREAS-8</t>
  </si>
  <si>
    <t>TEDAVİ-PANKREAS-9</t>
  </si>
  <si>
    <t>TEDAVİ-PANKREAS-10</t>
  </si>
  <si>
    <t>PATOLOJİ-ANTU-AC-1</t>
  </si>
  <si>
    <t>PATOLOJİ-ANTU-AC-2</t>
  </si>
  <si>
    <t>PATOLOJİ-ANTU-AC-3</t>
  </si>
  <si>
    <t>PATOLOJİ-ANTU-AC-4</t>
  </si>
  <si>
    <t>PATOLOJİ-ANTU-AC-5</t>
  </si>
  <si>
    <t>PATOLOJİ-ANTU-AC-6</t>
  </si>
  <si>
    <t>PATOLOJİ-ANTU-AC-7</t>
  </si>
  <si>
    <t>PATOLOJİ-ANTU-AC-8</t>
  </si>
  <si>
    <t>PATOLOJİ-ANTU-AC-9</t>
  </si>
  <si>
    <t>PATOLOJİ-ANTU-AC-10</t>
  </si>
  <si>
    <t>PATOLOJİ-LPS-AC-1</t>
  </si>
  <si>
    <t>PATOLOJİ-LPS-AC-2</t>
  </si>
  <si>
    <t>PATOLOJİ-LPS-AC-3</t>
  </si>
  <si>
    <t>PATOLOJİ-LPS-AC-4</t>
  </si>
  <si>
    <t>PATOLOJİ-LPS-AC-5</t>
  </si>
  <si>
    <t>PATOLOJİ-LPS-AC-6</t>
  </si>
  <si>
    <t>PATOLOJİ-LPS-AC-7</t>
  </si>
  <si>
    <t>PATOLOJİ-LPS-AC-8</t>
  </si>
  <si>
    <t>PATOLOJİ-LPS-AC-9</t>
  </si>
  <si>
    <t>PATOLOJİ-LPS-AC-10</t>
  </si>
  <si>
    <t>TEDAVİ-ANTU-AC-1</t>
  </si>
  <si>
    <t>TEDAVİ-ANTU-AC-2</t>
  </si>
  <si>
    <t>TEDAVİ-ANTU-AC-3</t>
  </si>
  <si>
    <t>TEDAVİ-ANTU-AC-4</t>
  </si>
  <si>
    <t>TEDAVİ-ANTU-AC-5</t>
  </si>
  <si>
    <t>TEDAVİ-ANTU-AC-6</t>
  </si>
  <si>
    <t>TEDAVİ-ANTU-AC-7</t>
  </si>
  <si>
    <t>TEDAVİ-ANTU-AC-8</t>
  </si>
  <si>
    <t>TEDAVİ-ANTU-AC-9</t>
  </si>
  <si>
    <t>TEDAVİ-ANTU-AC-10</t>
  </si>
  <si>
    <t>TEDAVİ-LPS-AC-1</t>
  </si>
  <si>
    <t>TEDAVİ-LPS-AC-2</t>
  </si>
  <si>
    <t>TEDAVİ-LPS-AC-3</t>
  </si>
  <si>
    <t>TEDAVİ-LPS-AC-4</t>
  </si>
  <si>
    <t>TEDAVİ-LPS-AC-5</t>
  </si>
  <si>
    <t>TEDAVİ-LPS-AC-6</t>
  </si>
  <si>
    <t>TEDAVİ-LPS-AC-7</t>
  </si>
  <si>
    <t>TEDAVİ-LPS-AC-8</t>
  </si>
  <si>
    <t>TEDAVİ-LPS-AC-9</t>
  </si>
  <si>
    <t>TEDAVİ-LPS-AC-10</t>
  </si>
  <si>
    <t>KONTROL-KARACİĞER-1</t>
  </si>
  <si>
    <t>KONTROL-KARACİĞER-2</t>
  </si>
  <si>
    <t>KONTROL-KARACİĞER-3</t>
  </si>
  <si>
    <t>KONTROL-KARACİĞER-4</t>
  </si>
  <si>
    <t>KONTROL-KARACİĞER-5</t>
  </si>
  <si>
    <t>KONTROL-KARACİĞER-6</t>
  </si>
  <si>
    <t>KONTROL-KARACİĞER-7</t>
  </si>
  <si>
    <t>KONTROL-KARACİĞER-8</t>
  </si>
  <si>
    <t>KONTROL-KARACİĞER-9</t>
  </si>
  <si>
    <t>KONTROL-KARACİĞER-10</t>
  </si>
  <si>
    <t>PATOLOJİ-KARACİĞER-1</t>
  </si>
  <si>
    <t>PATOLOJİ-KARACİĞER-2</t>
  </si>
  <si>
    <t>PATOLOJİ-KARACİĞER-3</t>
  </si>
  <si>
    <t>PATOLOJİ-KARACİĞER-4</t>
  </si>
  <si>
    <t>PATOLOJİ-KARACİĞER-5</t>
  </si>
  <si>
    <t>PATOLOJİ-KARACİĞER-6</t>
  </si>
  <si>
    <t>PATOLOJİ-KARACİĞER-7</t>
  </si>
  <si>
    <t>PATOLOJİ-KARACİĞER-8</t>
  </si>
  <si>
    <t>PATOLOJİ-KARACİĞER-9</t>
  </si>
  <si>
    <t>PATOLOJİ-KARACİĞER-10</t>
  </si>
  <si>
    <t>TEDAVİ-KARACİĞER-1</t>
  </si>
  <si>
    <t>TEDAVİ-KARACİĞER-2</t>
  </si>
  <si>
    <t>TEDAVİ-KARACİĞER-3</t>
  </si>
  <si>
    <t>TEDAVİ-KARACİĞER-4</t>
  </si>
  <si>
    <t>TEDAVİ-KARACİĞER-5</t>
  </si>
  <si>
    <t>TEDAVİ-KARACİĞER-6</t>
  </si>
  <si>
    <t>TEDAVİ-KARACİĞER-7</t>
  </si>
  <si>
    <t>TEDAVİ-KARACİĞER-8</t>
  </si>
  <si>
    <t>CAT (U/ml)</t>
  </si>
  <si>
    <t>abs</t>
  </si>
  <si>
    <t>concentratıon (mg/L)</t>
  </si>
  <si>
    <t>result(mg/L)</t>
  </si>
  <si>
    <t>SÜMEYRA</t>
  </si>
  <si>
    <t>YUSUF</t>
  </si>
  <si>
    <t>DİLARA</t>
  </si>
  <si>
    <t>Elabscience</t>
  </si>
  <si>
    <t>E-BC-K031-S</t>
  </si>
  <si>
    <t>GSH(Glutathione)</t>
  </si>
  <si>
    <t>Rat</t>
  </si>
  <si>
    <t>EA0113Ra</t>
  </si>
  <si>
    <t>ELİSA</t>
  </si>
  <si>
    <t>Mıcroplate reader: BIO-TEK EL X 800-Aotu strıp washer:BIO TEK EL X 50</t>
  </si>
  <si>
    <t>Otto3047</t>
  </si>
  <si>
    <t>Serum</t>
  </si>
  <si>
    <t>OttoBC127</t>
  </si>
  <si>
    <t>OttoBC129</t>
  </si>
  <si>
    <t>Alpha Amylase</t>
  </si>
  <si>
    <t>OttoBC125</t>
  </si>
  <si>
    <t>OttoBC150</t>
  </si>
  <si>
    <t>CAT( Catalase)</t>
  </si>
  <si>
    <t>SOD( Super Oxıde Dismutase)</t>
  </si>
  <si>
    <t>AST( Aspartat Aminotransferaz)</t>
  </si>
  <si>
    <t>LDH( Laktat dehidrogenaz)</t>
  </si>
  <si>
    <t>LIP(Lipase)</t>
  </si>
  <si>
    <t>Doku</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</si>
  <si>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</si>
  <si>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</si>
  <si>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</si>
  <si>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</si>
  <si>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</si>
  <si>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</si>
  <si>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Catalase Assay Principle</t>
  </si>
  <si>
    <t>The reaction that catalase (CAT) decomposes H2O2 can be quickly stopped by ammonium molybdate. The residual H2O2 reacts with ammonium molybdate to generate a yellowish complex.</t>
  </si>
  <si>
    <t xml:space="preserve"> CAT activity can be calculated by production of the yellowish complex at 405 nm.</t>
  </si>
  <si>
    <t>Rat Glutathione Assay Principle</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</si>
  <si>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</si>
  <si>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</si>
  <si>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</si>
  <si>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GSH in the sample.</t>
  </si>
  <si>
    <t>The concentratıon of GSH in the sample is then determined by comparing the O.D of the samples to the standard curve.</t>
  </si>
  <si>
    <r>
      <rPr>
        <b/>
        <sz val="12"/>
        <color theme="1"/>
        <rFont val="Times New Roman"/>
        <family val="1"/>
        <charset val="162"/>
      </rPr>
      <t xml:space="preserve">AST  </t>
    </r>
    <r>
      <rPr>
        <sz val="12"/>
        <color theme="1"/>
        <rFont val="Times New Roman"/>
        <family val="1"/>
        <charset val="162"/>
      </rPr>
      <t xml:space="preserve">     U/L</t>
    </r>
  </si>
  <si>
    <t>UV test according to a standarrized method</t>
  </si>
  <si>
    <t>Sample and addition of R1 (buffer)</t>
  </si>
  <si>
    <t>Addition of R2 and start of reaction: AST</t>
  </si>
  <si>
    <t>α-ketoglutarate + L-aspartate L- glutamate + oxaloasetate</t>
  </si>
  <si>
    <t>AST is the enzyme which catalyzes this equilibrium reaction. The oxaloacetate in- crease is measured in a subsequent indicator reaction which is catalyzed by malate dehydrogenase.</t>
  </si>
  <si>
    <t>MDH</t>
  </si>
  <si>
    <t>oxalacetate + NADH + H+ L-Malate + NAD+</t>
  </si>
  <si>
    <t>In the second reaction, NADH is oxidized to NAD. The rate of decrease in NADH</t>
  </si>
  <si>
    <t>(Measured photometrically) is directly proportional to the rate of formation of</t>
  </si>
  <si>
    <t>oxaloasetate, and thus the AST activity.</t>
  </si>
  <si>
    <t>Colorimetric test with 2-chloro-4-nitrophenyl-a-D-maltotriose (CNP-G3) as direct substrate. Colour is released directly as a result of a cleavage at the a-glycone:</t>
  </si>
  <si>
    <t>CNP - G3 a-amylase CNP + G3</t>
  </si>
  <si>
    <t>(CNP = chloro-nitrophenol; G = glucose)</t>
  </si>
  <si>
    <t>The increase of absorption of chloro-nitrophenol is directly proportional to the a- amylase concentration. The hydrolysis pattern in the formulation of the reagent show about less than 10 % CNP-G2 and less than 1% CNP-G4 as by products.</t>
  </si>
  <si>
    <r>
      <rPr>
        <b/>
        <sz val="12"/>
        <color theme="1"/>
        <rFont val="Times New Roman"/>
        <family val="1"/>
        <charset val="162"/>
      </rPr>
      <t>Lipase</t>
    </r>
    <r>
      <rPr>
        <sz val="12"/>
        <color theme="1"/>
        <rFont val="Times New Roman"/>
        <family val="1"/>
        <charset val="162"/>
      </rPr>
      <t xml:space="preserve">         U/l</t>
    </r>
  </si>
  <si>
    <t>Enzymatic colorimetric assay;</t>
  </si>
  <si>
    <t>• Sample and addition of R1 (buffer/colipase/cholate)</t>
  </si>
  <si>
    <t>• Addition of R2 (emulsion/chromogenic substrate/cholate) and start of reaction:</t>
  </si>
  <si>
    <t>lipase</t>
  </si>
  <si>
    <t>1,2-O-dilauryl-rac-glycero-3- 1,2-O-dilauryl-rac-glycerol +</t>
  </si>
  <si>
    <t>glutaric acid-(6-methylresorufin)ester glutaric acid-(6-methylresorufin)ester</t>
  </si>
  <si>
    <t>spontaneous</t>
  </si>
  <si>
    <t>glutaric acid- glutaric acid + methylresorufin</t>
  </si>
  <si>
    <t>(6-methylresorufin) ester decomposition</t>
  </si>
  <si>
    <t>The chromogenic lipase substrate 1,2-O-dilauryl-rac-glycero-3-glutaric acid-(6-</t>
  </si>
  <si>
    <t xml:space="preserve">methylresorufin) ester is cleaved by the catalytic action of alkaline lipase solution to form 1,2-O-dilauryl-rac-glycerol and an unstable intermediate, </t>
  </si>
  <si>
    <t xml:space="preserve">glutaric acid-(6- methylresorufin) ester. This decomposes spontaneously in alkaline solution to form glutaric acid and methylresorufin. </t>
  </si>
  <si>
    <t>The colour intensity of the red dye formed is directly proportional to the lipase activity and can be determined photometrically.</t>
  </si>
  <si>
    <t>LDH</t>
  </si>
  <si>
    <t>Pyruvat + NADH + H+ ⎯⎯ D-Lactate+ NAD+</t>
  </si>
  <si>
    <t xml:space="preserve">The enzyme alanine aminotransferase (EC 2.6.1.2; L-Alanine:2-Oxoglutarate Aminotransferase, </t>
  </si>
  <si>
    <t xml:space="preserve">ALT or A1aAT; Glutamate Pyruvate Transaminase, GPT) catalyzes the tran- saminase reaction between L-Alanine and 2-Oxoglutarate. </t>
  </si>
  <si>
    <t xml:space="preserve">The pyruvate formed, is reduced to lactate in the presence of LDH. As the reactions proceed, </t>
  </si>
  <si>
    <t>NADH is oxidized to NAD+. The disappearance of NADH per unit time is followed by measuring the decrease in absorbance at 340 nm.</t>
  </si>
  <si>
    <t>BT-Lab</t>
  </si>
  <si>
    <t>AMY-a(Alpha Amylase)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</si>
</sst>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2"/>
      <color theme="1"/>
      <name val="Times New Roman"/>
      <family val="1"/>
      <charset val="162"/>
    </font>
    <font>
      <sz val="12"/>
      <color theme="1"/>
      <name val="Times New Roman"/>
      <family val="1"/>
      <charset val="162"/>
    </font>
    <font>
      <sz val="11"/>
      <color theme="1"/>
      <name val="Calibri"/>
      <family val="2"/>
      <scheme val="minor"/>
    </font>
    <font>
      <b/>
      <sz val="11"/>
      <color theme="1"/>
      <name val="Calibri"/>
      <family val="2"/>
      <charset val="162"/>
    </font>
  </fonts>
  <fills count="11">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7"/>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diagonal/>
    </border>
    <border>
      <left style="thick">
        <color auto="1"/>
      </left>
      <right style="thick">
        <color auto="1"/>
      </right>
      <top/>
      <bottom/>
      <diagonal/>
    </border>
  </borders>
  <cellStyleXfs count="2">
    <xf numFmtId="0" fontId="0" fillId="0" borderId="0"/>
    <xf numFmtId="0" fontId="5" fillId="0" borderId="0"/>
  </cellStyleXfs>
  <cellXfs count="30">
    <xf numFmtId="0" fontId="0" fillId="0" borderId="0" xfId="0"/>
    <xf numFmtId="0" fontId="0" fillId="0" borderId="0" xfId="0" applyAlignment="1">
      <alignment horizontal="center"/>
    </xf>
    <xf numFmtId="0" fontId="2" fillId="2" borderId="1" xfId="0" applyFont="1" applyFill="1" applyBorder="1" applyAlignment="1">
      <alignment horizontal="center"/>
    </xf>
    <xf numFmtId="0" fontId="1" fillId="4" borderId="1" xfId="0" applyFont="1" applyFill="1" applyBorder="1" applyAlignment="1">
      <alignment horizontal="center"/>
    </xf>
    <xf numFmtId="0" fontId="0" fillId="3" borderId="1" xfId="0" applyFill="1" applyBorder="1" applyAlignment="1">
      <alignment horizontal="center"/>
    </xf>
    <xf numFmtId="0" fontId="2" fillId="2" borderId="2"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3" fillId="0" borderId="0" xfId="0" applyFont="1"/>
    <xf numFmtId="0" fontId="4" fillId="0" borderId="0" xfId="0" applyFont="1"/>
    <xf numFmtId="0" fontId="1" fillId="4" borderId="2" xfId="0" applyFont="1" applyFill="1" applyBorder="1" applyAlignment="1">
      <alignment horizontal="center"/>
    </xf>
    <xf numFmtId="0" fontId="6" fillId="3" borderId="2" xfId="0" applyFont="1" applyFill="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1" fillId="0" borderId="0" xfId="0" applyFont="1"/>
    <xf numFmtId="2" fontId="1" fillId="2" borderId="1" xfId="0" applyNumberFormat="1" applyFont="1" applyFill="1" applyBorder="1" applyAlignment="1">
      <alignment horizontal="center"/>
    </xf>
    <xf numFmtId="0" fontId="1" fillId="6" borderId="0" xfId="0" applyFont="1" applyFill="1"/>
    <xf numFmtId="0" fontId="0" fillId="6" borderId="0" xfId="0" applyFill="1"/>
    <xf numFmtId="0" fontId="0" fillId="7" borderId="1" xfId="0" applyFill="1" applyBorder="1" applyAlignment="1">
      <alignment horizontal="center"/>
    </xf>
    <xf numFmtId="0" fontId="0" fillId="8" borderId="1" xfId="0" applyFill="1" applyBorder="1" applyAlignment="1">
      <alignment horizontal="center"/>
    </xf>
    <xf numFmtId="0" fontId="1" fillId="9" borderId="1" xfId="0" applyFont="1" applyFill="1" applyBorder="1" applyAlignment="1">
      <alignment horizontal="center"/>
    </xf>
    <xf numFmtId="0" fontId="1" fillId="7" borderId="1" xfId="0" applyFont="1" applyFill="1" applyBorder="1" applyAlignment="1">
      <alignment horizontal="center"/>
    </xf>
    <xf numFmtId="0" fontId="1" fillId="2" borderId="1" xfId="0" applyFont="1" applyFill="1" applyBorder="1" applyAlignment="1">
      <alignment horizontal="center"/>
    </xf>
    <xf numFmtId="0" fontId="1" fillId="10" borderId="1" xfId="0" applyFont="1" applyFill="1" applyBorder="1" applyAlignment="1">
      <alignment horizontal="center"/>
    </xf>
    <xf numFmtId="0" fontId="0" fillId="9" borderId="0" xfId="0" applyFill="1"/>
    <xf numFmtId="0" fontId="1" fillId="9" borderId="0" xfId="0" applyFont="1" applyFill="1" applyAlignment="1">
      <alignment horizontal="center"/>
    </xf>
    <xf numFmtId="0" fontId="1" fillId="9" borderId="3" xfId="0" applyFont="1" applyFill="1" applyBorder="1" applyAlignment="1">
      <alignment horizontal="center"/>
    </xf>
    <xf numFmtId="0" fontId="1" fillId="4" borderId="4" xfId="0" applyFont="1" applyFill="1" applyBorder="1" applyAlignment="1">
      <alignment horizontal="center"/>
    </xf>
    <xf numFmtId="0" fontId="3" fillId="0" borderId="0" xfId="0" applyFont="1" applyAlignment="1">
      <alignment vertical="center"/>
    </xf>
    <xf numFmtId="0" fontId="4" fillId="0" borderId="0" xfId="0" applyFont="1" applyAlignment="1">
      <alignmen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07B5-43FE-83B9-D08DE87BA092}"/>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054724409448821"/>
                  <c:y val="-0.40199876057159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'GSH-1.PLATE'!$C$16:$C$21</c:f>
              <c:numCache>
                <c:formatCode>General</c:formatCode>
                <c:ptCount val="6"/>
                <c:pt idx="0">
                  <c:v>7.3999999999999996E-2</c:v>
                </c:pt>
                <c:pt idx="1">
                  <c:v>0.54699999999999993</c:v>
                </c:pt>
                <c:pt idx="2">
                  <c:v>0.84299999999999997</c:v>
                </c:pt>
                <c:pt idx="3">
                  <c:v>1.1379999999999999</c:v>
                </c:pt>
                <c:pt idx="4">
                  <c:v>1.3739999999999999</c:v>
                </c:pt>
                <c:pt idx="5">
                  <c:v>1.704</c:v>
                </c:pt>
              </c:numCache>
            </c:numRef>
          </c:xVal>
          <c:yVal>
            <c:numRef>
              <c:f>'GSH-1.PLATE'!$D$16:$D$21</c:f>
              <c:numCache>
                <c:formatCode>General</c:formatCode>
                <c:ptCount val="6"/>
                <c:pt idx="0">
                  <c:v>2000</c:v>
                </c:pt>
                <c:pt idx="1">
                  <c:v>1000</c:v>
                </c:pt>
                <c:pt idx="2">
                  <c:v>500</c:v>
                </c:pt>
                <c:pt idx="3">
                  <c:v>250</c:v>
                </c:pt>
                <c:pt idx="4">
                  <c:v>125</c:v>
                </c:pt>
                <c:pt idx="5">
                  <c:v>62.5</c:v>
                </c:pt>
              </c:numCache>
            </c:numRef>
          </c:yVal>
          <c:smooth val="0"/>
          <c:extLst>
            <c:ext xmlns:c16="http://schemas.microsoft.com/office/drawing/2014/chart" uri="{C3380CC4-5D6E-409C-BE32-E72D297353CC}">
              <c16:uniqueId val="{00000000-75FE-46D4-A76F-F84059A18FCF}"/>
            </c:ext>
          </c:extLst>
        </c:ser>
        <c:dLbls>
          <c:showLegendKey val="0"/>
          <c:showVal val="0"/>
          <c:showCatName val="0"/>
          <c:showSerName val="0"/>
          <c:showPercent val="0"/>
          <c:showBubbleSize val="0"/>
        </c:dLbls>
        <c:axId val="274943552"/>
        <c:axId val="274940600"/>
      </c:scatterChart>
      <c:valAx>
        <c:axId val="274943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4940600"/>
        <c:crosses val="autoZero"/>
        <c:crossBetween val="midCat"/>
      </c:valAx>
      <c:valAx>
        <c:axId val="27494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4943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layout>
        <c:manualLayout>
          <c:xMode val="edge"/>
          <c:yMode val="edge"/>
          <c:x val="0.45125678040244965"/>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941972878390195"/>
                  <c:y val="-0.457554316127150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'GSH-2.PLATE'!$C$16:$C$21</c:f>
              <c:numCache>
                <c:formatCode>General</c:formatCode>
                <c:ptCount val="6"/>
                <c:pt idx="0">
                  <c:v>6.9000000000000006E-2</c:v>
                </c:pt>
                <c:pt idx="1">
                  <c:v>0.52999999999999992</c:v>
                </c:pt>
                <c:pt idx="2">
                  <c:v>0.83599999999999997</c:v>
                </c:pt>
                <c:pt idx="3">
                  <c:v>1.1380000000000001</c:v>
                </c:pt>
                <c:pt idx="4">
                  <c:v>1.3660000000000001</c:v>
                </c:pt>
                <c:pt idx="5">
                  <c:v>1.71</c:v>
                </c:pt>
              </c:numCache>
            </c:numRef>
          </c:xVal>
          <c:yVal>
            <c:numRef>
              <c:f>'GSH-2.PLATE'!$D$16:$D$21</c:f>
              <c:numCache>
                <c:formatCode>General</c:formatCode>
                <c:ptCount val="6"/>
                <c:pt idx="0">
                  <c:v>2000</c:v>
                </c:pt>
                <c:pt idx="1">
                  <c:v>1000</c:v>
                </c:pt>
                <c:pt idx="2">
                  <c:v>500</c:v>
                </c:pt>
                <c:pt idx="3">
                  <c:v>250</c:v>
                </c:pt>
                <c:pt idx="4">
                  <c:v>125</c:v>
                </c:pt>
                <c:pt idx="5">
                  <c:v>62.5</c:v>
                </c:pt>
              </c:numCache>
            </c:numRef>
          </c:yVal>
          <c:smooth val="0"/>
          <c:extLst>
            <c:ext xmlns:c16="http://schemas.microsoft.com/office/drawing/2014/chart" uri="{C3380CC4-5D6E-409C-BE32-E72D297353CC}">
              <c16:uniqueId val="{00000000-8AC5-443D-B9B3-5B14AD5AC3D6}"/>
            </c:ext>
          </c:extLst>
        </c:ser>
        <c:dLbls>
          <c:showLegendKey val="0"/>
          <c:showVal val="0"/>
          <c:showCatName val="0"/>
          <c:showSerName val="0"/>
          <c:showPercent val="0"/>
          <c:showBubbleSize val="0"/>
        </c:dLbls>
        <c:axId val="519815416"/>
        <c:axId val="519815744"/>
      </c:scatterChart>
      <c:valAx>
        <c:axId val="519815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815744"/>
        <c:crosses val="autoZero"/>
        <c:crossBetween val="midCat"/>
      </c:valAx>
      <c:valAx>
        <c:axId val="51981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815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11430</xdr:rowOff>
    </xdr:from>
    <xdr:to>
      <xdr:col>13</xdr:col>
      <xdr:colOff>495300</xdr:colOff>
      <xdr:row>26</xdr:row>
      <xdr:rowOff>11430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10</xdr:row>
      <xdr:rowOff>179070</xdr:rowOff>
    </xdr:from>
    <xdr:to>
      <xdr:col>13</xdr:col>
      <xdr:colOff>533400</xdr:colOff>
      <xdr:row>25</xdr:row>
      <xdr:rowOff>179070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6</xdr:col>
      <xdr:colOff>845820</xdr:colOff>
      <xdr:row>48</xdr:row>
      <xdr:rowOff>40403</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56460"/>
          <a:ext cx="10058400" cy="6806963"/>
        </a:xfrm>
        <a:prstGeom prst="rect">
          <a:avLst/>
        </a:prstGeom>
      </xdr:spPr>
    </xdr:pic>
    <xdr:clientData/>
  </xdr:twoCellAnchor>
  <xdr:twoCellAnchor editAs="oneCell">
    <xdr:from>
      <xdr:col>0</xdr:col>
      <xdr:colOff>0</xdr:colOff>
      <xdr:row>48</xdr:row>
      <xdr:rowOff>45720</xdr:rowOff>
    </xdr:from>
    <xdr:to>
      <xdr:col>6</xdr:col>
      <xdr:colOff>845820</xdr:colOff>
      <xdr:row>85</xdr:row>
      <xdr:rowOff>142664</xdr:rowOff>
    </xdr:to>
    <xdr:pic>
      <xdr:nvPicPr>
        <xdr:cNvPr id="5" name="Resi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968740"/>
          <a:ext cx="10058400" cy="7046384"/>
        </a:xfrm>
        <a:prstGeom prst="rect">
          <a:avLst/>
        </a:prstGeom>
      </xdr:spPr>
    </xdr:pic>
    <xdr:clientData/>
  </xdr:twoCellAnchor>
  <xdr:twoCellAnchor editAs="oneCell">
    <xdr:from>
      <xdr:col>0</xdr:col>
      <xdr:colOff>0</xdr:colOff>
      <xdr:row>85</xdr:row>
      <xdr:rowOff>144780</xdr:rowOff>
    </xdr:from>
    <xdr:to>
      <xdr:col>6</xdr:col>
      <xdr:colOff>845820</xdr:colOff>
      <xdr:row>117</xdr:row>
      <xdr:rowOff>30890</xdr:rowOff>
    </xdr:to>
    <xdr:pic>
      <xdr:nvPicPr>
        <xdr:cNvPr id="6" name="Resim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6017240"/>
          <a:ext cx="10058400" cy="6225950"/>
        </a:xfrm>
        <a:prstGeom prst="rect">
          <a:avLst/>
        </a:prstGeom>
      </xdr:spPr>
    </xdr:pic>
    <xdr:clientData/>
  </xdr:twoCellAnchor>
  <xdr:twoCellAnchor editAs="oneCell">
    <xdr:from>
      <xdr:col>0</xdr:col>
      <xdr:colOff>0</xdr:colOff>
      <xdr:row>117</xdr:row>
      <xdr:rowOff>38100</xdr:rowOff>
    </xdr:from>
    <xdr:to>
      <xdr:col>6</xdr:col>
      <xdr:colOff>845820</xdr:colOff>
      <xdr:row>149</xdr:row>
      <xdr:rowOff>166494</xdr:rowOff>
    </xdr:to>
    <xdr:pic>
      <xdr:nvPicPr>
        <xdr:cNvPr id="7" name="Resim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2250400"/>
          <a:ext cx="10058400" cy="5995794"/>
        </a:xfrm>
        <a:prstGeom prst="rect">
          <a:avLst/>
        </a:prstGeom>
      </xdr:spPr>
    </xdr:pic>
    <xdr:clientData/>
  </xdr:twoCellAnchor>
  <xdr:twoCellAnchor editAs="oneCell">
    <xdr:from>
      <xdr:col>0</xdr:col>
      <xdr:colOff>0</xdr:colOff>
      <xdr:row>150</xdr:row>
      <xdr:rowOff>0</xdr:rowOff>
    </xdr:from>
    <xdr:to>
      <xdr:col>6</xdr:col>
      <xdr:colOff>845820</xdr:colOff>
      <xdr:row>183</xdr:row>
      <xdr:rowOff>115412</xdr:rowOff>
    </xdr:to>
    <xdr:pic>
      <xdr:nvPicPr>
        <xdr:cNvPr id="8" name="Resim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8262580"/>
          <a:ext cx="10058400" cy="6150452"/>
        </a:xfrm>
        <a:prstGeom prst="rect">
          <a:avLst/>
        </a:prstGeom>
      </xdr:spPr>
    </xdr:pic>
    <xdr:clientData/>
  </xdr:twoCellAnchor>
  <xdr:twoCellAnchor editAs="oneCell">
    <xdr:from>
      <xdr:col>0</xdr:col>
      <xdr:colOff>0</xdr:colOff>
      <xdr:row>183</xdr:row>
      <xdr:rowOff>99060</xdr:rowOff>
    </xdr:from>
    <xdr:to>
      <xdr:col>6</xdr:col>
      <xdr:colOff>845820</xdr:colOff>
      <xdr:row>217</xdr:row>
      <xdr:rowOff>123079</xdr:rowOff>
    </xdr:to>
    <xdr:pic>
      <xdr:nvPicPr>
        <xdr:cNvPr id="9" name="Resim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34396680"/>
          <a:ext cx="10058400" cy="6241939"/>
        </a:xfrm>
        <a:prstGeom prst="rect">
          <a:avLst/>
        </a:prstGeom>
      </xdr:spPr>
    </xdr:pic>
    <xdr:clientData/>
  </xdr:twoCellAnchor>
  <xdr:twoCellAnchor editAs="oneCell">
    <xdr:from>
      <xdr:col>0</xdr:col>
      <xdr:colOff>0</xdr:colOff>
      <xdr:row>217</xdr:row>
      <xdr:rowOff>114300</xdr:rowOff>
    </xdr:from>
    <xdr:to>
      <xdr:col>6</xdr:col>
      <xdr:colOff>845820</xdr:colOff>
      <xdr:row>252</xdr:row>
      <xdr:rowOff>145854</xdr:rowOff>
    </xdr:to>
    <xdr:pic>
      <xdr:nvPicPr>
        <xdr:cNvPr id="10" name="Resim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40629840"/>
          <a:ext cx="10058400" cy="6432354"/>
        </a:xfrm>
        <a:prstGeom prst="rect">
          <a:avLst/>
        </a:prstGeom>
      </xdr:spPr>
    </xdr:pic>
    <xdr:clientData/>
  </xdr:twoCellAnchor>
  <xdr:twoCellAnchor editAs="oneCell">
    <xdr:from>
      <xdr:col>0</xdr:col>
      <xdr:colOff>0</xdr:colOff>
      <xdr:row>252</xdr:row>
      <xdr:rowOff>152400</xdr:rowOff>
    </xdr:from>
    <xdr:to>
      <xdr:col>6</xdr:col>
      <xdr:colOff>845820</xdr:colOff>
      <xdr:row>288</xdr:row>
      <xdr:rowOff>111926</xdr:rowOff>
    </xdr:to>
    <xdr:pic>
      <xdr:nvPicPr>
        <xdr:cNvPr id="11" name="Resim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47068740"/>
          <a:ext cx="10058400" cy="65432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9"/>
  <sheetViews>
    <sheetView workbookViewId="0">
      <selection activeCell="F10" sqref="F10"/>
    </sheetView>
  </sheetViews>
  <sheetFormatPr defaultRowHeight="15" x14ac:dyDescent="0.25"/>
  <cols>
    <col min="1" max="1" width="23.85546875" customWidth="1"/>
    <col min="2" max="2" width="14.5703125" style="1" customWidth="1"/>
    <col min="3" max="3" width="17.42578125" style="1" customWidth="1"/>
    <col min="4" max="4" width="14.7109375" style="1" customWidth="1"/>
    <col min="5" max="5" width="16.5703125" style="1" customWidth="1"/>
    <col min="6" max="6" width="20.5703125" style="1" customWidth="1"/>
    <col min="7" max="7" width="15" style="1" customWidth="1"/>
    <col min="8" max="8" width="14.42578125" style="1" customWidth="1"/>
    <col min="9" max="9" width="14.5703125" style="1" customWidth="1"/>
    <col min="10" max="10" width="16.28515625" style="1" customWidth="1"/>
    <col min="11" max="11" width="15.7109375" style="1" customWidth="1"/>
    <col min="12" max="12" width="17" customWidth="1"/>
  </cols>
  <sheetData>
    <row r="1" spans="1:11" x14ac:dyDescent="0.25">
      <c r="A1" s="2" t="s">
        <v>0</v>
      </c>
      <c r="B1" s="2" t="s">
        <v>44</v>
      </c>
      <c r="C1" s="2" t="s">
        <v>45</v>
      </c>
      <c r="D1"/>
      <c r="E1"/>
      <c r="F1"/>
      <c r="G1"/>
      <c r="H1"/>
      <c r="I1"/>
      <c r="J1"/>
      <c r="K1"/>
    </row>
    <row r="2" spans="1:11" x14ac:dyDescent="0.25">
      <c r="A2" s="3" t="s">
        <v>48</v>
      </c>
      <c r="B2" s="4">
        <v>223</v>
      </c>
      <c r="C2" s="4">
        <v>2.1</v>
      </c>
      <c r="D2"/>
      <c r="E2"/>
      <c r="F2"/>
      <c r="G2"/>
      <c r="H2"/>
      <c r="I2"/>
      <c r="J2"/>
      <c r="K2"/>
    </row>
    <row r="3" spans="1:11" x14ac:dyDescent="0.25">
      <c r="A3" s="3" t="s">
        <v>49</v>
      </c>
      <c r="B3" s="4">
        <v>198</v>
      </c>
      <c r="C3" s="4">
        <v>3.8</v>
      </c>
      <c r="D3"/>
      <c r="E3"/>
      <c r="F3"/>
      <c r="G3"/>
      <c r="H3"/>
      <c r="I3"/>
      <c r="J3"/>
      <c r="K3"/>
    </row>
    <row r="4" spans="1:11" x14ac:dyDescent="0.25">
      <c r="A4" s="3" t="s">
        <v>50</v>
      </c>
      <c r="B4" s="4">
        <v>193</v>
      </c>
      <c r="C4" s="4">
        <v>8.9</v>
      </c>
      <c r="D4"/>
      <c r="E4"/>
      <c r="F4"/>
      <c r="G4"/>
      <c r="H4"/>
      <c r="I4"/>
      <c r="J4"/>
      <c r="K4"/>
    </row>
    <row r="5" spans="1:11" x14ac:dyDescent="0.25">
      <c r="A5" s="3" t="s">
        <v>51</v>
      </c>
      <c r="B5" s="4">
        <v>200</v>
      </c>
      <c r="C5" s="4">
        <v>18.7</v>
      </c>
      <c r="D5"/>
      <c r="E5"/>
      <c r="F5"/>
      <c r="G5"/>
      <c r="H5"/>
      <c r="I5"/>
      <c r="J5"/>
      <c r="K5"/>
    </row>
    <row r="6" spans="1:11" x14ac:dyDescent="0.25">
      <c r="A6" s="3" t="s">
        <v>52</v>
      </c>
      <c r="B6" s="4">
        <v>166</v>
      </c>
      <c r="C6" s="4">
        <v>3.8</v>
      </c>
      <c r="D6"/>
      <c r="E6"/>
      <c r="F6"/>
      <c r="G6"/>
      <c r="H6"/>
      <c r="I6"/>
      <c r="J6"/>
      <c r="K6"/>
    </row>
    <row r="7" spans="1:11" x14ac:dyDescent="0.25">
      <c r="A7" s="3" t="s">
        <v>53</v>
      </c>
      <c r="B7" s="4">
        <v>156</v>
      </c>
      <c r="C7" s="4">
        <v>3</v>
      </c>
      <c r="D7"/>
      <c r="E7"/>
      <c r="F7"/>
      <c r="G7"/>
      <c r="H7"/>
      <c r="I7"/>
      <c r="J7"/>
      <c r="K7"/>
    </row>
    <row r="8" spans="1:11" x14ac:dyDescent="0.25">
      <c r="A8" s="3" t="s">
        <v>54</v>
      </c>
      <c r="B8" s="4">
        <v>183</v>
      </c>
      <c r="C8" s="4">
        <v>7.5</v>
      </c>
      <c r="D8"/>
      <c r="E8"/>
      <c r="F8"/>
      <c r="G8"/>
      <c r="H8"/>
      <c r="I8"/>
      <c r="J8"/>
      <c r="K8"/>
    </row>
    <row r="9" spans="1:11" x14ac:dyDescent="0.25">
      <c r="A9" s="3" t="s">
        <v>55</v>
      </c>
      <c r="B9" s="4">
        <v>190</v>
      </c>
      <c r="C9" s="4">
        <v>7.2</v>
      </c>
      <c r="D9"/>
      <c r="E9"/>
      <c r="F9"/>
      <c r="G9"/>
      <c r="H9"/>
      <c r="I9"/>
      <c r="J9"/>
      <c r="K9"/>
    </row>
    <row r="10" spans="1:11" x14ac:dyDescent="0.25">
      <c r="A10" s="3" t="s">
        <v>56</v>
      </c>
      <c r="B10" s="4">
        <v>177</v>
      </c>
      <c r="C10" s="4">
        <v>2.6</v>
      </c>
      <c r="D10"/>
      <c r="E10"/>
      <c r="F10"/>
      <c r="G10"/>
      <c r="H10"/>
      <c r="I10"/>
      <c r="J10"/>
      <c r="K10"/>
    </row>
    <row r="11" spans="1:11" x14ac:dyDescent="0.25">
      <c r="A11" s="3" t="s">
        <v>57</v>
      </c>
      <c r="B11" s="4">
        <v>170</v>
      </c>
      <c r="C11" s="4">
        <v>2.4</v>
      </c>
      <c r="D11"/>
      <c r="E11"/>
      <c r="F11"/>
      <c r="G11"/>
      <c r="H11"/>
      <c r="I11"/>
      <c r="J11"/>
      <c r="K11"/>
    </row>
    <row r="12" spans="1:11" x14ac:dyDescent="0.25">
      <c r="A12" s="3" t="s">
        <v>58</v>
      </c>
      <c r="B12" s="4">
        <v>14</v>
      </c>
      <c r="C12" s="4">
        <v>3.8</v>
      </c>
      <c r="D12"/>
      <c r="E12"/>
      <c r="F12"/>
      <c r="G12"/>
      <c r="H12"/>
      <c r="I12"/>
      <c r="J12"/>
      <c r="K12"/>
    </row>
    <row r="13" spans="1:11" x14ac:dyDescent="0.25">
      <c r="A13" s="3" t="s">
        <v>59</v>
      </c>
      <c r="B13" s="4">
        <v>12</v>
      </c>
      <c r="C13" s="4">
        <v>3.1</v>
      </c>
      <c r="D13"/>
      <c r="E13"/>
      <c r="F13"/>
      <c r="G13"/>
      <c r="H13"/>
      <c r="I13"/>
      <c r="J13"/>
      <c r="K13"/>
    </row>
    <row r="14" spans="1:11" x14ac:dyDescent="0.25">
      <c r="A14" s="3" t="s">
        <v>60</v>
      </c>
      <c r="B14" s="4">
        <v>9</v>
      </c>
      <c r="C14" s="4">
        <v>383.3</v>
      </c>
      <c r="D14"/>
      <c r="E14"/>
      <c r="F14"/>
      <c r="G14"/>
      <c r="H14"/>
      <c r="I14"/>
      <c r="J14"/>
      <c r="K14"/>
    </row>
    <row r="15" spans="1:11" x14ac:dyDescent="0.25">
      <c r="A15" s="3" t="s">
        <v>61</v>
      </c>
      <c r="B15" s="4">
        <v>17</v>
      </c>
      <c r="C15" s="4">
        <v>367.3</v>
      </c>
      <c r="D15"/>
      <c r="E15"/>
      <c r="F15"/>
      <c r="G15"/>
      <c r="H15"/>
      <c r="I15"/>
      <c r="J15"/>
      <c r="K15"/>
    </row>
    <row r="16" spans="1:11" x14ac:dyDescent="0.25">
      <c r="A16" s="3" t="s">
        <v>62</v>
      </c>
      <c r="B16" s="4">
        <v>14</v>
      </c>
      <c r="C16" s="4">
        <v>372</v>
      </c>
      <c r="D16"/>
      <c r="E16"/>
      <c r="F16"/>
      <c r="G16"/>
      <c r="H16"/>
      <c r="I16"/>
      <c r="J16"/>
      <c r="K16"/>
    </row>
    <row r="17" spans="1:11" x14ac:dyDescent="0.25">
      <c r="A17" s="3" t="s">
        <v>63</v>
      </c>
      <c r="B17" s="4">
        <v>27</v>
      </c>
      <c r="C17" s="4">
        <v>299.10000000000002</v>
      </c>
      <c r="D17"/>
      <c r="E17"/>
      <c r="F17"/>
      <c r="G17"/>
      <c r="H17"/>
      <c r="I17"/>
      <c r="J17"/>
      <c r="K17"/>
    </row>
    <row r="18" spans="1:11" x14ac:dyDescent="0.25">
      <c r="A18" s="3" t="s">
        <v>64</v>
      </c>
      <c r="B18" s="4">
        <v>11</v>
      </c>
      <c r="C18" s="4">
        <v>390.8</v>
      </c>
      <c r="D18"/>
      <c r="E18"/>
      <c r="F18"/>
      <c r="G18"/>
      <c r="H18"/>
      <c r="I18"/>
      <c r="J18"/>
      <c r="K18"/>
    </row>
    <row r="19" spans="1:11" x14ac:dyDescent="0.25">
      <c r="A19" s="3" t="s">
        <v>65</v>
      </c>
      <c r="B19" s="4">
        <v>23</v>
      </c>
      <c r="C19" s="4">
        <v>344.1</v>
      </c>
      <c r="D19"/>
      <c r="E19"/>
      <c r="F19"/>
      <c r="G19"/>
      <c r="H19"/>
      <c r="I19"/>
      <c r="J19"/>
      <c r="K19"/>
    </row>
    <row r="20" spans="1:11" x14ac:dyDescent="0.25">
      <c r="A20" s="3" t="s">
        <v>66</v>
      </c>
      <c r="B20" s="4">
        <v>26</v>
      </c>
      <c r="C20" s="4">
        <v>205.2</v>
      </c>
      <c r="D20"/>
      <c r="E20"/>
      <c r="F20"/>
      <c r="G20"/>
      <c r="H20"/>
      <c r="I20"/>
      <c r="J20"/>
      <c r="K20"/>
    </row>
    <row r="21" spans="1:11" x14ac:dyDescent="0.25">
      <c r="A21" s="3" t="s">
        <v>67</v>
      </c>
      <c r="B21" s="4">
        <v>25</v>
      </c>
      <c r="C21" s="4">
        <v>289.39999999999998</v>
      </c>
      <c r="D21"/>
      <c r="E21"/>
      <c r="F21"/>
      <c r="G21"/>
      <c r="H21"/>
      <c r="I21"/>
      <c r="J21"/>
      <c r="K21"/>
    </row>
    <row r="22" spans="1:11" x14ac:dyDescent="0.25">
      <c r="A22" s="3" t="s">
        <v>68</v>
      </c>
      <c r="B22" s="4">
        <v>26</v>
      </c>
      <c r="C22" s="4">
        <v>385.3</v>
      </c>
      <c r="D22"/>
      <c r="E22"/>
      <c r="F22"/>
      <c r="G22"/>
      <c r="H22"/>
      <c r="I22"/>
      <c r="J22"/>
      <c r="K22"/>
    </row>
    <row r="23" spans="1:11" x14ac:dyDescent="0.25">
      <c r="A23" s="3" t="s">
        <v>69</v>
      </c>
      <c r="B23" s="4">
        <v>32</v>
      </c>
      <c r="C23" s="4">
        <v>384.7</v>
      </c>
      <c r="D23"/>
      <c r="E23"/>
      <c r="F23"/>
      <c r="G23"/>
      <c r="H23"/>
      <c r="I23"/>
      <c r="J23"/>
      <c r="K23"/>
    </row>
    <row r="24" spans="1:11" x14ac:dyDescent="0.25">
      <c r="A24" s="3" t="s">
        <v>70</v>
      </c>
      <c r="B24" s="4">
        <v>12</v>
      </c>
      <c r="C24" s="4">
        <v>379.7</v>
      </c>
      <c r="D24"/>
      <c r="E24"/>
      <c r="F24"/>
      <c r="G24"/>
      <c r="H24"/>
      <c r="I24"/>
      <c r="J24"/>
      <c r="K24"/>
    </row>
    <row r="25" spans="1:11" x14ac:dyDescent="0.25">
      <c r="A25" s="3" t="s">
        <v>71</v>
      </c>
      <c r="B25" s="4">
        <v>21</v>
      </c>
      <c r="C25" s="4">
        <v>375.1</v>
      </c>
      <c r="D25"/>
      <c r="E25"/>
      <c r="F25"/>
      <c r="G25"/>
      <c r="H25"/>
      <c r="I25"/>
      <c r="J25"/>
      <c r="K25"/>
    </row>
    <row r="26" spans="1:11" x14ac:dyDescent="0.25">
      <c r="A26" s="3" t="s">
        <v>72</v>
      </c>
      <c r="B26" s="4">
        <v>62</v>
      </c>
      <c r="C26" s="4">
        <v>364.6</v>
      </c>
      <c r="D26"/>
      <c r="E26"/>
      <c r="F26"/>
      <c r="G26"/>
      <c r="H26"/>
      <c r="I26"/>
      <c r="J26"/>
      <c r="K26"/>
    </row>
    <row r="27" spans="1:11" x14ac:dyDescent="0.25">
      <c r="A27" s="3" t="s">
        <v>73</v>
      </c>
      <c r="B27" s="4">
        <v>16</v>
      </c>
      <c r="C27" s="4">
        <v>382</v>
      </c>
      <c r="D27"/>
      <c r="E27"/>
      <c r="F27"/>
      <c r="G27"/>
      <c r="H27"/>
      <c r="I27"/>
      <c r="J27"/>
      <c r="K27"/>
    </row>
    <row r="28" spans="1:11" x14ac:dyDescent="0.25">
      <c r="A28" s="3" t="s">
        <v>74</v>
      </c>
      <c r="B28" s="4">
        <v>37</v>
      </c>
      <c r="C28" s="4">
        <v>406.5</v>
      </c>
      <c r="D28"/>
      <c r="E28"/>
      <c r="F28"/>
      <c r="G28"/>
      <c r="H28"/>
      <c r="I28"/>
      <c r="J28"/>
      <c r="K28"/>
    </row>
    <row r="29" spans="1:11" x14ac:dyDescent="0.25">
      <c r="A29" s="3" t="s">
        <v>75</v>
      </c>
      <c r="B29" s="4">
        <v>10</v>
      </c>
      <c r="C29" s="4">
        <v>388</v>
      </c>
      <c r="D29"/>
      <c r="E29"/>
      <c r="F29"/>
      <c r="G29"/>
      <c r="H29"/>
      <c r="I29"/>
      <c r="J29"/>
      <c r="K29"/>
    </row>
    <row r="30" spans="1:11" x14ac:dyDescent="0.25">
      <c r="A30" s="3" t="s">
        <v>76</v>
      </c>
      <c r="B30" s="4">
        <v>13</v>
      </c>
      <c r="C30" s="4">
        <v>496.3</v>
      </c>
      <c r="D30"/>
      <c r="E30"/>
      <c r="F30"/>
      <c r="G30"/>
      <c r="H30"/>
      <c r="I30"/>
      <c r="J30"/>
      <c r="K30"/>
    </row>
    <row r="31" spans="1:11" x14ac:dyDescent="0.25">
      <c r="A31" s="3" t="s">
        <v>77</v>
      </c>
      <c r="B31" s="4">
        <v>31</v>
      </c>
      <c r="C31" s="4">
        <v>372.4</v>
      </c>
      <c r="D31"/>
      <c r="E31"/>
      <c r="F31"/>
      <c r="G31"/>
      <c r="H31"/>
      <c r="I31"/>
      <c r="J31"/>
      <c r="K31"/>
    </row>
    <row r="32" spans="1:11" x14ac:dyDescent="0.25">
      <c r="B32"/>
      <c r="C32"/>
      <c r="D32"/>
      <c r="E32"/>
      <c r="F32"/>
      <c r="G32"/>
      <c r="H32"/>
      <c r="I32"/>
      <c r="J32"/>
      <c r="K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spans="1:11" x14ac:dyDescent="0.25">
      <c r="A65" s="1"/>
      <c r="E65"/>
      <c r="F65"/>
      <c r="G65"/>
      <c r="H65"/>
      <c r="I65"/>
      <c r="J65"/>
      <c r="K65"/>
    </row>
    <row r="66" spans="1:11" x14ac:dyDescent="0.25">
      <c r="B66"/>
      <c r="C66"/>
      <c r="D66"/>
      <c r="E66"/>
      <c r="F66"/>
      <c r="G66"/>
      <c r="H66"/>
      <c r="I66"/>
      <c r="J66"/>
      <c r="K66"/>
    </row>
    <row r="67" spans="1:11" x14ac:dyDescent="0.25">
      <c r="B67"/>
      <c r="C67"/>
      <c r="D67"/>
      <c r="E67"/>
      <c r="F67"/>
      <c r="G67"/>
      <c r="H67"/>
      <c r="I67"/>
      <c r="J67"/>
      <c r="K67"/>
    </row>
    <row r="68" spans="1:11" x14ac:dyDescent="0.25">
      <c r="B68"/>
      <c r="C68"/>
      <c r="D68"/>
      <c r="E68"/>
      <c r="F68"/>
      <c r="G68"/>
      <c r="H68"/>
      <c r="I68"/>
      <c r="J68"/>
      <c r="K68"/>
    </row>
    <row r="69" spans="1:11" x14ac:dyDescent="0.25">
      <c r="B69"/>
      <c r="C69"/>
      <c r="D69"/>
      <c r="E69"/>
      <c r="F69"/>
      <c r="G69"/>
      <c r="H69"/>
      <c r="I69"/>
      <c r="J69"/>
      <c r="K69"/>
    </row>
    <row r="70" spans="1:11" x14ac:dyDescent="0.25">
      <c r="B70"/>
      <c r="C70"/>
      <c r="D70"/>
      <c r="E70"/>
      <c r="F70"/>
      <c r="G70"/>
      <c r="H70"/>
      <c r="I70"/>
      <c r="J70"/>
      <c r="K70"/>
    </row>
    <row r="71" spans="1:11" x14ac:dyDescent="0.25">
      <c r="B71"/>
      <c r="C71"/>
      <c r="D71"/>
      <c r="E71"/>
      <c r="F71"/>
      <c r="G71"/>
      <c r="H71"/>
      <c r="I71"/>
      <c r="J71"/>
      <c r="K71"/>
    </row>
    <row r="72" spans="1:11" x14ac:dyDescent="0.25">
      <c r="B72"/>
      <c r="C72"/>
      <c r="D72"/>
      <c r="E72"/>
      <c r="F72"/>
      <c r="G72"/>
      <c r="H72"/>
      <c r="I72"/>
      <c r="J72"/>
      <c r="K72"/>
    </row>
    <row r="73" spans="1:11" x14ac:dyDescent="0.25">
      <c r="A73" s="1"/>
      <c r="C73"/>
      <c r="D73"/>
      <c r="E73"/>
      <c r="F73"/>
      <c r="G73"/>
      <c r="H73"/>
      <c r="I73"/>
      <c r="J73"/>
      <c r="K73"/>
    </row>
    <row r="74" spans="1:11" x14ac:dyDescent="0.25">
      <c r="A74" s="1"/>
      <c r="C74"/>
      <c r="D74"/>
      <c r="E74"/>
      <c r="F74"/>
      <c r="G74"/>
      <c r="H74"/>
      <c r="I74"/>
      <c r="J74"/>
      <c r="K74"/>
    </row>
    <row r="75" spans="1:11" x14ac:dyDescent="0.25">
      <c r="A75" s="1"/>
      <c r="C75"/>
      <c r="D75"/>
      <c r="E75"/>
      <c r="F75"/>
      <c r="G75"/>
      <c r="H75"/>
      <c r="I75"/>
      <c r="J75"/>
      <c r="K75"/>
    </row>
    <row r="76" spans="1:11" x14ac:dyDescent="0.25">
      <c r="A76" s="1"/>
      <c r="C76"/>
      <c r="D76"/>
      <c r="E76"/>
      <c r="F76"/>
      <c r="G76"/>
      <c r="H76"/>
      <c r="I76"/>
      <c r="J76"/>
      <c r="K76"/>
    </row>
    <row r="77" spans="1:11" x14ac:dyDescent="0.25">
      <c r="A77" s="1"/>
      <c r="C77"/>
      <c r="D77"/>
      <c r="E77"/>
      <c r="F77"/>
      <c r="G77"/>
      <c r="H77"/>
      <c r="I77"/>
      <c r="J77"/>
      <c r="K77"/>
    </row>
    <row r="78" spans="1:11" x14ac:dyDescent="0.25">
      <c r="A78" s="1"/>
      <c r="C78"/>
      <c r="D78"/>
      <c r="E78"/>
      <c r="F78"/>
      <c r="G78"/>
      <c r="H78"/>
      <c r="I78"/>
      <c r="J78"/>
      <c r="K78"/>
    </row>
    <row r="79" spans="1:11" x14ac:dyDescent="0.25">
      <c r="A79" s="1"/>
      <c r="D79"/>
      <c r="E79"/>
      <c r="F79"/>
      <c r="G79"/>
      <c r="H79"/>
      <c r="I79"/>
      <c r="J79"/>
      <c r="K79"/>
    </row>
    <row r="80" spans="1:11" x14ac:dyDescent="0.25">
      <c r="A80" s="1"/>
      <c r="F80"/>
    </row>
    <row r="81" spans="1:11" x14ac:dyDescent="0.25">
      <c r="A81" s="1"/>
      <c r="F81"/>
    </row>
    <row r="82" spans="1:11" x14ac:dyDescent="0.25">
      <c r="A82" s="1"/>
      <c r="F82"/>
    </row>
    <row r="83" spans="1:11" x14ac:dyDescent="0.25">
      <c r="A83" s="1"/>
      <c r="F83"/>
      <c r="G83"/>
      <c r="H83"/>
    </row>
    <row r="84" spans="1:11" x14ac:dyDescent="0.25">
      <c r="A84" s="1"/>
      <c r="G84"/>
      <c r="H84"/>
      <c r="I84"/>
      <c r="J84"/>
      <c r="K84"/>
    </row>
    <row r="85" spans="1:11" x14ac:dyDescent="0.25">
      <c r="G85"/>
      <c r="H85"/>
      <c r="I85"/>
      <c r="J85"/>
      <c r="K85"/>
    </row>
    <row r="86" spans="1:11" x14ac:dyDescent="0.25">
      <c r="G86"/>
      <c r="H86"/>
      <c r="I86"/>
      <c r="J86"/>
      <c r="K86"/>
    </row>
    <row r="87" spans="1:11" x14ac:dyDescent="0.25">
      <c r="G87"/>
      <c r="H87"/>
      <c r="I87"/>
      <c r="J87"/>
      <c r="K87"/>
    </row>
    <row r="88" spans="1:11" x14ac:dyDescent="0.25">
      <c r="G88"/>
      <c r="H88"/>
      <c r="I88"/>
      <c r="J88"/>
      <c r="K88"/>
    </row>
    <row r="89" spans="1:11" x14ac:dyDescent="0.25">
      <c r="I89"/>
      <c r="J89"/>
      <c r="K89"/>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I3" sqref="I3"/>
    </sheetView>
  </sheetViews>
  <sheetFormatPr defaultRowHeight="15" x14ac:dyDescent="0.25"/>
  <cols>
    <col min="1" max="1" width="19.7109375" customWidth="1"/>
    <col min="2" max="2" width="14" customWidth="1"/>
    <col min="3" max="3" width="15.7109375" customWidth="1"/>
    <col min="4" max="4" width="15.140625" customWidth="1"/>
    <col min="5" max="5" width="15.7109375" customWidth="1"/>
  </cols>
  <sheetData>
    <row r="1" spans="1:5" x14ac:dyDescent="0.25">
      <c r="A1" s="2" t="s">
        <v>0</v>
      </c>
      <c r="B1" s="2" t="s">
        <v>44</v>
      </c>
      <c r="C1" s="2" t="s">
        <v>45</v>
      </c>
      <c r="D1" s="2" t="s">
        <v>46</v>
      </c>
      <c r="E1" s="2" t="s">
        <v>47</v>
      </c>
    </row>
    <row r="2" spans="1:5" x14ac:dyDescent="0.25">
      <c r="A2" s="3" t="s">
        <v>48</v>
      </c>
      <c r="B2" s="4">
        <v>212</v>
      </c>
      <c r="C2" s="4">
        <v>4.7</v>
      </c>
      <c r="D2" s="4">
        <v>109.9</v>
      </c>
      <c r="E2" s="4">
        <v>986</v>
      </c>
    </row>
    <row r="3" spans="1:5" x14ac:dyDescent="0.25">
      <c r="A3" s="3" t="s">
        <v>49</v>
      </c>
      <c r="B3" s="4">
        <v>190</v>
      </c>
      <c r="C3" s="4">
        <v>8.8000000000000007</v>
      </c>
      <c r="D3" s="4">
        <v>94.6</v>
      </c>
      <c r="E3" s="4">
        <v>461</v>
      </c>
    </row>
    <row r="4" spans="1:5" x14ac:dyDescent="0.25">
      <c r="A4" s="3" t="s">
        <v>50</v>
      </c>
      <c r="B4" s="4">
        <v>190</v>
      </c>
      <c r="C4" s="4">
        <v>13.4</v>
      </c>
      <c r="D4" s="4">
        <v>72.2</v>
      </c>
      <c r="E4" s="4">
        <v>442</v>
      </c>
    </row>
    <row r="5" spans="1:5" x14ac:dyDescent="0.25">
      <c r="A5" s="3" t="s">
        <v>51</v>
      </c>
      <c r="B5" s="4">
        <v>195</v>
      </c>
      <c r="C5" s="4">
        <v>19.100000000000001</v>
      </c>
      <c r="D5" s="4">
        <v>99.4</v>
      </c>
      <c r="E5" s="4">
        <v>801</v>
      </c>
    </row>
    <row r="6" spans="1:5" x14ac:dyDescent="0.25">
      <c r="A6" s="3" t="s">
        <v>52</v>
      </c>
      <c r="B6" s="4">
        <v>163</v>
      </c>
      <c r="C6" s="4">
        <v>4.5</v>
      </c>
      <c r="D6" s="4">
        <v>107.7</v>
      </c>
      <c r="E6" s="4">
        <v>908</v>
      </c>
    </row>
    <row r="7" spans="1:5" x14ac:dyDescent="0.25">
      <c r="A7" s="3" t="s">
        <v>53</v>
      </c>
      <c r="B7" s="4">
        <v>154</v>
      </c>
      <c r="C7" s="4">
        <v>5.2</v>
      </c>
      <c r="D7" s="4">
        <v>86.9</v>
      </c>
      <c r="E7" s="4">
        <v>317</v>
      </c>
    </row>
    <row r="8" spans="1:5" x14ac:dyDescent="0.25">
      <c r="A8" s="3" t="s">
        <v>54</v>
      </c>
      <c r="B8" s="4">
        <v>178</v>
      </c>
      <c r="C8" s="4">
        <v>6.9</v>
      </c>
      <c r="D8" s="4">
        <v>240.5</v>
      </c>
      <c r="E8" s="4">
        <v>572</v>
      </c>
    </row>
    <row r="9" spans="1:5" x14ac:dyDescent="0.25">
      <c r="A9" s="3" t="s">
        <v>55</v>
      </c>
      <c r="B9" s="4">
        <v>189</v>
      </c>
      <c r="C9" s="4">
        <v>7.7</v>
      </c>
      <c r="D9" s="4">
        <v>101.3</v>
      </c>
      <c r="E9" s="4">
        <v>389</v>
      </c>
    </row>
    <row r="10" spans="1:5" x14ac:dyDescent="0.25">
      <c r="A10" s="3" t="s">
        <v>56</v>
      </c>
      <c r="B10" s="4">
        <v>183</v>
      </c>
      <c r="C10" s="4">
        <v>4</v>
      </c>
      <c r="D10" s="4">
        <v>100.2</v>
      </c>
      <c r="E10" s="4">
        <v>704</v>
      </c>
    </row>
    <row r="11" spans="1:5" x14ac:dyDescent="0.25">
      <c r="A11" s="3" t="s">
        <v>57</v>
      </c>
      <c r="B11" s="4">
        <v>173</v>
      </c>
      <c r="C11" s="4">
        <v>4.5999999999999996</v>
      </c>
      <c r="D11" s="4">
        <v>100.4</v>
      </c>
      <c r="E11" s="4">
        <v>398</v>
      </c>
    </row>
    <row r="12" spans="1:5" x14ac:dyDescent="0.25">
      <c r="A12" s="3" t="s">
        <v>68</v>
      </c>
      <c r="B12" s="4">
        <v>37</v>
      </c>
      <c r="C12" s="4">
        <v>504.3</v>
      </c>
      <c r="D12" s="4">
        <v>309</v>
      </c>
      <c r="E12" s="4">
        <v>401</v>
      </c>
    </row>
    <row r="13" spans="1:5" x14ac:dyDescent="0.25">
      <c r="A13" s="3" t="s">
        <v>69</v>
      </c>
      <c r="B13" s="4">
        <v>41</v>
      </c>
      <c r="C13" s="4">
        <v>492.9</v>
      </c>
      <c r="D13" s="4">
        <v>194.8</v>
      </c>
      <c r="E13" s="4">
        <v>284</v>
      </c>
    </row>
    <row r="14" spans="1:5" x14ac:dyDescent="0.25">
      <c r="A14" s="3" t="s">
        <v>70</v>
      </c>
      <c r="B14" s="4">
        <v>49</v>
      </c>
      <c r="C14" s="4">
        <v>399.5</v>
      </c>
      <c r="D14" s="4">
        <v>315</v>
      </c>
      <c r="E14" s="4">
        <v>289</v>
      </c>
    </row>
    <row r="15" spans="1:5" x14ac:dyDescent="0.25">
      <c r="A15" s="3" t="s">
        <v>71</v>
      </c>
      <c r="B15" s="4">
        <v>43</v>
      </c>
      <c r="C15" s="4">
        <v>468.3</v>
      </c>
      <c r="D15" s="4">
        <v>370.5</v>
      </c>
      <c r="E15" s="4">
        <v>413</v>
      </c>
    </row>
    <row r="16" spans="1:5" x14ac:dyDescent="0.25">
      <c r="A16" s="3" t="s">
        <v>72</v>
      </c>
      <c r="B16" s="4">
        <v>35</v>
      </c>
      <c r="C16" s="4">
        <v>496.6</v>
      </c>
      <c r="D16" s="4">
        <v>392.6</v>
      </c>
      <c r="E16" s="4">
        <v>464</v>
      </c>
    </row>
    <row r="17" spans="1:5" x14ac:dyDescent="0.25">
      <c r="A17" s="3" t="s">
        <v>73</v>
      </c>
      <c r="B17" s="4">
        <v>5</v>
      </c>
      <c r="C17" s="4">
        <v>432.5</v>
      </c>
      <c r="D17" s="4">
        <v>464.9</v>
      </c>
      <c r="E17" s="4">
        <v>560</v>
      </c>
    </row>
    <row r="18" spans="1:5" x14ac:dyDescent="0.25">
      <c r="A18" s="3" t="s">
        <v>74</v>
      </c>
      <c r="B18" s="4">
        <v>15</v>
      </c>
      <c r="C18" s="4">
        <v>478.1</v>
      </c>
      <c r="D18" s="4">
        <v>392.3</v>
      </c>
      <c r="E18" s="4">
        <v>334</v>
      </c>
    </row>
    <row r="19" spans="1:5" x14ac:dyDescent="0.25">
      <c r="A19" s="3" t="s">
        <v>75</v>
      </c>
      <c r="B19" s="4">
        <v>28</v>
      </c>
      <c r="C19" s="4">
        <v>452.7</v>
      </c>
      <c r="D19" s="4">
        <v>302.10000000000002</v>
      </c>
      <c r="E19" s="4">
        <v>299</v>
      </c>
    </row>
    <row r="20" spans="1:5" x14ac:dyDescent="0.25">
      <c r="A20" s="3" t="s">
        <v>58</v>
      </c>
      <c r="B20" s="4">
        <v>22</v>
      </c>
      <c r="C20" s="4">
        <v>453.2</v>
      </c>
      <c r="D20" s="4">
        <v>146.69999999999999</v>
      </c>
      <c r="E20" s="4">
        <v>212</v>
      </c>
    </row>
    <row r="21" spans="1:5" x14ac:dyDescent="0.25">
      <c r="A21" s="3" t="s">
        <v>59</v>
      </c>
      <c r="B21" s="4">
        <v>10</v>
      </c>
      <c r="C21" s="4">
        <v>463.1</v>
      </c>
      <c r="D21" s="4">
        <v>194.1</v>
      </c>
      <c r="E21" s="4">
        <v>388</v>
      </c>
    </row>
    <row r="22" spans="1:5" x14ac:dyDescent="0.25">
      <c r="A22" s="3" t="s">
        <v>60</v>
      </c>
      <c r="B22" s="4">
        <v>10</v>
      </c>
      <c r="C22" s="4">
        <v>417.2</v>
      </c>
      <c r="D22" s="4">
        <v>145.1</v>
      </c>
      <c r="E22" s="4">
        <v>227</v>
      </c>
    </row>
    <row r="23" spans="1:5" x14ac:dyDescent="0.25">
      <c r="A23" s="3" t="s">
        <v>61</v>
      </c>
      <c r="B23" s="4">
        <v>24</v>
      </c>
      <c r="C23" s="4">
        <v>411.3</v>
      </c>
      <c r="D23" s="4">
        <v>158.4</v>
      </c>
      <c r="E23" s="4">
        <v>354</v>
      </c>
    </row>
    <row r="24" spans="1:5" x14ac:dyDescent="0.25">
      <c r="A24" s="3" t="s">
        <v>62</v>
      </c>
      <c r="B24" s="4">
        <v>10</v>
      </c>
      <c r="C24" s="4">
        <v>477.9</v>
      </c>
      <c r="D24" s="4">
        <v>145.4</v>
      </c>
      <c r="E24" s="4">
        <v>250</v>
      </c>
    </row>
    <row r="25" spans="1:5" x14ac:dyDescent="0.25">
      <c r="A25" s="3" t="s">
        <v>63</v>
      </c>
      <c r="B25" s="4">
        <v>20</v>
      </c>
      <c r="C25" s="4">
        <v>298.39999999999998</v>
      </c>
      <c r="D25" s="4">
        <v>170.8</v>
      </c>
      <c r="E25" s="4">
        <v>277</v>
      </c>
    </row>
    <row r="26" spans="1:5" x14ac:dyDescent="0.25">
      <c r="A26" s="3" t="s">
        <v>64</v>
      </c>
      <c r="B26" s="4">
        <v>17</v>
      </c>
      <c r="C26" s="4">
        <v>427.5</v>
      </c>
      <c r="D26" s="4">
        <v>148.9</v>
      </c>
      <c r="E26" s="4">
        <v>192</v>
      </c>
    </row>
    <row r="27" spans="1:5" x14ac:dyDescent="0.25">
      <c r="A27" s="3" t="s">
        <v>65</v>
      </c>
      <c r="B27" s="4">
        <v>18</v>
      </c>
      <c r="C27" s="4">
        <v>403.9</v>
      </c>
      <c r="D27" s="4">
        <v>132.19999999999999</v>
      </c>
      <c r="E27" s="4">
        <v>140</v>
      </c>
    </row>
    <row r="28" spans="1:5" x14ac:dyDescent="0.25">
      <c r="A28" s="3" t="s">
        <v>66</v>
      </c>
      <c r="B28" s="4">
        <v>24</v>
      </c>
      <c r="C28" s="4">
        <v>216.7</v>
      </c>
      <c r="D28" s="4">
        <v>121.8</v>
      </c>
      <c r="E28" s="4">
        <v>171</v>
      </c>
    </row>
    <row r="29" spans="1:5" x14ac:dyDescent="0.25">
      <c r="A29" s="3" t="s">
        <v>67</v>
      </c>
      <c r="B29" s="4">
        <v>27</v>
      </c>
      <c r="C29" s="4">
        <v>319</v>
      </c>
      <c r="D29" s="4">
        <v>152.4</v>
      </c>
      <c r="E29" s="4">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88"/>
  <sheetViews>
    <sheetView workbookViewId="0">
      <selection activeCell="Q4" sqref="Q4"/>
    </sheetView>
  </sheetViews>
  <sheetFormatPr defaultRowHeight="15" x14ac:dyDescent="0.25"/>
  <cols>
    <col min="1" max="1" width="27.7109375" customWidth="1"/>
    <col min="2" max="2" width="12.42578125" customWidth="1"/>
    <col min="3" max="3" width="11.42578125" customWidth="1"/>
    <col min="4" max="4" width="12.5703125" customWidth="1"/>
    <col min="5" max="5" width="21.28515625" customWidth="1"/>
  </cols>
  <sheetData>
    <row r="2" spans="1:12" x14ac:dyDescent="0.25">
      <c r="B2" s="2" t="s">
        <v>13</v>
      </c>
      <c r="C2" s="2" t="s">
        <v>14</v>
      </c>
      <c r="D2" s="2" t="s">
        <v>15</v>
      </c>
      <c r="E2" s="2" t="s">
        <v>16</v>
      </c>
    </row>
    <row r="3" spans="1:12" x14ac:dyDescent="0.25">
      <c r="A3" t="s">
        <v>17</v>
      </c>
      <c r="B3" s="12">
        <v>2.5110000000000001</v>
      </c>
      <c r="C3" s="12">
        <f>B3-B9</f>
        <v>2.4810000000000003</v>
      </c>
      <c r="D3" s="12">
        <v>100</v>
      </c>
      <c r="E3" s="13">
        <f>(11.04*C3*C3)+(11.948*C3)+(1.5134)</f>
        <v>99.111573440000015</v>
      </c>
    </row>
    <row r="4" spans="1:12" x14ac:dyDescent="0.25">
      <c r="A4" t="s">
        <v>18</v>
      </c>
      <c r="B4" s="12">
        <v>1.7030000000000001</v>
      </c>
      <c r="C4" s="12">
        <f>B4-B9</f>
        <v>1.673</v>
      </c>
      <c r="D4" s="12">
        <v>50</v>
      </c>
      <c r="E4" s="13">
        <f t="shared" ref="E4:E9" si="0">(11.04*C4*C4)+(11.948*C4)+(1.5134)</f>
        <v>52.402580159999992</v>
      </c>
    </row>
    <row r="5" spans="1:12" x14ac:dyDescent="0.25">
      <c r="A5" t="s">
        <v>19</v>
      </c>
      <c r="B5" s="12">
        <v>1.024</v>
      </c>
      <c r="C5" s="12">
        <f>B5-B9</f>
        <v>0.99399999999999999</v>
      </c>
      <c r="D5" s="12">
        <v>25</v>
      </c>
      <c r="E5" s="13">
        <f t="shared" si="0"/>
        <v>24.297629439999998</v>
      </c>
    </row>
    <row r="6" spans="1:12" x14ac:dyDescent="0.25">
      <c r="A6" t="s">
        <v>20</v>
      </c>
      <c r="B6" s="12">
        <v>0.54300000000000004</v>
      </c>
      <c r="C6" s="12">
        <f>B6-B9</f>
        <v>0.51300000000000001</v>
      </c>
      <c r="D6" s="12">
        <v>12.5</v>
      </c>
      <c r="E6" s="13">
        <f t="shared" si="0"/>
        <v>10.548109760000001</v>
      </c>
    </row>
    <row r="7" spans="1:12" x14ac:dyDescent="0.25">
      <c r="A7" t="s">
        <v>21</v>
      </c>
      <c r="B7" s="12">
        <v>0.318</v>
      </c>
      <c r="C7" s="12">
        <f>B7-B9</f>
        <v>0.28800000000000003</v>
      </c>
      <c r="D7" s="12">
        <v>6.25</v>
      </c>
      <c r="E7" s="13">
        <f t="shared" si="0"/>
        <v>5.8701257600000005</v>
      </c>
    </row>
    <row r="8" spans="1:12" x14ac:dyDescent="0.25">
      <c r="A8" t="s">
        <v>22</v>
      </c>
      <c r="B8" s="12">
        <v>0.152</v>
      </c>
      <c r="C8" s="12">
        <f>B8-B9</f>
        <v>0.122</v>
      </c>
      <c r="D8" s="12">
        <v>3.125</v>
      </c>
      <c r="E8" s="13">
        <f t="shared" si="0"/>
        <v>3.1353753600000003</v>
      </c>
    </row>
    <row r="9" spans="1:12" x14ac:dyDescent="0.25">
      <c r="A9" t="s">
        <v>23</v>
      </c>
      <c r="B9" s="12">
        <v>0.03</v>
      </c>
      <c r="C9" s="12">
        <f>B9-B9</f>
        <v>0</v>
      </c>
      <c r="D9" s="12">
        <v>0</v>
      </c>
      <c r="E9" s="13">
        <f t="shared" si="0"/>
        <v>1.5134000000000001</v>
      </c>
    </row>
    <row r="15" spans="1:12" x14ac:dyDescent="0.25">
      <c r="J15" s="14" t="s">
        <v>24</v>
      </c>
      <c r="K15" s="14"/>
      <c r="L15" s="14"/>
    </row>
    <row r="19" spans="1:5" x14ac:dyDescent="0.25">
      <c r="A19" s="2" t="s">
        <v>25</v>
      </c>
      <c r="B19" s="2" t="s">
        <v>13</v>
      </c>
      <c r="C19" s="2" t="s">
        <v>23</v>
      </c>
      <c r="D19" s="2" t="s">
        <v>14</v>
      </c>
      <c r="E19" s="2" t="s">
        <v>26</v>
      </c>
    </row>
    <row r="20" spans="1:5" x14ac:dyDescent="0.25">
      <c r="A20" s="25" t="s">
        <v>210</v>
      </c>
      <c r="B20" s="25"/>
      <c r="C20" s="25"/>
      <c r="D20" s="25"/>
      <c r="E20" s="25"/>
    </row>
    <row r="21" spans="1:5" x14ac:dyDescent="0.25">
      <c r="A21" s="3" t="s">
        <v>78</v>
      </c>
      <c r="B21" s="12">
        <v>0.90200000000000002</v>
      </c>
      <c r="C21" s="12">
        <v>0.03</v>
      </c>
      <c r="D21" s="12">
        <f t="shared" ref="D21:D44" si="1">(B21-C21)</f>
        <v>0.872</v>
      </c>
      <c r="E21" s="15">
        <f t="shared" ref="E21:E44" si="2">(11.04*D21*D21)+(11.948*D21)+(1.5134)</f>
        <v>20.326695359999999</v>
      </c>
    </row>
    <row r="22" spans="1:5" x14ac:dyDescent="0.25">
      <c r="A22" s="3" t="s">
        <v>79</v>
      </c>
      <c r="B22" s="12">
        <v>1.4910000000000001</v>
      </c>
      <c r="C22" s="12">
        <v>0.03</v>
      </c>
      <c r="D22" s="12">
        <f t="shared" si="1"/>
        <v>1.4610000000000001</v>
      </c>
      <c r="E22" s="15">
        <f t="shared" si="2"/>
        <v>42.534539840000001</v>
      </c>
    </row>
    <row r="23" spans="1:5" x14ac:dyDescent="0.25">
      <c r="A23" s="3" t="s">
        <v>80</v>
      </c>
      <c r="B23" s="12">
        <v>0.92300000000000004</v>
      </c>
      <c r="C23" s="12">
        <v>0.03</v>
      </c>
      <c r="D23" s="12">
        <f t="shared" si="1"/>
        <v>0.89300000000000002</v>
      </c>
      <c r="E23" s="15">
        <f t="shared" si="2"/>
        <v>20.98680096</v>
      </c>
    </row>
    <row r="24" spans="1:5" x14ac:dyDescent="0.25">
      <c r="A24" s="3" t="s">
        <v>81</v>
      </c>
      <c r="B24" s="12">
        <v>1.5369999999999999</v>
      </c>
      <c r="C24" s="12">
        <v>0.03</v>
      </c>
      <c r="D24" s="12">
        <f t="shared" si="1"/>
        <v>1.5069999999999999</v>
      </c>
      <c r="E24" s="15">
        <f t="shared" si="2"/>
        <v>44.591416959999989</v>
      </c>
    </row>
    <row r="25" spans="1:5" x14ac:dyDescent="0.25">
      <c r="A25" s="3" t="s">
        <v>82</v>
      </c>
      <c r="B25" s="12">
        <v>1.516</v>
      </c>
      <c r="C25" s="12">
        <v>0.03</v>
      </c>
      <c r="D25" s="12">
        <f t="shared" si="1"/>
        <v>1.486</v>
      </c>
      <c r="E25" s="15">
        <f t="shared" si="2"/>
        <v>43.646611839999998</v>
      </c>
    </row>
    <row r="26" spans="1:5" x14ac:dyDescent="0.25">
      <c r="A26" s="3" t="s">
        <v>83</v>
      </c>
      <c r="B26" s="12">
        <v>1.83</v>
      </c>
      <c r="C26" s="12">
        <v>0.03</v>
      </c>
      <c r="D26" s="12">
        <f t="shared" si="1"/>
        <v>1.8</v>
      </c>
      <c r="E26" s="15">
        <f t="shared" si="2"/>
        <v>58.789400000000008</v>
      </c>
    </row>
    <row r="27" spans="1:5" x14ac:dyDescent="0.25">
      <c r="A27" s="3" t="s">
        <v>84</v>
      </c>
      <c r="B27" s="12">
        <v>1.819</v>
      </c>
      <c r="C27" s="12">
        <v>0.03</v>
      </c>
      <c r="D27" s="12">
        <f t="shared" si="1"/>
        <v>1.7889999999999999</v>
      </c>
      <c r="E27" s="15">
        <f t="shared" si="2"/>
        <v>58.222123839999988</v>
      </c>
    </row>
    <row r="28" spans="1:5" x14ac:dyDescent="0.25">
      <c r="A28" s="3" t="s">
        <v>85</v>
      </c>
      <c r="B28" s="12">
        <v>1.891</v>
      </c>
      <c r="C28" s="12">
        <v>0.03</v>
      </c>
      <c r="D28" s="12">
        <f t="shared" si="1"/>
        <v>1.861</v>
      </c>
      <c r="E28" s="15">
        <f t="shared" si="2"/>
        <v>61.983691839999992</v>
      </c>
    </row>
    <row r="29" spans="1:5" x14ac:dyDescent="0.25">
      <c r="A29" s="3" t="s">
        <v>86</v>
      </c>
      <c r="B29" s="12">
        <v>1.75</v>
      </c>
      <c r="C29" s="12">
        <v>0.03</v>
      </c>
      <c r="D29" s="12">
        <f t="shared" si="1"/>
        <v>1.72</v>
      </c>
      <c r="E29" s="15">
        <f t="shared" si="2"/>
        <v>54.724695999999987</v>
      </c>
    </row>
    <row r="30" spans="1:5" x14ac:dyDescent="0.25">
      <c r="A30" s="3" t="s">
        <v>87</v>
      </c>
      <c r="B30" s="12">
        <v>2.1989999999999998</v>
      </c>
      <c r="C30" s="12">
        <v>0.03</v>
      </c>
      <c r="D30" s="12">
        <f t="shared" si="1"/>
        <v>2.169</v>
      </c>
      <c r="E30" s="15">
        <f t="shared" si="2"/>
        <v>79.366965440000001</v>
      </c>
    </row>
    <row r="31" spans="1:5" x14ac:dyDescent="0.25">
      <c r="A31" s="3" t="s">
        <v>88</v>
      </c>
      <c r="B31" s="12">
        <v>1.7350000000000001</v>
      </c>
      <c r="C31" s="12">
        <v>0.03</v>
      </c>
      <c r="D31" s="12">
        <f t="shared" si="1"/>
        <v>1.7050000000000001</v>
      </c>
      <c r="E31" s="15">
        <f t="shared" si="2"/>
        <v>53.978295999999993</v>
      </c>
    </row>
    <row r="32" spans="1:5" x14ac:dyDescent="0.25">
      <c r="A32" s="3" t="s">
        <v>89</v>
      </c>
      <c r="B32" s="12">
        <v>2.0150000000000001</v>
      </c>
      <c r="C32" s="12">
        <v>0.03</v>
      </c>
      <c r="D32" s="12">
        <f t="shared" si="1"/>
        <v>1.9850000000000001</v>
      </c>
      <c r="E32" s="15">
        <f t="shared" si="2"/>
        <v>68.730264000000005</v>
      </c>
    </row>
    <row r="33" spans="1:5" x14ac:dyDescent="0.25">
      <c r="A33" s="3" t="s">
        <v>90</v>
      </c>
      <c r="B33" s="12">
        <v>1.873</v>
      </c>
      <c r="C33" s="12">
        <v>0.03</v>
      </c>
      <c r="D33" s="12">
        <f t="shared" si="1"/>
        <v>1.843</v>
      </c>
      <c r="E33" s="15">
        <f t="shared" si="2"/>
        <v>61.032568959999992</v>
      </c>
    </row>
    <row r="34" spans="1:5" x14ac:dyDescent="0.25">
      <c r="A34" s="3" t="s">
        <v>91</v>
      </c>
      <c r="B34" s="12">
        <v>1.639</v>
      </c>
      <c r="C34" s="12">
        <v>0.03</v>
      </c>
      <c r="D34" s="12">
        <f t="shared" si="1"/>
        <v>1.609</v>
      </c>
      <c r="E34" s="15">
        <f t="shared" si="2"/>
        <v>49.31897824</v>
      </c>
    </row>
    <row r="35" spans="1:5" x14ac:dyDescent="0.25">
      <c r="A35" s="3" t="s">
        <v>92</v>
      </c>
      <c r="B35" s="12">
        <v>2.2679999999999998</v>
      </c>
      <c r="C35" s="12">
        <v>0.03</v>
      </c>
      <c r="D35" s="12">
        <f t="shared" si="1"/>
        <v>2.238</v>
      </c>
      <c r="E35" s="15">
        <f t="shared" si="2"/>
        <v>83.548453760000001</v>
      </c>
    </row>
    <row r="36" spans="1:5" x14ac:dyDescent="0.25">
      <c r="A36" s="3" t="s">
        <v>93</v>
      </c>
      <c r="B36" s="12">
        <v>1.649</v>
      </c>
      <c r="C36" s="12">
        <v>0.03</v>
      </c>
      <c r="D36" s="12">
        <f t="shared" si="1"/>
        <v>1.619</v>
      </c>
      <c r="E36" s="15">
        <f t="shared" si="2"/>
        <v>49.794829439999994</v>
      </c>
    </row>
    <row r="37" spans="1:5" x14ac:dyDescent="0.25">
      <c r="A37" s="3" t="s">
        <v>94</v>
      </c>
      <c r="B37" s="12">
        <v>0.90700000000000003</v>
      </c>
      <c r="C37" s="12">
        <v>0.03</v>
      </c>
      <c r="D37" s="12">
        <f t="shared" si="1"/>
        <v>0.877</v>
      </c>
      <c r="E37" s="15">
        <f t="shared" si="2"/>
        <v>20.48298016</v>
      </c>
    </row>
    <row r="38" spans="1:5" x14ac:dyDescent="0.25">
      <c r="A38" s="3" t="s">
        <v>95</v>
      </c>
      <c r="B38" s="12">
        <v>1.71</v>
      </c>
      <c r="C38" s="12">
        <v>0.03</v>
      </c>
      <c r="D38" s="12">
        <f t="shared" si="1"/>
        <v>1.68</v>
      </c>
      <c r="E38" s="15">
        <f t="shared" si="2"/>
        <v>52.745335999999988</v>
      </c>
    </row>
    <row r="39" spans="1:5" x14ac:dyDescent="0.25">
      <c r="A39" s="3" t="s">
        <v>96</v>
      </c>
      <c r="B39" s="12">
        <v>1.7629999999999999</v>
      </c>
      <c r="C39" s="12">
        <v>0.03</v>
      </c>
      <c r="D39" s="12">
        <f t="shared" si="1"/>
        <v>1.7329999999999999</v>
      </c>
      <c r="E39" s="15">
        <f t="shared" si="2"/>
        <v>55.375594559999989</v>
      </c>
    </row>
    <row r="40" spans="1:5" x14ac:dyDescent="0.25">
      <c r="A40" s="3" t="s">
        <v>97</v>
      </c>
      <c r="B40" s="12">
        <v>1.83</v>
      </c>
      <c r="C40" s="12">
        <v>0.03</v>
      </c>
      <c r="D40" s="12">
        <f t="shared" si="1"/>
        <v>1.8</v>
      </c>
      <c r="E40" s="15">
        <f t="shared" si="2"/>
        <v>58.789400000000008</v>
      </c>
    </row>
    <row r="41" spans="1:5" x14ac:dyDescent="0.25">
      <c r="A41" s="3" t="s">
        <v>98</v>
      </c>
      <c r="B41" s="12">
        <v>2.056</v>
      </c>
      <c r="C41" s="12">
        <v>0.03</v>
      </c>
      <c r="D41" s="12">
        <f t="shared" si="1"/>
        <v>2.0260000000000002</v>
      </c>
      <c r="E41" s="15">
        <f t="shared" si="2"/>
        <v>71.035671040000011</v>
      </c>
    </row>
    <row r="42" spans="1:5" x14ac:dyDescent="0.25">
      <c r="A42" s="3" t="s">
        <v>99</v>
      </c>
      <c r="B42" s="12">
        <v>1.7490000000000001</v>
      </c>
      <c r="C42" s="12">
        <v>0.03</v>
      </c>
      <c r="D42" s="12">
        <f t="shared" si="1"/>
        <v>1.7190000000000001</v>
      </c>
      <c r="E42" s="15">
        <f t="shared" si="2"/>
        <v>54.674781439999997</v>
      </c>
    </row>
    <row r="43" spans="1:5" x14ac:dyDescent="0.25">
      <c r="A43" s="3" t="s">
        <v>100</v>
      </c>
      <c r="B43" s="12">
        <v>2.0739999999999998</v>
      </c>
      <c r="C43" s="12">
        <v>0.03</v>
      </c>
      <c r="D43" s="12">
        <f t="shared" si="1"/>
        <v>2.044</v>
      </c>
      <c r="E43" s="15">
        <f t="shared" si="2"/>
        <v>72.059525440000002</v>
      </c>
    </row>
    <row r="44" spans="1:5" x14ac:dyDescent="0.25">
      <c r="A44" s="3" t="s">
        <v>101</v>
      </c>
      <c r="B44" s="12">
        <v>2.145</v>
      </c>
      <c r="C44" s="12">
        <v>0.03</v>
      </c>
      <c r="D44" s="12">
        <f t="shared" si="1"/>
        <v>2.1150000000000002</v>
      </c>
      <c r="E44" s="15">
        <f t="shared" si="2"/>
        <v>76.16782400000001</v>
      </c>
    </row>
    <row r="45" spans="1:5" x14ac:dyDescent="0.25">
      <c r="A45" s="3" t="s">
        <v>102</v>
      </c>
      <c r="B45" s="12">
        <v>0.311</v>
      </c>
      <c r="C45" s="12">
        <v>0.03</v>
      </c>
      <c r="D45" s="12">
        <f t="shared" ref="D45:D60" si="3">(B45-C45)</f>
        <v>0.28100000000000003</v>
      </c>
      <c r="E45" s="15">
        <f t="shared" ref="E45:E60" si="4">(11.04*D45*D45)+(11.948*D45)+(1.5134)</f>
        <v>5.7425174400000003</v>
      </c>
    </row>
    <row r="46" spans="1:5" x14ac:dyDescent="0.25">
      <c r="A46" s="3" t="s">
        <v>103</v>
      </c>
      <c r="B46" s="12">
        <v>1.8109999999999999</v>
      </c>
      <c r="C46" s="12">
        <v>0.03</v>
      </c>
      <c r="D46" s="12">
        <f t="shared" si="3"/>
        <v>1.7809999999999999</v>
      </c>
      <c r="E46" s="15">
        <f t="shared" si="4"/>
        <v>57.811237439999992</v>
      </c>
    </row>
    <row r="47" spans="1:5" x14ac:dyDescent="0.25">
      <c r="A47" s="3" t="s">
        <v>104</v>
      </c>
      <c r="B47" s="12">
        <v>2.0099999999999998</v>
      </c>
      <c r="C47" s="12">
        <v>0.03</v>
      </c>
      <c r="D47" s="12">
        <f t="shared" si="3"/>
        <v>1.9799999999999998</v>
      </c>
      <c r="E47" s="15">
        <f t="shared" si="4"/>
        <v>68.451655999999986</v>
      </c>
    </row>
    <row r="48" spans="1:5" x14ac:dyDescent="0.25">
      <c r="A48" s="3" t="s">
        <v>105</v>
      </c>
      <c r="B48" s="12">
        <v>2.2869999999999999</v>
      </c>
      <c r="C48" s="12">
        <v>0.03</v>
      </c>
      <c r="D48" s="12">
        <f t="shared" si="3"/>
        <v>2.2570000000000001</v>
      </c>
      <c r="E48" s="15">
        <f t="shared" si="4"/>
        <v>84.718336960000002</v>
      </c>
    </row>
    <row r="49" spans="1:5" x14ac:dyDescent="0.25">
      <c r="A49" s="3" t="s">
        <v>106</v>
      </c>
      <c r="B49" s="12">
        <v>1.732</v>
      </c>
      <c r="C49" s="12">
        <v>0.03</v>
      </c>
      <c r="D49" s="12">
        <f t="shared" si="3"/>
        <v>1.702</v>
      </c>
      <c r="E49" s="15">
        <f t="shared" si="4"/>
        <v>53.829612159999996</v>
      </c>
    </row>
    <row r="50" spans="1:5" x14ac:dyDescent="0.25">
      <c r="A50" s="3" t="s">
        <v>107</v>
      </c>
      <c r="B50" s="12">
        <v>1.0349999999999999</v>
      </c>
      <c r="C50" s="12">
        <v>0.03</v>
      </c>
      <c r="D50" s="12">
        <f t="shared" si="3"/>
        <v>1.0049999999999999</v>
      </c>
      <c r="E50" s="15">
        <f t="shared" si="4"/>
        <v>24.671815999999996</v>
      </c>
    </row>
    <row r="51" spans="1:5" x14ac:dyDescent="0.25">
      <c r="A51" s="3" t="s">
        <v>108</v>
      </c>
      <c r="B51" s="12">
        <v>1.3089999999999999</v>
      </c>
      <c r="C51" s="12">
        <v>0.03</v>
      </c>
      <c r="D51" s="12">
        <f t="shared" si="3"/>
        <v>1.2789999999999999</v>
      </c>
      <c r="E51" s="15">
        <f t="shared" si="4"/>
        <v>34.854576639999998</v>
      </c>
    </row>
    <row r="52" spans="1:5" x14ac:dyDescent="0.25">
      <c r="A52" s="3" t="s">
        <v>109</v>
      </c>
      <c r="B52" s="12">
        <v>1.784</v>
      </c>
      <c r="C52" s="12">
        <v>0.03</v>
      </c>
      <c r="D52" s="12">
        <f t="shared" si="3"/>
        <v>1.754</v>
      </c>
      <c r="E52" s="15">
        <f t="shared" si="4"/>
        <v>56.434928639999995</v>
      </c>
    </row>
    <row r="53" spans="1:5" x14ac:dyDescent="0.25">
      <c r="A53" s="3" t="s">
        <v>110</v>
      </c>
      <c r="B53" s="12">
        <v>0.46700000000000003</v>
      </c>
      <c r="C53" s="12">
        <v>0.03</v>
      </c>
      <c r="D53" s="12">
        <f t="shared" si="3"/>
        <v>0.43700000000000006</v>
      </c>
      <c r="E53" s="15">
        <f t="shared" si="4"/>
        <v>8.8429737600000013</v>
      </c>
    </row>
    <row r="54" spans="1:5" x14ac:dyDescent="0.25">
      <c r="A54" s="3" t="s">
        <v>111</v>
      </c>
      <c r="B54" s="12">
        <v>2.0350000000000001</v>
      </c>
      <c r="C54" s="12">
        <v>0.03</v>
      </c>
      <c r="D54" s="12">
        <f t="shared" si="3"/>
        <v>2.0050000000000003</v>
      </c>
      <c r="E54" s="15">
        <f t="shared" si="4"/>
        <v>69.850216000000017</v>
      </c>
    </row>
    <row r="55" spans="1:5" x14ac:dyDescent="0.25">
      <c r="A55" s="3" t="s">
        <v>112</v>
      </c>
      <c r="B55" s="12">
        <v>1.4610000000000001</v>
      </c>
      <c r="C55" s="12">
        <v>0.03</v>
      </c>
      <c r="D55" s="12">
        <f t="shared" si="3"/>
        <v>1.431</v>
      </c>
      <c r="E55" s="15">
        <f t="shared" si="4"/>
        <v>41.21826944</v>
      </c>
    </row>
    <row r="56" spans="1:5" x14ac:dyDescent="0.25">
      <c r="A56" s="3" t="s">
        <v>113</v>
      </c>
      <c r="B56" s="12">
        <v>2.4020000000000001</v>
      </c>
      <c r="C56" s="12">
        <v>0.03</v>
      </c>
      <c r="D56" s="12">
        <f t="shared" si="3"/>
        <v>2.3720000000000003</v>
      </c>
      <c r="E56" s="15">
        <f t="shared" si="4"/>
        <v>91.969335360000031</v>
      </c>
    </row>
    <row r="57" spans="1:5" x14ac:dyDescent="0.25">
      <c r="A57" s="3" t="s">
        <v>114</v>
      </c>
      <c r="B57" s="12">
        <v>1.474</v>
      </c>
      <c r="C57" s="12">
        <v>0.03</v>
      </c>
      <c r="D57" s="12">
        <f t="shared" si="3"/>
        <v>1.444</v>
      </c>
      <c r="E57" s="15">
        <f t="shared" si="4"/>
        <v>41.78621343999999</v>
      </c>
    </row>
    <row r="58" spans="1:5" x14ac:dyDescent="0.25">
      <c r="A58" s="3" t="s">
        <v>115</v>
      </c>
      <c r="B58" s="12">
        <v>0.78</v>
      </c>
      <c r="C58" s="12">
        <v>0.03</v>
      </c>
      <c r="D58" s="12">
        <f t="shared" si="3"/>
        <v>0.75</v>
      </c>
      <c r="E58" s="15">
        <f t="shared" si="4"/>
        <v>16.6844</v>
      </c>
    </row>
    <row r="59" spans="1:5" x14ac:dyDescent="0.25">
      <c r="A59" s="3" t="s">
        <v>116</v>
      </c>
      <c r="B59" s="12">
        <v>1.0569999999999999</v>
      </c>
      <c r="C59" s="12">
        <v>0.03</v>
      </c>
      <c r="D59" s="12">
        <f t="shared" si="3"/>
        <v>1.0269999999999999</v>
      </c>
      <c r="E59" s="15">
        <f t="shared" si="4"/>
        <v>25.428204159999996</v>
      </c>
    </row>
    <row r="60" spans="1:5" x14ac:dyDescent="0.25">
      <c r="A60" s="3" t="s">
        <v>117</v>
      </c>
      <c r="B60" s="12">
        <v>2.4020000000000001</v>
      </c>
      <c r="C60" s="12">
        <v>0.03</v>
      </c>
      <c r="D60" s="12">
        <f t="shared" si="3"/>
        <v>2.3720000000000003</v>
      </c>
      <c r="E60" s="15">
        <f t="shared" si="4"/>
        <v>91.969335360000031</v>
      </c>
    </row>
    <row r="61" spans="1:5" x14ac:dyDescent="0.25">
      <c r="A61" s="3" t="s">
        <v>118</v>
      </c>
      <c r="B61" s="12">
        <v>1.47</v>
      </c>
      <c r="C61" s="12">
        <v>0.03</v>
      </c>
      <c r="D61" s="12">
        <f t="shared" ref="D61:D80" si="5">(B61-C61)</f>
        <v>1.44</v>
      </c>
      <c r="E61" s="15">
        <f t="shared" ref="E61:E80" si="6">(11.04*D61*D61)+(11.948*D61)+(1.5134)</f>
        <v>41.611063999999992</v>
      </c>
    </row>
    <row r="62" spans="1:5" x14ac:dyDescent="0.25">
      <c r="A62" s="3" t="s">
        <v>119</v>
      </c>
      <c r="B62" s="12">
        <v>2.6509999999999998</v>
      </c>
      <c r="C62" s="12">
        <v>0.03</v>
      </c>
      <c r="D62" s="12">
        <f t="shared" si="5"/>
        <v>2.621</v>
      </c>
      <c r="E62" s="15">
        <f t="shared" si="6"/>
        <v>108.66994464</v>
      </c>
    </row>
    <row r="63" spans="1:5" x14ac:dyDescent="0.25">
      <c r="A63" s="3" t="s">
        <v>120</v>
      </c>
      <c r="B63" s="12">
        <v>1.9970000000000001</v>
      </c>
      <c r="C63" s="12">
        <v>0.03</v>
      </c>
      <c r="D63" s="12">
        <f t="shared" si="5"/>
        <v>1.9670000000000001</v>
      </c>
      <c r="E63" s="15">
        <f t="shared" si="6"/>
        <v>67.729858560000011</v>
      </c>
    </row>
    <row r="64" spans="1:5" x14ac:dyDescent="0.25">
      <c r="A64" s="3" t="s">
        <v>121</v>
      </c>
      <c r="B64" s="12">
        <v>2.1709999999999998</v>
      </c>
      <c r="C64" s="12">
        <v>0.03</v>
      </c>
      <c r="D64" s="12">
        <f t="shared" si="5"/>
        <v>2.141</v>
      </c>
      <c r="E64" s="15">
        <f t="shared" si="6"/>
        <v>77.700114240000005</v>
      </c>
    </row>
    <row r="65" spans="1:5" x14ac:dyDescent="0.25">
      <c r="A65" s="3" t="s">
        <v>122</v>
      </c>
      <c r="B65" s="12">
        <v>1.6910000000000001</v>
      </c>
      <c r="C65" s="12">
        <v>0.03</v>
      </c>
      <c r="D65" s="12">
        <f t="shared" si="5"/>
        <v>1.661</v>
      </c>
      <c r="E65" s="15">
        <f t="shared" si="6"/>
        <v>51.817515839999992</v>
      </c>
    </row>
    <row r="66" spans="1:5" x14ac:dyDescent="0.25">
      <c r="A66" s="3" t="s">
        <v>123</v>
      </c>
      <c r="B66" s="12">
        <v>1.798</v>
      </c>
      <c r="C66" s="12">
        <v>0.03</v>
      </c>
      <c r="D66" s="12">
        <f t="shared" si="5"/>
        <v>1.768</v>
      </c>
      <c r="E66" s="15">
        <f t="shared" si="6"/>
        <v>57.146560959999995</v>
      </c>
    </row>
    <row r="67" spans="1:5" x14ac:dyDescent="0.25">
      <c r="A67" s="3" t="s">
        <v>124</v>
      </c>
      <c r="B67" s="12">
        <v>1.292</v>
      </c>
      <c r="C67" s="12">
        <v>0.03</v>
      </c>
      <c r="D67" s="12">
        <f t="shared" si="5"/>
        <v>1.262</v>
      </c>
      <c r="E67" s="15">
        <f t="shared" si="6"/>
        <v>34.174565759999993</v>
      </c>
    </row>
    <row r="68" spans="1:5" x14ac:dyDescent="0.25">
      <c r="A68" s="3" t="s">
        <v>125</v>
      </c>
      <c r="B68" s="12">
        <v>0.82699999999999996</v>
      </c>
      <c r="C68" s="12">
        <v>0.03</v>
      </c>
      <c r="D68" s="12">
        <f t="shared" si="5"/>
        <v>0.79699999999999993</v>
      </c>
      <c r="E68" s="15">
        <f t="shared" si="6"/>
        <v>18.048663359999999</v>
      </c>
    </row>
    <row r="69" spans="1:5" x14ac:dyDescent="0.25">
      <c r="A69" s="3" t="s">
        <v>126</v>
      </c>
      <c r="B69" s="12">
        <v>1.0049999999999999</v>
      </c>
      <c r="C69" s="12">
        <v>0.03</v>
      </c>
      <c r="D69" s="12">
        <f t="shared" si="5"/>
        <v>0.97499999999999987</v>
      </c>
      <c r="E69" s="15">
        <f t="shared" si="6"/>
        <v>23.657599999999995</v>
      </c>
    </row>
    <row r="70" spans="1:5" x14ac:dyDescent="0.25">
      <c r="A70" s="3" t="s">
        <v>127</v>
      </c>
      <c r="B70" s="12">
        <v>1.643</v>
      </c>
      <c r="C70" s="12">
        <v>0.03</v>
      </c>
      <c r="D70" s="12">
        <f t="shared" si="5"/>
        <v>1.613</v>
      </c>
      <c r="E70" s="15">
        <f t="shared" si="6"/>
        <v>49.50905376</v>
      </c>
    </row>
    <row r="71" spans="1:5" x14ac:dyDescent="0.25">
      <c r="A71" s="3" t="s">
        <v>128</v>
      </c>
      <c r="B71" s="12">
        <v>0.98699999999999999</v>
      </c>
      <c r="C71" s="12">
        <v>0.03</v>
      </c>
      <c r="D71" s="12">
        <f t="shared" si="5"/>
        <v>0.95699999999999996</v>
      </c>
      <c r="E71" s="15">
        <f t="shared" si="6"/>
        <v>23.058608960000001</v>
      </c>
    </row>
    <row r="72" spans="1:5" x14ac:dyDescent="0.25">
      <c r="A72" s="3" t="s">
        <v>129</v>
      </c>
      <c r="B72" s="12">
        <v>2.056</v>
      </c>
      <c r="C72" s="12">
        <v>0.03</v>
      </c>
      <c r="D72" s="12">
        <f t="shared" si="5"/>
        <v>2.0260000000000002</v>
      </c>
      <c r="E72" s="15">
        <f t="shared" si="6"/>
        <v>71.035671040000011</v>
      </c>
    </row>
    <row r="73" spans="1:5" x14ac:dyDescent="0.25">
      <c r="A73" s="3" t="s">
        <v>130</v>
      </c>
      <c r="B73" s="12">
        <v>1.8109999999999999</v>
      </c>
      <c r="C73" s="12">
        <v>0.03</v>
      </c>
      <c r="D73" s="12">
        <f t="shared" si="5"/>
        <v>1.7809999999999999</v>
      </c>
      <c r="E73" s="15">
        <f t="shared" si="6"/>
        <v>57.811237439999992</v>
      </c>
    </row>
    <row r="74" spans="1:5" x14ac:dyDescent="0.25">
      <c r="A74" s="3" t="s">
        <v>131</v>
      </c>
      <c r="B74" s="12">
        <v>2.4470000000000001</v>
      </c>
      <c r="C74" s="12">
        <v>0.03</v>
      </c>
      <c r="D74" s="12">
        <f t="shared" si="5"/>
        <v>2.4170000000000003</v>
      </c>
      <c r="E74" s="15">
        <f t="shared" si="6"/>
        <v>94.886170560000025</v>
      </c>
    </row>
    <row r="75" spans="1:5" x14ac:dyDescent="0.25">
      <c r="A75" s="3" t="s">
        <v>132</v>
      </c>
      <c r="B75" s="12">
        <v>1.5149999999999999</v>
      </c>
      <c r="C75" s="12">
        <v>0.03</v>
      </c>
      <c r="D75" s="12">
        <f t="shared" si="5"/>
        <v>1.4849999999999999</v>
      </c>
      <c r="E75" s="15">
        <f t="shared" si="6"/>
        <v>43.601863999999992</v>
      </c>
    </row>
    <row r="76" spans="1:5" x14ac:dyDescent="0.25">
      <c r="A76" s="3" t="s">
        <v>133</v>
      </c>
      <c r="B76" s="12">
        <v>1.83</v>
      </c>
      <c r="C76" s="12">
        <v>0.03</v>
      </c>
      <c r="D76" s="12">
        <f t="shared" si="5"/>
        <v>1.8</v>
      </c>
      <c r="E76" s="15">
        <f t="shared" si="6"/>
        <v>58.789400000000008</v>
      </c>
    </row>
    <row r="77" spans="1:5" x14ac:dyDescent="0.25">
      <c r="A77" s="3" t="s">
        <v>134</v>
      </c>
      <c r="B77" s="12">
        <v>1.956</v>
      </c>
      <c r="C77" s="12">
        <v>0.03</v>
      </c>
      <c r="D77" s="12">
        <f t="shared" si="5"/>
        <v>1.9259999999999999</v>
      </c>
      <c r="E77" s="15">
        <f t="shared" si="6"/>
        <v>65.477863039999988</v>
      </c>
    </row>
    <row r="78" spans="1:5" x14ac:dyDescent="0.25">
      <c r="A78" s="3" t="s">
        <v>135</v>
      </c>
      <c r="B78" s="12">
        <v>1.944</v>
      </c>
      <c r="C78" s="12">
        <v>0.03</v>
      </c>
      <c r="D78" s="12">
        <f t="shared" si="5"/>
        <v>1.9139999999999999</v>
      </c>
      <c r="E78" s="15">
        <f t="shared" si="6"/>
        <v>64.825763840000008</v>
      </c>
    </row>
    <row r="79" spans="1:5" x14ac:dyDescent="0.25">
      <c r="A79" s="3" t="s">
        <v>136</v>
      </c>
      <c r="B79" s="12">
        <v>2.0419999999999998</v>
      </c>
      <c r="C79" s="12">
        <v>0.03</v>
      </c>
      <c r="D79" s="12">
        <f t="shared" si="5"/>
        <v>2.012</v>
      </c>
      <c r="E79" s="15">
        <f t="shared" si="6"/>
        <v>70.244285760000011</v>
      </c>
    </row>
    <row r="80" spans="1:5" x14ac:dyDescent="0.25">
      <c r="A80" s="3" t="s">
        <v>137</v>
      </c>
      <c r="B80" s="12">
        <v>1.982</v>
      </c>
      <c r="C80" s="12">
        <v>0.03</v>
      </c>
      <c r="D80" s="12">
        <f t="shared" si="5"/>
        <v>1.952</v>
      </c>
      <c r="E80" s="15">
        <f t="shared" si="6"/>
        <v>66.901652159999998</v>
      </c>
    </row>
    <row r="81" spans="1:5" x14ac:dyDescent="0.25">
      <c r="A81" s="26" t="s">
        <v>211</v>
      </c>
      <c r="B81" s="25"/>
      <c r="C81" s="25"/>
      <c r="D81" s="25"/>
      <c r="E81" s="25"/>
    </row>
    <row r="82" spans="1:5" x14ac:dyDescent="0.25">
      <c r="A82" s="3" t="s">
        <v>78</v>
      </c>
      <c r="B82" s="12">
        <v>1.581</v>
      </c>
      <c r="C82" s="12">
        <v>0.03</v>
      </c>
      <c r="D82" s="12">
        <f t="shared" ref="D82:D131" si="7">(B82-C82)</f>
        <v>1.5509999999999999</v>
      </c>
      <c r="E82" s="15">
        <f t="shared" ref="E82:E131" si="8">(11.04*D82*D82)+(11.948*D82)+(1.5134)</f>
        <v>46.602583039999992</v>
      </c>
    </row>
    <row r="83" spans="1:5" x14ac:dyDescent="0.25">
      <c r="A83" s="3" t="s">
        <v>79</v>
      </c>
      <c r="B83" s="12">
        <v>2.0129999999999999</v>
      </c>
      <c r="C83" s="12">
        <v>0.03</v>
      </c>
      <c r="D83" s="12">
        <f t="shared" si="7"/>
        <v>1.9829999999999999</v>
      </c>
      <c r="E83" s="15">
        <f t="shared" si="8"/>
        <v>68.618754559999999</v>
      </c>
    </row>
    <row r="84" spans="1:5" x14ac:dyDescent="0.25">
      <c r="A84" s="3" t="s">
        <v>80</v>
      </c>
      <c r="B84" s="12">
        <v>2.0499999999999998</v>
      </c>
      <c r="C84" s="12">
        <v>0.03</v>
      </c>
      <c r="D84" s="12">
        <f t="shared" si="7"/>
        <v>2.02</v>
      </c>
      <c r="E84" s="15">
        <f t="shared" si="8"/>
        <v>70.695976000000002</v>
      </c>
    </row>
    <row r="85" spans="1:5" x14ac:dyDescent="0.25">
      <c r="A85" s="3" t="s">
        <v>81</v>
      </c>
      <c r="B85" s="12">
        <v>1.974</v>
      </c>
      <c r="C85" s="12">
        <v>0.03</v>
      </c>
      <c r="D85" s="12">
        <f t="shared" si="7"/>
        <v>1.944</v>
      </c>
      <c r="E85" s="15">
        <f t="shared" si="8"/>
        <v>66.461973439999994</v>
      </c>
    </row>
    <row r="86" spans="1:5" x14ac:dyDescent="0.25">
      <c r="A86" s="3" t="s">
        <v>82</v>
      </c>
      <c r="B86" s="12">
        <v>2.0339999999999998</v>
      </c>
      <c r="C86" s="12">
        <v>0.03</v>
      </c>
      <c r="D86" s="12">
        <f t="shared" si="7"/>
        <v>2.004</v>
      </c>
      <c r="E86" s="15">
        <f t="shared" si="8"/>
        <v>69.794008640000001</v>
      </c>
    </row>
    <row r="87" spans="1:5" x14ac:dyDescent="0.25">
      <c r="A87" s="3" t="s">
        <v>83</v>
      </c>
      <c r="B87" s="12">
        <v>1.845</v>
      </c>
      <c r="C87" s="12">
        <v>0.03</v>
      </c>
      <c r="D87" s="12">
        <f t="shared" si="7"/>
        <v>1.8149999999999999</v>
      </c>
      <c r="E87" s="15">
        <f t="shared" si="8"/>
        <v>59.567263999999994</v>
      </c>
    </row>
    <row r="88" spans="1:5" x14ac:dyDescent="0.25">
      <c r="A88" s="3" t="s">
        <v>84</v>
      </c>
      <c r="B88" s="12">
        <v>1.9810000000000001</v>
      </c>
      <c r="C88" s="12">
        <v>0.03</v>
      </c>
      <c r="D88" s="12">
        <f t="shared" si="7"/>
        <v>1.9510000000000001</v>
      </c>
      <c r="E88" s="15">
        <f t="shared" si="8"/>
        <v>66.846615040000003</v>
      </c>
    </row>
    <row r="89" spans="1:5" x14ac:dyDescent="0.25">
      <c r="A89" s="3" t="s">
        <v>85</v>
      </c>
      <c r="B89" s="12">
        <v>1.954</v>
      </c>
      <c r="C89" s="12">
        <v>0.03</v>
      </c>
      <c r="D89" s="12">
        <f t="shared" si="7"/>
        <v>1.9239999999999999</v>
      </c>
      <c r="E89" s="15">
        <f t="shared" si="8"/>
        <v>65.368959039999993</v>
      </c>
    </row>
    <row r="90" spans="1:5" x14ac:dyDescent="0.25">
      <c r="A90" s="3" t="s">
        <v>86</v>
      </c>
      <c r="B90" s="12">
        <v>1.7889999999999999</v>
      </c>
      <c r="C90" s="12">
        <v>0.03</v>
      </c>
      <c r="D90" s="12">
        <f t="shared" si="7"/>
        <v>1.7589999999999999</v>
      </c>
      <c r="E90" s="15">
        <f t="shared" si="8"/>
        <v>56.688586239999992</v>
      </c>
    </row>
    <row r="91" spans="1:5" x14ac:dyDescent="0.25">
      <c r="A91" s="3" t="s">
        <v>87</v>
      </c>
      <c r="B91" s="12">
        <v>1.83</v>
      </c>
      <c r="C91" s="12">
        <v>0.03</v>
      </c>
      <c r="D91" s="12">
        <f t="shared" si="7"/>
        <v>1.8</v>
      </c>
      <c r="E91" s="15">
        <f t="shared" si="8"/>
        <v>58.789400000000008</v>
      </c>
    </row>
    <row r="92" spans="1:5" x14ac:dyDescent="0.25">
      <c r="A92" s="3" t="s">
        <v>138</v>
      </c>
      <c r="B92" s="12">
        <v>1.752</v>
      </c>
      <c r="C92" s="12">
        <v>0.03</v>
      </c>
      <c r="D92" s="12">
        <f t="shared" si="7"/>
        <v>1.722</v>
      </c>
      <c r="E92" s="15">
        <f t="shared" si="8"/>
        <v>54.824591359999992</v>
      </c>
    </row>
    <row r="93" spans="1:5" x14ac:dyDescent="0.25">
      <c r="A93" s="3" t="s">
        <v>139</v>
      </c>
      <c r="B93" s="12">
        <v>2.0379999999999998</v>
      </c>
      <c r="C93" s="12">
        <v>0.03</v>
      </c>
      <c r="D93" s="12">
        <f t="shared" si="7"/>
        <v>2.008</v>
      </c>
      <c r="E93" s="15">
        <f t="shared" si="8"/>
        <v>70.01897056</v>
      </c>
    </row>
    <row r="94" spans="1:5" x14ac:dyDescent="0.25">
      <c r="A94" s="3" t="s">
        <v>140</v>
      </c>
      <c r="B94" s="12">
        <v>1.1339999999999999</v>
      </c>
      <c r="C94" s="12">
        <v>0.03</v>
      </c>
      <c r="D94" s="12">
        <f t="shared" si="7"/>
        <v>1.1039999999999999</v>
      </c>
      <c r="E94" s="15">
        <f t="shared" si="8"/>
        <v>28.159720639999996</v>
      </c>
    </row>
    <row r="95" spans="1:5" x14ac:dyDescent="0.25">
      <c r="A95" s="3" t="s">
        <v>141</v>
      </c>
      <c r="B95" s="12">
        <v>1.47</v>
      </c>
      <c r="C95" s="12">
        <v>0.03</v>
      </c>
      <c r="D95" s="12">
        <f t="shared" si="7"/>
        <v>1.44</v>
      </c>
      <c r="E95" s="15">
        <f t="shared" si="8"/>
        <v>41.611063999999992</v>
      </c>
    </row>
    <row r="96" spans="1:5" x14ac:dyDescent="0.25">
      <c r="A96" s="3" t="s">
        <v>142</v>
      </c>
      <c r="B96" s="12">
        <v>1.7110000000000001</v>
      </c>
      <c r="C96" s="12">
        <v>0.03</v>
      </c>
      <c r="D96" s="12">
        <f t="shared" si="7"/>
        <v>1.681</v>
      </c>
      <c r="E96" s="15">
        <f t="shared" si="8"/>
        <v>52.794389439999996</v>
      </c>
    </row>
    <row r="97" spans="1:5" x14ac:dyDescent="0.25">
      <c r="A97" s="3" t="s">
        <v>143</v>
      </c>
      <c r="B97" s="12">
        <v>1.4410000000000001</v>
      </c>
      <c r="C97" s="12">
        <v>0.03</v>
      </c>
      <c r="D97" s="12">
        <f t="shared" si="7"/>
        <v>1.411</v>
      </c>
      <c r="E97" s="15">
        <f t="shared" si="8"/>
        <v>40.351795840000001</v>
      </c>
    </row>
    <row r="98" spans="1:5" x14ac:dyDescent="0.25">
      <c r="A98" s="3" t="s">
        <v>144</v>
      </c>
      <c r="B98" s="12">
        <v>1.948</v>
      </c>
      <c r="C98" s="12">
        <v>0.03</v>
      </c>
      <c r="D98" s="12">
        <f t="shared" si="7"/>
        <v>1.9179999999999999</v>
      </c>
      <c r="E98" s="15">
        <f t="shared" si="8"/>
        <v>65.042776959999998</v>
      </c>
    </row>
    <row r="99" spans="1:5" x14ac:dyDescent="0.25">
      <c r="A99" s="3" t="s">
        <v>145</v>
      </c>
      <c r="B99" s="12">
        <v>1.411</v>
      </c>
      <c r="C99" s="12">
        <v>0.03</v>
      </c>
      <c r="D99" s="12">
        <f t="shared" si="7"/>
        <v>1.381</v>
      </c>
      <c r="E99" s="15">
        <f t="shared" si="8"/>
        <v>39.068645439999997</v>
      </c>
    </row>
    <row r="100" spans="1:5" x14ac:dyDescent="0.25">
      <c r="A100" s="3" t="s">
        <v>146</v>
      </c>
      <c r="B100" s="12">
        <v>1.649</v>
      </c>
      <c r="C100" s="12">
        <v>0.03</v>
      </c>
      <c r="D100" s="12">
        <f t="shared" si="7"/>
        <v>1.619</v>
      </c>
      <c r="E100" s="15">
        <f t="shared" si="8"/>
        <v>49.794829439999994</v>
      </c>
    </row>
    <row r="101" spans="1:5" x14ac:dyDescent="0.25">
      <c r="A101" s="3" t="s">
        <v>147</v>
      </c>
      <c r="B101" s="12">
        <v>0.97599999999999998</v>
      </c>
      <c r="C101" s="12">
        <v>0.03</v>
      </c>
      <c r="D101" s="12">
        <f t="shared" si="7"/>
        <v>0.94599999999999995</v>
      </c>
      <c r="E101" s="15">
        <f t="shared" si="8"/>
        <v>22.696080639999998</v>
      </c>
    </row>
    <row r="102" spans="1:5" x14ac:dyDescent="0.25">
      <c r="A102" s="3" t="s">
        <v>148</v>
      </c>
      <c r="B102" s="12">
        <v>1.889</v>
      </c>
      <c r="C102" s="12">
        <v>0.03</v>
      </c>
      <c r="D102" s="12">
        <f t="shared" si="7"/>
        <v>1.859</v>
      </c>
      <c r="E102" s="15">
        <f t="shared" si="8"/>
        <v>61.877658239999995</v>
      </c>
    </row>
    <row r="103" spans="1:5" x14ac:dyDescent="0.25">
      <c r="A103" s="3" t="s">
        <v>149</v>
      </c>
      <c r="B103" s="12">
        <v>1.631</v>
      </c>
      <c r="C103" s="12">
        <v>0.03</v>
      </c>
      <c r="D103" s="12">
        <f t="shared" si="7"/>
        <v>1.601</v>
      </c>
      <c r="E103" s="15">
        <f t="shared" si="8"/>
        <v>48.939887039999995</v>
      </c>
    </row>
    <row r="104" spans="1:5" x14ac:dyDescent="0.25">
      <c r="A104" s="3" t="s">
        <v>150</v>
      </c>
      <c r="B104" s="12">
        <v>1.88</v>
      </c>
      <c r="C104" s="12">
        <v>0.03</v>
      </c>
      <c r="D104" s="12">
        <f t="shared" si="7"/>
        <v>1.8499999999999999</v>
      </c>
      <c r="E104" s="15">
        <f t="shared" si="8"/>
        <v>61.401599999999988</v>
      </c>
    </row>
    <row r="105" spans="1:5" x14ac:dyDescent="0.25">
      <c r="A105" s="3" t="s">
        <v>151</v>
      </c>
      <c r="B105" s="12">
        <v>2.0779999999999998</v>
      </c>
      <c r="C105" s="12">
        <v>0.03</v>
      </c>
      <c r="D105" s="12">
        <f t="shared" si="7"/>
        <v>2.048</v>
      </c>
      <c r="E105" s="15">
        <f t="shared" si="8"/>
        <v>72.288020160000002</v>
      </c>
    </row>
    <row r="106" spans="1:5" x14ac:dyDescent="0.25">
      <c r="A106" s="3" t="s">
        <v>152</v>
      </c>
      <c r="B106" s="12">
        <v>2.109</v>
      </c>
      <c r="C106" s="12">
        <v>0.03</v>
      </c>
      <c r="D106" s="12">
        <f t="shared" si="7"/>
        <v>2.0790000000000002</v>
      </c>
      <c r="E106" s="15">
        <f t="shared" si="8"/>
        <v>74.070832640000006</v>
      </c>
    </row>
    <row r="107" spans="1:5" x14ac:dyDescent="0.25">
      <c r="A107" s="3" t="s">
        <v>153</v>
      </c>
      <c r="B107" s="12">
        <v>1.3959999999999999</v>
      </c>
      <c r="C107" s="12">
        <v>0.03</v>
      </c>
      <c r="D107" s="12">
        <f t="shared" si="7"/>
        <v>1.3659999999999999</v>
      </c>
      <c r="E107" s="15">
        <f t="shared" si="8"/>
        <v>38.434522239999993</v>
      </c>
    </row>
    <row r="108" spans="1:5" x14ac:dyDescent="0.25">
      <c r="A108" s="3" t="s">
        <v>154</v>
      </c>
      <c r="B108" s="12">
        <v>1.6759999999999999</v>
      </c>
      <c r="C108" s="12">
        <v>0.03</v>
      </c>
      <c r="D108" s="12">
        <f t="shared" si="7"/>
        <v>1.6459999999999999</v>
      </c>
      <c r="E108" s="15">
        <f t="shared" si="8"/>
        <v>51.090656639999985</v>
      </c>
    </row>
    <row r="109" spans="1:5" x14ac:dyDescent="0.25">
      <c r="A109" s="3" t="s">
        <v>155</v>
      </c>
      <c r="B109" s="12">
        <v>1.73</v>
      </c>
      <c r="C109" s="12">
        <v>0.03</v>
      </c>
      <c r="D109" s="12">
        <f t="shared" si="7"/>
        <v>1.7</v>
      </c>
      <c r="E109" s="15">
        <f t="shared" si="8"/>
        <v>53.730599999999988</v>
      </c>
    </row>
    <row r="110" spans="1:5" x14ac:dyDescent="0.25">
      <c r="A110" s="3" t="s">
        <v>156</v>
      </c>
      <c r="B110" s="12">
        <v>1.6439999999999999</v>
      </c>
      <c r="C110" s="12">
        <v>0.03</v>
      </c>
      <c r="D110" s="12">
        <f t="shared" si="7"/>
        <v>1.6139999999999999</v>
      </c>
      <c r="E110" s="15">
        <f t="shared" si="8"/>
        <v>49.55662783999999</v>
      </c>
    </row>
    <row r="111" spans="1:5" x14ac:dyDescent="0.25">
      <c r="A111" s="3" t="s">
        <v>157</v>
      </c>
      <c r="B111" s="12">
        <v>1.139</v>
      </c>
      <c r="C111" s="12">
        <v>0.03</v>
      </c>
      <c r="D111" s="12">
        <f t="shared" si="7"/>
        <v>1.109</v>
      </c>
      <c r="E111" s="15">
        <f t="shared" si="8"/>
        <v>28.341618239999999</v>
      </c>
    </row>
    <row r="112" spans="1:5" x14ac:dyDescent="0.25">
      <c r="A112" s="3" t="s">
        <v>158</v>
      </c>
      <c r="B112" s="12">
        <v>0.51900000000000002</v>
      </c>
      <c r="C112" s="12">
        <v>0.03</v>
      </c>
      <c r="D112" s="12">
        <f t="shared" si="7"/>
        <v>0.48899999999999999</v>
      </c>
      <c r="E112" s="15">
        <f t="shared" si="8"/>
        <v>9.9958678400000007</v>
      </c>
    </row>
    <row r="113" spans="1:5" x14ac:dyDescent="0.25">
      <c r="A113" s="3" t="s">
        <v>159</v>
      </c>
      <c r="B113" s="12">
        <v>1.869</v>
      </c>
      <c r="C113" s="12">
        <v>0.03</v>
      </c>
      <c r="D113" s="12">
        <f t="shared" si="7"/>
        <v>1.839</v>
      </c>
      <c r="E113" s="15">
        <f t="shared" si="8"/>
        <v>60.822179839999997</v>
      </c>
    </row>
    <row r="114" spans="1:5" x14ac:dyDescent="0.25">
      <c r="A114" s="3" t="s">
        <v>160</v>
      </c>
      <c r="B114" s="12">
        <v>1.7110000000000001</v>
      </c>
      <c r="C114" s="12">
        <v>0.03</v>
      </c>
      <c r="D114" s="12">
        <f t="shared" si="7"/>
        <v>1.681</v>
      </c>
      <c r="E114" s="15">
        <f t="shared" si="8"/>
        <v>52.794389439999996</v>
      </c>
    </row>
    <row r="115" spans="1:5" x14ac:dyDescent="0.25">
      <c r="A115" s="3" t="s">
        <v>161</v>
      </c>
      <c r="B115" s="12">
        <v>1.9650000000000001</v>
      </c>
      <c r="C115" s="12">
        <v>0.03</v>
      </c>
      <c r="D115" s="12">
        <f t="shared" si="7"/>
        <v>1.9350000000000001</v>
      </c>
      <c r="E115" s="15">
        <f t="shared" si="8"/>
        <v>65.969024000000005</v>
      </c>
    </row>
    <row r="116" spans="1:5" x14ac:dyDescent="0.25">
      <c r="A116" s="3" t="s">
        <v>162</v>
      </c>
      <c r="B116" s="12">
        <v>0.6</v>
      </c>
      <c r="C116" s="12">
        <v>0.03</v>
      </c>
      <c r="D116" s="12">
        <f t="shared" si="7"/>
        <v>0.56999999999999995</v>
      </c>
      <c r="E116" s="15">
        <f t="shared" si="8"/>
        <v>11.910655999999999</v>
      </c>
    </row>
    <row r="117" spans="1:5" x14ac:dyDescent="0.25">
      <c r="A117" s="3" t="s">
        <v>163</v>
      </c>
      <c r="B117" s="12">
        <v>1.7709999999999999</v>
      </c>
      <c r="C117" s="12">
        <v>0.03</v>
      </c>
      <c r="D117" s="12">
        <f t="shared" si="7"/>
        <v>1.7409999999999999</v>
      </c>
      <c r="E117" s="15">
        <f t="shared" si="8"/>
        <v>55.778002239999985</v>
      </c>
    </row>
    <row r="118" spans="1:5" x14ac:dyDescent="0.25">
      <c r="A118" s="3" t="s">
        <v>164</v>
      </c>
      <c r="B118" s="12">
        <v>1.7450000000000001</v>
      </c>
      <c r="C118" s="12">
        <v>0.03</v>
      </c>
      <c r="D118" s="12">
        <f t="shared" si="7"/>
        <v>1.7150000000000001</v>
      </c>
      <c r="E118" s="15">
        <f t="shared" si="8"/>
        <v>54.475344</v>
      </c>
    </row>
    <row r="119" spans="1:5" x14ac:dyDescent="0.25">
      <c r="A119" s="3" t="s">
        <v>165</v>
      </c>
      <c r="B119" s="12">
        <v>1.984</v>
      </c>
      <c r="C119" s="12">
        <v>0.03</v>
      </c>
      <c r="D119" s="12">
        <f t="shared" si="7"/>
        <v>1.954</v>
      </c>
      <c r="E119" s="15">
        <f t="shared" si="8"/>
        <v>67.011792639999996</v>
      </c>
    </row>
    <row r="120" spans="1:5" x14ac:dyDescent="0.25">
      <c r="A120" s="3" t="s">
        <v>166</v>
      </c>
      <c r="B120" s="12">
        <v>1.7430000000000001</v>
      </c>
      <c r="C120" s="12">
        <v>0.03</v>
      </c>
      <c r="D120" s="12">
        <f t="shared" si="7"/>
        <v>1.7130000000000001</v>
      </c>
      <c r="E120" s="15">
        <f t="shared" si="8"/>
        <v>54.375757760000006</v>
      </c>
    </row>
    <row r="121" spans="1:5" x14ac:dyDescent="0.25">
      <c r="A121" s="3" t="s">
        <v>167</v>
      </c>
      <c r="B121" s="12">
        <v>2.012</v>
      </c>
      <c r="C121" s="12">
        <v>0.03</v>
      </c>
      <c r="D121" s="12">
        <f t="shared" si="7"/>
        <v>1.982</v>
      </c>
      <c r="E121" s="15">
        <f t="shared" si="8"/>
        <v>68.563032960000001</v>
      </c>
    </row>
    <row r="122" spans="1:5" x14ac:dyDescent="0.25">
      <c r="A122" s="3" t="s">
        <v>168</v>
      </c>
      <c r="B122" s="12">
        <v>2.073</v>
      </c>
      <c r="C122" s="12">
        <v>0.03</v>
      </c>
      <c r="D122" s="12">
        <f t="shared" si="7"/>
        <v>2.0430000000000001</v>
      </c>
      <c r="E122" s="15">
        <f t="shared" si="8"/>
        <v>72.002456960000004</v>
      </c>
    </row>
    <row r="123" spans="1:5" x14ac:dyDescent="0.25">
      <c r="A123" s="3" t="s">
        <v>169</v>
      </c>
      <c r="B123" s="12">
        <v>1.4390000000000001</v>
      </c>
      <c r="C123" s="12">
        <v>0.03</v>
      </c>
      <c r="D123" s="12">
        <f t="shared" si="7"/>
        <v>1.409</v>
      </c>
      <c r="E123" s="15">
        <f t="shared" si="8"/>
        <v>40.265634239999997</v>
      </c>
    </row>
    <row r="124" spans="1:5" x14ac:dyDescent="0.25">
      <c r="A124" s="3" t="s">
        <v>170</v>
      </c>
      <c r="B124" s="12">
        <v>1.321</v>
      </c>
      <c r="C124" s="12">
        <v>0.03</v>
      </c>
      <c r="D124" s="12">
        <f t="shared" si="7"/>
        <v>1.2909999999999999</v>
      </c>
      <c r="E124" s="15">
        <f t="shared" si="8"/>
        <v>35.338426239999997</v>
      </c>
    </row>
    <row r="125" spans="1:5" x14ac:dyDescent="0.25">
      <c r="A125" s="3" t="s">
        <v>171</v>
      </c>
      <c r="B125" s="12">
        <v>0.47299999999999998</v>
      </c>
      <c r="C125" s="12">
        <v>0.03</v>
      </c>
      <c r="D125" s="12">
        <f t="shared" si="7"/>
        <v>0.44299999999999995</v>
      </c>
      <c r="E125" s="15">
        <f t="shared" si="8"/>
        <v>8.9729529599999989</v>
      </c>
    </row>
    <row r="126" spans="1:5" x14ac:dyDescent="0.25">
      <c r="A126" s="3" t="s">
        <v>172</v>
      </c>
      <c r="B126" s="12">
        <v>1.5589999999999999</v>
      </c>
      <c r="C126" s="12">
        <v>0.03</v>
      </c>
      <c r="D126" s="12">
        <f t="shared" si="7"/>
        <v>1.5289999999999999</v>
      </c>
      <c r="E126" s="15">
        <f t="shared" si="8"/>
        <v>45.591656639999989</v>
      </c>
    </row>
    <row r="127" spans="1:5" x14ac:dyDescent="0.25">
      <c r="A127" s="3" t="s">
        <v>173</v>
      </c>
      <c r="B127" s="12">
        <v>1.33</v>
      </c>
      <c r="C127" s="12">
        <v>0.03</v>
      </c>
      <c r="D127" s="12">
        <f t="shared" si="7"/>
        <v>1.3</v>
      </c>
      <c r="E127" s="15">
        <f t="shared" si="8"/>
        <v>35.703399999999995</v>
      </c>
    </row>
    <row r="128" spans="1:5" x14ac:dyDescent="0.25">
      <c r="A128" s="3" t="s">
        <v>174</v>
      </c>
      <c r="B128" s="12">
        <v>1.8169999999999999</v>
      </c>
      <c r="C128" s="12">
        <v>0.03</v>
      </c>
      <c r="D128" s="12">
        <f t="shared" si="7"/>
        <v>1.7869999999999999</v>
      </c>
      <c r="E128" s="15">
        <f t="shared" si="8"/>
        <v>58.119269759999987</v>
      </c>
    </row>
    <row r="129" spans="1:5" x14ac:dyDescent="0.25">
      <c r="A129" s="3" t="s">
        <v>175</v>
      </c>
      <c r="B129" s="12">
        <v>1.77</v>
      </c>
      <c r="C129" s="12">
        <v>0.03</v>
      </c>
      <c r="D129" s="12">
        <f t="shared" si="7"/>
        <v>1.74</v>
      </c>
      <c r="E129" s="15">
        <f t="shared" si="8"/>
        <v>55.727623999999999</v>
      </c>
    </row>
    <row r="130" spans="1:5" x14ac:dyDescent="0.25">
      <c r="A130" s="3" t="s">
        <v>176</v>
      </c>
      <c r="B130" s="12">
        <v>1.84</v>
      </c>
      <c r="C130" s="12">
        <v>0.03</v>
      </c>
      <c r="D130" s="12">
        <f t="shared" si="7"/>
        <v>1.81</v>
      </c>
      <c r="E130" s="15">
        <f t="shared" si="8"/>
        <v>59.307423999999997</v>
      </c>
    </row>
    <row r="131" spans="1:5" x14ac:dyDescent="0.25">
      <c r="A131" s="3" t="s">
        <v>177</v>
      </c>
      <c r="B131" s="12">
        <v>1.6539999999999999</v>
      </c>
      <c r="C131" s="12">
        <v>0.03</v>
      </c>
      <c r="D131" s="12">
        <f t="shared" si="7"/>
        <v>1.6239999999999999</v>
      </c>
      <c r="E131" s="15">
        <f t="shared" si="8"/>
        <v>50.033583039999989</v>
      </c>
    </row>
    <row r="132" spans="1:5" x14ac:dyDescent="0.25">
      <c r="A132" s="26" t="s">
        <v>212</v>
      </c>
      <c r="B132" s="24"/>
      <c r="C132" s="24"/>
      <c r="D132" s="24"/>
      <c r="E132" s="24"/>
    </row>
    <row r="133" spans="1:5" x14ac:dyDescent="0.25">
      <c r="A133" s="3" t="s">
        <v>108</v>
      </c>
      <c r="B133" s="12">
        <v>2.0409999999999999</v>
      </c>
      <c r="C133" s="12">
        <v>0.03</v>
      </c>
      <c r="D133" s="12">
        <f t="shared" ref="D133:D188" si="9">(B133-C133)</f>
        <v>2.0110000000000001</v>
      </c>
      <c r="E133" s="15">
        <f t="shared" ref="E133:E188" si="10">(11.04*D133*D133)+(11.948*D133)+(1.5134)</f>
        <v>70.187923840000011</v>
      </c>
    </row>
    <row r="134" spans="1:5" x14ac:dyDescent="0.25">
      <c r="A134" s="3" t="s">
        <v>109</v>
      </c>
      <c r="B134" s="12">
        <v>0.13700000000000001</v>
      </c>
      <c r="C134" s="12">
        <v>0.03</v>
      </c>
      <c r="D134" s="12">
        <f t="shared" si="9"/>
        <v>0.10700000000000001</v>
      </c>
      <c r="E134" s="15">
        <f t="shared" si="10"/>
        <v>2.9182329600000001</v>
      </c>
    </row>
    <row r="135" spans="1:5" x14ac:dyDescent="0.25">
      <c r="A135" s="3" t="s">
        <v>110</v>
      </c>
      <c r="B135" s="12">
        <v>1.8080000000000001</v>
      </c>
      <c r="C135" s="12">
        <v>0.03</v>
      </c>
      <c r="D135" s="12">
        <f t="shared" si="9"/>
        <v>1.778</v>
      </c>
      <c r="E135" s="15">
        <f t="shared" si="10"/>
        <v>57.657519359999995</v>
      </c>
    </row>
    <row r="136" spans="1:5" x14ac:dyDescent="0.25">
      <c r="A136" s="3" t="s">
        <v>111</v>
      </c>
      <c r="B136" s="12">
        <v>1.5469999999999999</v>
      </c>
      <c r="C136" s="12">
        <v>0.03</v>
      </c>
      <c r="D136" s="12">
        <f t="shared" si="9"/>
        <v>1.5169999999999999</v>
      </c>
      <c r="E136" s="15">
        <f t="shared" si="10"/>
        <v>45.044746559999993</v>
      </c>
    </row>
    <row r="137" spans="1:5" x14ac:dyDescent="0.25">
      <c r="A137" s="3" t="s">
        <v>112</v>
      </c>
      <c r="B137" s="12">
        <v>1.9390000000000001</v>
      </c>
      <c r="C137" s="12">
        <v>0.03</v>
      </c>
      <c r="D137" s="12">
        <f t="shared" si="9"/>
        <v>1.909</v>
      </c>
      <c r="E137" s="15">
        <f t="shared" si="10"/>
        <v>64.554994240000013</v>
      </c>
    </row>
    <row r="138" spans="1:5" x14ac:dyDescent="0.25">
      <c r="A138" s="3" t="s">
        <v>113</v>
      </c>
      <c r="B138" s="12">
        <v>0.749</v>
      </c>
      <c r="C138" s="12">
        <v>0.03</v>
      </c>
      <c r="D138" s="12">
        <f t="shared" si="9"/>
        <v>0.71899999999999997</v>
      </c>
      <c r="E138" s="15">
        <f t="shared" si="10"/>
        <v>15.811261439999999</v>
      </c>
    </row>
    <row r="139" spans="1:5" x14ac:dyDescent="0.25">
      <c r="A139" s="3" t="s">
        <v>114</v>
      </c>
      <c r="B139" s="12">
        <v>1.839</v>
      </c>
      <c r="C139" s="12">
        <v>0.03</v>
      </c>
      <c r="D139" s="12">
        <f t="shared" si="9"/>
        <v>1.8089999999999999</v>
      </c>
      <c r="E139" s="15">
        <f t="shared" si="10"/>
        <v>59.255522239999991</v>
      </c>
    </row>
    <row r="140" spans="1:5" x14ac:dyDescent="0.25">
      <c r="A140" s="3" t="s">
        <v>115</v>
      </c>
      <c r="B140" s="12">
        <v>1.226</v>
      </c>
      <c r="C140" s="12">
        <v>0.03</v>
      </c>
      <c r="D140" s="12">
        <f t="shared" si="9"/>
        <v>1.196</v>
      </c>
      <c r="E140" s="15">
        <f t="shared" si="10"/>
        <v>31.595000639999999</v>
      </c>
    </row>
    <row r="141" spans="1:5" x14ac:dyDescent="0.25">
      <c r="A141" s="3" t="s">
        <v>116</v>
      </c>
      <c r="B141" s="12">
        <v>1.139</v>
      </c>
      <c r="C141" s="12">
        <v>0.03</v>
      </c>
      <c r="D141" s="12">
        <f t="shared" si="9"/>
        <v>1.109</v>
      </c>
      <c r="E141" s="15">
        <f t="shared" si="10"/>
        <v>28.341618239999999</v>
      </c>
    </row>
    <row r="142" spans="1:5" x14ac:dyDescent="0.25">
      <c r="A142" s="3" t="s">
        <v>117</v>
      </c>
      <c r="B142" s="12">
        <v>1.5509999999999999</v>
      </c>
      <c r="C142" s="12">
        <v>0.03</v>
      </c>
      <c r="D142" s="12">
        <f t="shared" si="9"/>
        <v>1.5209999999999999</v>
      </c>
      <c r="E142" s="15">
        <f t="shared" si="10"/>
        <v>45.226696639999993</v>
      </c>
    </row>
    <row r="143" spans="1:5" x14ac:dyDescent="0.25">
      <c r="A143" s="3" t="s">
        <v>178</v>
      </c>
      <c r="B143" s="12">
        <v>0.23</v>
      </c>
      <c r="C143" s="12">
        <v>0.03</v>
      </c>
      <c r="D143" s="12">
        <f t="shared" si="9"/>
        <v>0.2</v>
      </c>
      <c r="E143" s="15">
        <f t="shared" si="10"/>
        <v>4.3445999999999998</v>
      </c>
    </row>
    <row r="144" spans="1:5" x14ac:dyDescent="0.25">
      <c r="A144" s="3" t="s">
        <v>179</v>
      </c>
      <c r="B144" s="12">
        <v>1.788</v>
      </c>
      <c r="C144" s="12">
        <v>0.03</v>
      </c>
      <c r="D144" s="12">
        <f t="shared" si="9"/>
        <v>1.758</v>
      </c>
      <c r="E144" s="15">
        <f t="shared" si="10"/>
        <v>56.637810559999998</v>
      </c>
    </row>
    <row r="145" spans="1:5" x14ac:dyDescent="0.25">
      <c r="A145" s="3" t="s">
        <v>180</v>
      </c>
      <c r="B145" s="12">
        <v>1.629</v>
      </c>
      <c r="C145" s="12">
        <v>0.03</v>
      </c>
      <c r="D145" s="12">
        <f t="shared" si="9"/>
        <v>1.599</v>
      </c>
      <c r="E145" s="15">
        <f t="shared" si="10"/>
        <v>48.845335039999988</v>
      </c>
    </row>
    <row r="146" spans="1:5" x14ac:dyDescent="0.25">
      <c r="A146" s="3" t="s">
        <v>181</v>
      </c>
      <c r="B146" s="12">
        <v>1.6950000000000001</v>
      </c>
      <c r="C146" s="12">
        <v>0.03</v>
      </c>
      <c r="D146" s="12">
        <f t="shared" si="9"/>
        <v>1.665</v>
      </c>
      <c r="E146" s="15">
        <f t="shared" si="10"/>
        <v>52.012183999999998</v>
      </c>
    </row>
    <row r="147" spans="1:5" x14ac:dyDescent="0.25">
      <c r="A147" s="3" t="s">
        <v>182</v>
      </c>
      <c r="B147" s="12">
        <v>1.425</v>
      </c>
      <c r="C147" s="12">
        <v>0.03</v>
      </c>
      <c r="D147" s="12">
        <f t="shared" si="9"/>
        <v>1.395</v>
      </c>
      <c r="E147" s="15">
        <f t="shared" si="10"/>
        <v>39.664975999999996</v>
      </c>
    </row>
    <row r="148" spans="1:5" x14ac:dyDescent="0.25">
      <c r="A148" s="3" t="s">
        <v>183</v>
      </c>
      <c r="B148" s="12">
        <v>1.704</v>
      </c>
      <c r="C148" s="12">
        <v>0.03</v>
      </c>
      <c r="D148" s="12">
        <f t="shared" si="9"/>
        <v>1.6739999999999999</v>
      </c>
      <c r="E148" s="15">
        <f t="shared" si="10"/>
        <v>52.451479039999988</v>
      </c>
    </row>
    <row r="149" spans="1:5" x14ac:dyDescent="0.25">
      <c r="A149" s="3" t="s">
        <v>184</v>
      </c>
      <c r="B149" s="12">
        <v>2.028</v>
      </c>
      <c r="C149" s="12">
        <v>0.03</v>
      </c>
      <c r="D149" s="12">
        <f t="shared" si="9"/>
        <v>1.998</v>
      </c>
      <c r="E149" s="15">
        <f t="shared" si="10"/>
        <v>69.45722816</v>
      </c>
    </row>
    <row r="150" spans="1:5" x14ac:dyDescent="0.25">
      <c r="A150" s="3" t="s">
        <v>185</v>
      </c>
      <c r="B150" s="12">
        <v>1.6419999999999999</v>
      </c>
      <c r="C150" s="12">
        <v>0.03</v>
      </c>
      <c r="D150" s="12">
        <f t="shared" si="9"/>
        <v>1.6119999999999999</v>
      </c>
      <c r="E150" s="15">
        <f t="shared" si="10"/>
        <v>49.46150175999999</v>
      </c>
    </row>
    <row r="151" spans="1:5" x14ac:dyDescent="0.25">
      <c r="A151" s="3" t="s">
        <v>186</v>
      </c>
      <c r="B151" s="12">
        <v>1.8009999999999999</v>
      </c>
      <c r="C151" s="12">
        <v>0.03</v>
      </c>
      <c r="D151" s="12">
        <f t="shared" si="9"/>
        <v>1.7709999999999999</v>
      </c>
      <c r="E151" s="15">
        <f t="shared" si="10"/>
        <v>57.299616639999989</v>
      </c>
    </row>
    <row r="152" spans="1:5" x14ac:dyDescent="0.25">
      <c r="A152" s="3" t="s">
        <v>187</v>
      </c>
      <c r="B152" s="12">
        <v>1.6890000000000001</v>
      </c>
      <c r="C152" s="12">
        <v>0.03</v>
      </c>
      <c r="D152" s="12">
        <f t="shared" si="9"/>
        <v>1.659</v>
      </c>
      <c r="E152" s="15">
        <f t="shared" si="10"/>
        <v>51.72031424</v>
      </c>
    </row>
    <row r="153" spans="1:5" x14ac:dyDescent="0.25">
      <c r="A153" s="3" t="s">
        <v>118</v>
      </c>
      <c r="B153" s="12">
        <v>1.4319999999999999</v>
      </c>
      <c r="C153" s="12">
        <v>0.03</v>
      </c>
      <c r="D153" s="12">
        <f t="shared" si="9"/>
        <v>1.4019999999999999</v>
      </c>
      <c r="E153" s="15">
        <f t="shared" si="10"/>
        <v>39.964764159999994</v>
      </c>
    </row>
    <row r="154" spans="1:5" x14ac:dyDescent="0.25">
      <c r="A154" s="3" t="s">
        <v>119</v>
      </c>
      <c r="B154" s="12">
        <v>0.96399999999999997</v>
      </c>
      <c r="C154" s="12">
        <v>0.03</v>
      </c>
      <c r="D154" s="12">
        <f t="shared" si="9"/>
        <v>0.93399999999999994</v>
      </c>
      <c r="E154" s="15">
        <f t="shared" si="10"/>
        <v>22.303642239999999</v>
      </c>
    </row>
    <row r="155" spans="1:5" x14ac:dyDescent="0.25">
      <c r="A155" s="3" t="s">
        <v>120</v>
      </c>
      <c r="B155" s="12">
        <v>1.268</v>
      </c>
      <c r="C155" s="12">
        <v>0.03</v>
      </c>
      <c r="D155" s="12">
        <f t="shared" si="9"/>
        <v>1.238</v>
      </c>
      <c r="E155" s="15">
        <f t="shared" si="10"/>
        <v>33.225413759999995</v>
      </c>
    </row>
    <row r="156" spans="1:5" x14ac:dyDescent="0.25">
      <c r="A156" s="3" t="s">
        <v>121</v>
      </c>
      <c r="B156" s="12">
        <v>1.81</v>
      </c>
      <c r="C156" s="12">
        <v>0.03</v>
      </c>
      <c r="D156" s="12">
        <f t="shared" si="9"/>
        <v>1.78</v>
      </c>
      <c r="E156" s="15">
        <f t="shared" si="10"/>
        <v>57.759975999999995</v>
      </c>
    </row>
    <row r="157" spans="1:5" x14ac:dyDescent="0.25">
      <c r="A157" s="3" t="s">
        <v>122</v>
      </c>
      <c r="B157" s="12">
        <v>1.649</v>
      </c>
      <c r="C157" s="12">
        <v>0.03</v>
      </c>
      <c r="D157" s="12">
        <f t="shared" si="9"/>
        <v>1.619</v>
      </c>
      <c r="E157" s="15">
        <f t="shared" si="10"/>
        <v>49.794829439999994</v>
      </c>
    </row>
    <row r="158" spans="1:5" x14ac:dyDescent="0.25">
      <c r="A158" s="3" t="s">
        <v>123</v>
      </c>
      <c r="B158" s="12">
        <v>0.54900000000000004</v>
      </c>
      <c r="C158" s="12">
        <v>0.03</v>
      </c>
      <c r="D158" s="12">
        <f t="shared" si="9"/>
        <v>0.51900000000000002</v>
      </c>
      <c r="E158" s="15">
        <f t="shared" si="10"/>
        <v>10.688157440000001</v>
      </c>
    </row>
    <row r="159" spans="1:5" x14ac:dyDescent="0.25">
      <c r="A159" s="3" t="s">
        <v>124</v>
      </c>
      <c r="B159" s="12">
        <v>1.718</v>
      </c>
      <c r="C159" s="12">
        <v>0.03</v>
      </c>
      <c r="D159" s="12">
        <f t="shared" si="9"/>
        <v>1.6879999999999999</v>
      </c>
      <c r="E159" s="15">
        <f t="shared" si="10"/>
        <v>53.138381759999994</v>
      </c>
    </row>
    <row r="160" spans="1:5" x14ac:dyDescent="0.25">
      <c r="A160" s="3" t="s">
        <v>125</v>
      </c>
      <c r="B160" s="12">
        <v>2.008</v>
      </c>
      <c r="C160" s="12">
        <v>0.03</v>
      </c>
      <c r="D160" s="12">
        <f t="shared" si="9"/>
        <v>1.978</v>
      </c>
      <c r="E160" s="15">
        <f t="shared" si="10"/>
        <v>68.340367360000002</v>
      </c>
    </row>
    <row r="161" spans="1:5" x14ac:dyDescent="0.25">
      <c r="A161" s="3" t="s">
        <v>126</v>
      </c>
      <c r="B161" s="12">
        <v>2.0539999999999998</v>
      </c>
      <c r="C161" s="12">
        <v>0.03</v>
      </c>
      <c r="D161" s="12">
        <f t="shared" si="9"/>
        <v>2.024</v>
      </c>
      <c r="E161" s="15">
        <f t="shared" si="10"/>
        <v>70.922351040000009</v>
      </c>
    </row>
    <row r="162" spans="1:5" x14ac:dyDescent="0.25">
      <c r="A162" s="3" t="s">
        <v>127</v>
      </c>
      <c r="B162" s="12">
        <v>1.7010000000000001</v>
      </c>
      <c r="C162" s="12">
        <v>0.03</v>
      </c>
      <c r="D162" s="12">
        <f t="shared" si="9"/>
        <v>1.671</v>
      </c>
      <c r="E162" s="15">
        <f t="shared" si="10"/>
        <v>52.304848639999996</v>
      </c>
    </row>
    <row r="163" spans="1:5" x14ac:dyDescent="0.25">
      <c r="A163" s="3" t="s">
        <v>188</v>
      </c>
      <c r="B163" s="12">
        <v>1.9810000000000001</v>
      </c>
      <c r="C163" s="12">
        <v>0.03</v>
      </c>
      <c r="D163" s="12">
        <f t="shared" si="9"/>
        <v>1.9510000000000001</v>
      </c>
      <c r="E163" s="15">
        <f t="shared" si="10"/>
        <v>66.846615040000003</v>
      </c>
    </row>
    <row r="164" spans="1:5" x14ac:dyDescent="0.25">
      <c r="A164" s="3" t="s">
        <v>189</v>
      </c>
      <c r="B164" s="12">
        <v>1.615</v>
      </c>
      <c r="C164" s="12">
        <v>0.03</v>
      </c>
      <c r="D164" s="12">
        <f t="shared" si="9"/>
        <v>1.585</v>
      </c>
      <c r="E164" s="15">
        <f t="shared" si="10"/>
        <v>48.185943999999992</v>
      </c>
    </row>
    <row r="165" spans="1:5" x14ac:dyDescent="0.25">
      <c r="A165" s="3" t="s">
        <v>190</v>
      </c>
      <c r="B165" s="12">
        <v>1.883</v>
      </c>
      <c r="C165" s="12">
        <v>0.03</v>
      </c>
      <c r="D165" s="12">
        <f t="shared" si="9"/>
        <v>1.853</v>
      </c>
      <c r="E165" s="15">
        <f t="shared" si="10"/>
        <v>61.56008735999999</v>
      </c>
    </row>
    <row r="166" spans="1:5" x14ac:dyDescent="0.25">
      <c r="A166" s="3" t="s">
        <v>191</v>
      </c>
      <c r="B166" s="12">
        <v>1.579</v>
      </c>
      <c r="C166" s="12">
        <v>0.03</v>
      </c>
      <c r="D166" s="12">
        <f t="shared" si="9"/>
        <v>1.5489999999999999</v>
      </c>
      <c r="E166" s="15">
        <f t="shared" si="10"/>
        <v>46.510239039999995</v>
      </c>
    </row>
    <row r="167" spans="1:5" x14ac:dyDescent="0.25">
      <c r="A167" s="3" t="s">
        <v>192</v>
      </c>
      <c r="B167" s="12">
        <v>0.879</v>
      </c>
      <c r="C167" s="12">
        <v>0.03</v>
      </c>
      <c r="D167" s="12">
        <f t="shared" si="9"/>
        <v>0.84899999999999998</v>
      </c>
      <c r="E167" s="15">
        <f t="shared" si="10"/>
        <v>19.61489504</v>
      </c>
    </row>
    <row r="168" spans="1:5" x14ac:dyDescent="0.25">
      <c r="A168" s="3" t="s">
        <v>193</v>
      </c>
      <c r="B168" s="12">
        <v>1.415</v>
      </c>
      <c r="C168" s="12">
        <v>0.03</v>
      </c>
      <c r="D168" s="12">
        <f t="shared" si="9"/>
        <v>1.385</v>
      </c>
      <c r="E168" s="15">
        <f t="shared" si="10"/>
        <v>39.238583999999996</v>
      </c>
    </row>
    <row r="169" spans="1:5" x14ac:dyDescent="0.25">
      <c r="A169" s="3" t="s">
        <v>194</v>
      </c>
      <c r="B169" s="12">
        <v>1.234</v>
      </c>
      <c r="C169" s="12">
        <v>0.03</v>
      </c>
      <c r="D169" s="12">
        <f t="shared" si="9"/>
        <v>1.204</v>
      </c>
      <c r="E169" s="15">
        <f t="shared" si="10"/>
        <v>31.90255264</v>
      </c>
    </row>
    <row r="170" spans="1:5" x14ac:dyDescent="0.25">
      <c r="A170" s="3" t="s">
        <v>195</v>
      </c>
      <c r="B170" s="12">
        <v>0.71699999999999997</v>
      </c>
      <c r="C170" s="12">
        <v>0.03</v>
      </c>
      <c r="D170" s="12">
        <f t="shared" si="9"/>
        <v>0.68699999999999994</v>
      </c>
      <c r="E170" s="15">
        <f t="shared" si="10"/>
        <v>14.93221376</v>
      </c>
    </row>
    <row r="171" spans="1:5" x14ac:dyDescent="0.25">
      <c r="A171" s="3" t="s">
        <v>196</v>
      </c>
      <c r="B171" s="12">
        <v>0.89700000000000002</v>
      </c>
      <c r="C171" s="12">
        <v>0.03</v>
      </c>
      <c r="D171" s="12">
        <f t="shared" si="9"/>
        <v>0.86699999999999999</v>
      </c>
      <c r="E171" s="15">
        <f t="shared" si="10"/>
        <v>20.17096256</v>
      </c>
    </row>
    <row r="172" spans="1:5" x14ac:dyDescent="0.25">
      <c r="A172" s="3" t="s">
        <v>197</v>
      </c>
      <c r="B172" s="12">
        <v>0.60299999999999998</v>
      </c>
      <c r="C172" s="12">
        <v>0.03</v>
      </c>
      <c r="D172" s="12">
        <f t="shared" si="9"/>
        <v>0.57299999999999995</v>
      </c>
      <c r="E172" s="15">
        <f t="shared" si="10"/>
        <v>11.984356159999999</v>
      </c>
    </row>
    <row r="173" spans="1:5" x14ac:dyDescent="0.25">
      <c r="A173" s="3" t="s">
        <v>128</v>
      </c>
      <c r="B173" s="12">
        <v>0.871</v>
      </c>
      <c r="C173" s="12">
        <v>0.03</v>
      </c>
      <c r="D173" s="12">
        <f t="shared" si="9"/>
        <v>0.84099999999999997</v>
      </c>
      <c r="E173" s="15">
        <f t="shared" si="10"/>
        <v>19.370050240000001</v>
      </c>
    </row>
    <row r="174" spans="1:5" x14ac:dyDescent="0.25">
      <c r="A174" s="3" t="s">
        <v>129</v>
      </c>
      <c r="B174" s="12">
        <v>0.629</v>
      </c>
      <c r="C174" s="12">
        <v>0.03</v>
      </c>
      <c r="D174" s="12">
        <f t="shared" si="9"/>
        <v>0.59899999999999998</v>
      </c>
      <c r="E174" s="15">
        <f t="shared" si="10"/>
        <v>12.63141504</v>
      </c>
    </row>
    <row r="175" spans="1:5" x14ac:dyDescent="0.25">
      <c r="A175" s="3" t="s">
        <v>130</v>
      </c>
      <c r="B175" s="12">
        <v>1.355</v>
      </c>
      <c r="C175" s="12">
        <v>0.03</v>
      </c>
      <c r="D175" s="12">
        <f t="shared" si="9"/>
        <v>1.325</v>
      </c>
      <c r="E175" s="15">
        <f t="shared" si="10"/>
        <v>36.726599999999998</v>
      </c>
    </row>
    <row r="176" spans="1:5" x14ac:dyDescent="0.25">
      <c r="A176" s="3" t="s">
        <v>131</v>
      </c>
      <c r="B176" s="12">
        <v>1.0589999999999999</v>
      </c>
      <c r="C176" s="12">
        <v>0.03</v>
      </c>
      <c r="D176" s="12">
        <f t="shared" si="9"/>
        <v>1.0289999999999999</v>
      </c>
      <c r="E176" s="15">
        <f t="shared" si="10"/>
        <v>25.497496639999998</v>
      </c>
    </row>
    <row r="177" spans="1:5" x14ac:dyDescent="0.25">
      <c r="A177" s="3" t="s">
        <v>132</v>
      </c>
      <c r="B177" s="12">
        <v>1.7669999999999999</v>
      </c>
      <c r="C177" s="12">
        <v>0.03</v>
      </c>
      <c r="D177" s="12">
        <f t="shared" si="9"/>
        <v>1.7369999999999999</v>
      </c>
      <c r="E177" s="15">
        <f t="shared" si="10"/>
        <v>55.576621759999988</v>
      </c>
    </row>
    <row r="178" spans="1:5" x14ac:dyDescent="0.25">
      <c r="A178" s="3" t="s">
        <v>133</v>
      </c>
      <c r="B178" s="12">
        <v>1.44</v>
      </c>
      <c r="C178" s="12">
        <v>0.03</v>
      </c>
      <c r="D178" s="12">
        <f t="shared" si="9"/>
        <v>1.41</v>
      </c>
      <c r="E178" s="15">
        <f t="shared" si="10"/>
        <v>40.308703999999992</v>
      </c>
    </row>
    <row r="179" spans="1:5" x14ac:dyDescent="0.25">
      <c r="A179" s="3" t="s">
        <v>134</v>
      </c>
      <c r="B179" s="12">
        <v>1.766</v>
      </c>
      <c r="C179" s="12">
        <v>0.03</v>
      </c>
      <c r="D179" s="12">
        <f t="shared" si="9"/>
        <v>1.736</v>
      </c>
      <c r="E179" s="15">
        <f t="shared" si="10"/>
        <v>55.52633183999999</v>
      </c>
    </row>
    <row r="180" spans="1:5" x14ac:dyDescent="0.25">
      <c r="A180" s="3" t="s">
        <v>135</v>
      </c>
      <c r="B180" s="12">
        <v>1.752</v>
      </c>
      <c r="C180" s="12">
        <v>0.03</v>
      </c>
      <c r="D180" s="12">
        <f t="shared" si="9"/>
        <v>1.722</v>
      </c>
      <c r="E180" s="15">
        <f t="shared" si="10"/>
        <v>54.824591359999992</v>
      </c>
    </row>
    <row r="181" spans="1:5" x14ac:dyDescent="0.25">
      <c r="A181" s="3" t="s">
        <v>198</v>
      </c>
      <c r="B181" s="12">
        <v>1.86</v>
      </c>
      <c r="C181" s="12">
        <v>0.03</v>
      </c>
      <c r="D181" s="12">
        <f t="shared" si="9"/>
        <v>1.83</v>
      </c>
      <c r="E181" s="15">
        <f t="shared" si="10"/>
        <v>60.350096000000001</v>
      </c>
    </row>
    <row r="182" spans="1:5" x14ac:dyDescent="0.25">
      <c r="A182" s="3" t="s">
        <v>199</v>
      </c>
      <c r="B182" s="12">
        <v>1.1879999999999999</v>
      </c>
      <c r="C182" s="12">
        <v>0.03</v>
      </c>
      <c r="D182" s="12">
        <f t="shared" si="9"/>
        <v>1.1579999999999999</v>
      </c>
      <c r="E182" s="15">
        <f t="shared" si="10"/>
        <v>30.153426559999996</v>
      </c>
    </row>
    <row r="183" spans="1:5" x14ac:dyDescent="0.25">
      <c r="A183" s="3" t="s">
        <v>200</v>
      </c>
      <c r="B183" s="12">
        <v>0.91400000000000003</v>
      </c>
      <c r="C183" s="12">
        <v>0.03</v>
      </c>
      <c r="D183" s="12">
        <f t="shared" si="9"/>
        <v>0.88400000000000001</v>
      </c>
      <c r="E183" s="15">
        <f t="shared" si="10"/>
        <v>20.702706240000001</v>
      </c>
    </row>
    <row r="184" spans="1:5" x14ac:dyDescent="0.25">
      <c r="A184" s="3" t="s">
        <v>201</v>
      </c>
      <c r="B184" s="12">
        <v>1.4950000000000001</v>
      </c>
      <c r="C184" s="12">
        <v>0.03</v>
      </c>
      <c r="D184" s="12">
        <f t="shared" si="9"/>
        <v>1.4650000000000001</v>
      </c>
      <c r="E184" s="15">
        <f t="shared" si="10"/>
        <v>42.711543999999996</v>
      </c>
    </row>
    <row r="185" spans="1:5" x14ac:dyDescent="0.25">
      <c r="A185" s="3" t="s">
        <v>202</v>
      </c>
      <c r="B185" s="12">
        <v>0.77500000000000002</v>
      </c>
      <c r="C185" s="12">
        <v>0.03</v>
      </c>
      <c r="D185" s="12">
        <f t="shared" si="9"/>
        <v>0.745</v>
      </c>
      <c r="E185" s="15">
        <f t="shared" si="10"/>
        <v>16.542135999999999</v>
      </c>
    </row>
    <row r="186" spans="1:5" x14ac:dyDescent="0.25">
      <c r="A186" s="3" t="s">
        <v>203</v>
      </c>
      <c r="B186" s="12">
        <v>1.593</v>
      </c>
      <c r="C186" s="12">
        <v>0.03</v>
      </c>
      <c r="D186" s="12">
        <f t="shared" si="9"/>
        <v>1.5629999999999999</v>
      </c>
      <c r="E186" s="15">
        <f t="shared" si="10"/>
        <v>47.158501759999993</v>
      </c>
    </row>
    <row r="187" spans="1:5" x14ac:dyDescent="0.25">
      <c r="A187" s="3" t="s">
        <v>204</v>
      </c>
      <c r="B187" s="12">
        <v>0.78200000000000003</v>
      </c>
      <c r="C187" s="12">
        <v>0.03</v>
      </c>
      <c r="D187" s="12">
        <f t="shared" si="9"/>
        <v>0.752</v>
      </c>
      <c r="E187" s="15">
        <f t="shared" si="10"/>
        <v>16.741460160000003</v>
      </c>
    </row>
    <row r="188" spans="1:5" x14ac:dyDescent="0.25">
      <c r="A188" s="3" t="s">
        <v>205</v>
      </c>
      <c r="B188" s="12">
        <v>0.501</v>
      </c>
      <c r="C188" s="12">
        <v>0.03</v>
      </c>
      <c r="D188" s="12">
        <f t="shared" si="9"/>
        <v>0.47099999999999997</v>
      </c>
      <c r="E188" s="15">
        <f t="shared" si="10"/>
        <v>9.5900326400000004</v>
      </c>
    </row>
  </sheetData>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0"/>
  <sheetViews>
    <sheetView workbookViewId="0">
      <selection activeCell="I3" sqref="I3"/>
    </sheetView>
  </sheetViews>
  <sheetFormatPr defaultRowHeight="15" x14ac:dyDescent="0.25"/>
  <cols>
    <col min="1" max="1" width="33.28515625" customWidth="1"/>
    <col min="2" max="2" width="17" customWidth="1"/>
    <col min="3" max="3" width="20" customWidth="1"/>
  </cols>
  <sheetData>
    <row r="1" spans="1:3" x14ac:dyDescent="0.25">
      <c r="A1" s="2" t="s">
        <v>25</v>
      </c>
      <c r="B1" s="2" t="s">
        <v>43</v>
      </c>
      <c r="C1" s="2" t="s">
        <v>206</v>
      </c>
    </row>
    <row r="2" spans="1:3" x14ac:dyDescent="0.25">
      <c r="A2" s="25" t="s">
        <v>210</v>
      </c>
      <c r="B2" s="25"/>
      <c r="C2" s="25"/>
    </row>
    <row r="3" spans="1:3" x14ac:dyDescent="0.25">
      <c r="A3" s="3" t="s">
        <v>78</v>
      </c>
      <c r="B3" s="4">
        <v>182.9</v>
      </c>
      <c r="C3" s="4">
        <v>47.5</v>
      </c>
    </row>
    <row r="4" spans="1:3" x14ac:dyDescent="0.25">
      <c r="A4" s="3" t="s">
        <v>79</v>
      </c>
      <c r="B4" s="4">
        <v>184</v>
      </c>
      <c r="C4" s="4">
        <v>86.5</v>
      </c>
    </row>
    <row r="5" spans="1:3" x14ac:dyDescent="0.25">
      <c r="A5" s="3" t="s">
        <v>80</v>
      </c>
      <c r="B5" s="4">
        <v>185.1</v>
      </c>
      <c r="C5" s="4">
        <v>157.5</v>
      </c>
    </row>
    <row r="6" spans="1:3" x14ac:dyDescent="0.25">
      <c r="A6" s="3" t="s">
        <v>81</v>
      </c>
      <c r="B6" s="4">
        <v>129.6</v>
      </c>
      <c r="C6" s="4">
        <v>81</v>
      </c>
    </row>
    <row r="7" spans="1:3" x14ac:dyDescent="0.25">
      <c r="A7" s="3" t="s">
        <v>82</v>
      </c>
      <c r="B7" s="4">
        <v>138.80000000000001</v>
      </c>
      <c r="C7" s="4">
        <v>62.5</v>
      </c>
    </row>
    <row r="8" spans="1:3" x14ac:dyDescent="0.25">
      <c r="A8" s="3" t="s">
        <v>83</v>
      </c>
      <c r="B8" s="4">
        <v>187.9</v>
      </c>
      <c r="C8" s="4">
        <v>105</v>
      </c>
    </row>
    <row r="9" spans="1:3" x14ac:dyDescent="0.25">
      <c r="A9" s="3" t="s">
        <v>84</v>
      </c>
      <c r="B9" s="4">
        <v>183.2</v>
      </c>
      <c r="C9" s="4">
        <v>109</v>
      </c>
    </row>
    <row r="10" spans="1:3" x14ac:dyDescent="0.25">
      <c r="A10" s="3" t="s">
        <v>85</v>
      </c>
      <c r="B10" s="4">
        <v>199.3</v>
      </c>
      <c r="C10" s="4">
        <v>90</v>
      </c>
    </row>
    <row r="11" spans="1:3" x14ac:dyDescent="0.25">
      <c r="A11" s="3" t="s">
        <v>86</v>
      </c>
      <c r="B11" s="4">
        <v>224.9</v>
      </c>
      <c r="C11" s="4">
        <v>106</v>
      </c>
    </row>
    <row r="12" spans="1:3" x14ac:dyDescent="0.25">
      <c r="A12" s="3" t="s">
        <v>87</v>
      </c>
      <c r="B12" s="4">
        <v>199</v>
      </c>
      <c r="C12" s="4">
        <v>82</v>
      </c>
    </row>
    <row r="13" spans="1:3" x14ac:dyDescent="0.25">
      <c r="A13" s="3" t="s">
        <v>88</v>
      </c>
      <c r="B13" s="4">
        <v>204.6</v>
      </c>
      <c r="C13" s="4">
        <v>442.6</v>
      </c>
    </row>
    <row r="14" spans="1:3" x14ac:dyDescent="0.25">
      <c r="A14" s="3" t="s">
        <v>89</v>
      </c>
      <c r="B14" s="4">
        <v>178.8</v>
      </c>
      <c r="C14" s="4">
        <v>126.7</v>
      </c>
    </row>
    <row r="15" spans="1:3" x14ac:dyDescent="0.25">
      <c r="A15" s="3" t="s">
        <v>90</v>
      </c>
      <c r="B15" s="4">
        <v>231.2</v>
      </c>
      <c r="C15" s="4">
        <v>130</v>
      </c>
    </row>
    <row r="16" spans="1:3" x14ac:dyDescent="0.25">
      <c r="A16" s="3" t="s">
        <v>91</v>
      </c>
      <c r="B16" s="4">
        <v>215.5</v>
      </c>
      <c r="C16" s="4">
        <v>29.9</v>
      </c>
    </row>
    <row r="17" spans="1:3" x14ac:dyDescent="0.25">
      <c r="A17" s="3" t="s">
        <v>92</v>
      </c>
      <c r="B17" s="4">
        <v>196.1</v>
      </c>
      <c r="C17" s="4">
        <v>78.599999999999994</v>
      </c>
    </row>
    <row r="18" spans="1:3" x14ac:dyDescent="0.25">
      <c r="A18" s="3" t="s">
        <v>93</v>
      </c>
      <c r="B18" s="4">
        <v>134</v>
      </c>
      <c r="C18" s="4">
        <v>304.2</v>
      </c>
    </row>
    <row r="19" spans="1:3" x14ac:dyDescent="0.25">
      <c r="A19" s="3" t="s">
        <v>94</v>
      </c>
      <c r="B19" s="4">
        <v>187</v>
      </c>
      <c r="C19" s="4">
        <v>462.1</v>
      </c>
    </row>
    <row r="20" spans="1:3" x14ac:dyDescent="0.25">
      <c r="A20" s="3" t="s">
        <v>95</v>
      </c>
      <c r="B20" s="4">
        <v>173.4</v>
      </c>
      <c r="C20" s="4">
        <v>186.5</v>
      </c>
    </row>
    <row r="21" spans="1:3" x14ac:dyDescent="0.25">
      <c r="A21" s="3" t="s">
        <v>96</v>
      </c>
      <c r="B21" s="4">
        <v>193.7</v>
      </c>
      <c r="C21" s="4">
        <v>150.1</v>
      </c>
    </row>
    <row r="22" spans="1:3" x14ac:dyDescent="0.25">
      <c r="A22" s="3" t="s">
        <v>97</v>
      </c>
      <c r="B22" s="4">
        <v>153.1</v>
      </c>
      <c r="C22" s="4">
        <v>332.1</v>
      </c>
    </row>
    <row r="23" spans="1:3" x14ac:dyDescent="0.25">
      <c r="A23" s="3" t="s">
        <v>98</v>
      </c>
      <c r="B23" s="4">
        <v>171.6</v>
      </c>
      <c r="C23" s="4">
        <v>113</v>
      </c>
    </row>
    <row r="24" spans="1:3" x14ac:dyDescent="0.25">
      <c r="A24" s="3" t="s">
        <v>99</v>
      </c>
      <c r="B24" s="4">
        <v>173.1</v>
      </c>
      <c r="C24" s="4">
        <v>119</v>
      </c>
    </row>
    <row r="25" spans="1:3" x14ac:dyDescent="0.25">
      <c r="A25" s="3" t="s">
        <v>100</v>
      </c>
      <c r="B25" s="4">
        <v>192.1</v>
      </c>
      <c r="C25" s="4">
        <v>83</v>
      </c>
    </row>
    <row r="26" spans="1:3" x14ac:dyDescent="0.25">
      <c r="A26" s="3" t="s">
        <v>101</v>
      </c>
      <c r="B26" s="4">
        <v>173.6</v>
      </c>
      <c r="C26" s="4">
        <v>54.5</v>
      </c>
    </row>
    <row r="27" spans="1:3" x14ac:dyDescent="0.25">
      <c r="A27" s="3" t="s">
        <v>102</v>
      </c>
      <c r="B27" s="4">
        <v>102.9</v>
      </c>
      <c r="C27" s="4">
        <v>158.5</v>
      </c>
    </row>
    <row r="28" spans="1:3" x14ac:dyDescent="0.25">
      <c r="A28" s="3" t="s">
        <v>103</v>
      </c>
      <c r="B28" s="4">
        <v>190.5</v>
      </c>
      <c r="C28" s="4">
        <v>85</v>
      </c>
    </row>
    <row r="29" spans="1:3" x14ac:dyDescent="0.25">
      <c r="A29" s="3" t="s">
        <v>104</v>
      </c>
      <c r="B29" s="4">
        <v>135.6</v>
      </c>
      <c r="C29" s="4">
        <v>142.5</v>
      </c>
    </row>
    <row r="30" spans="1:3" x14ac:dyDescent="0.25">
      <c r="A30" s="3" t="s">
        <v>105</v>
      </c>
      <c r="B30" s="4">
        <v>191.9</v>
      </c>
      <c r="C30" s="4">
        <v>45.5</v>
      </c>
    </row>
    <row r="31" spans="1:3" x14ac:dyDescent="0.25">
      <c r="A31" s="3" t="s">
        <v>106</v>
      </c>
      <c r="B31" s="4">
        <v>230.1</v>
      </c>
      <c r="C31" s="4">
        <v>65</v>
      </c>
    </row>
    <row r="32" spans="1:3" x14ac:dyDescent="0.25">
      <c r="A32" s="3" t="s">
        <v>107</v>
      </c>
      <c r="B32" s="4">
        <v>168.3</v>
      </c>
      <c r="C32" s="4">
        <v>49.5</v>
      </c>
    </row>
    <row r="33" spans="1:3" x14ac:dyDescent="0.25">
      <c r="A33" s="3" t="s">
        <v>108</v>
      </c>
      <c r="B33" s="4">
        <v>107.5</v>
      </c>
      <c r="C33" s="4">
        <v>92.9</v>
      </c>
    </row>
    <row r="34" spans="1:3" x14ac:dyDescent="0.25">
      <c r="A34" s="3" t="s">
        <v>109</v>
      </c>
      <c r="B34" s="4">
        <v>260.5</v>
      </c>
      <c r="C34" s="4">
        <v>321.10000000000002</v>
      </c>
    </row>
    <row r="35" spans="1:3" x14ac:dyDescent="0.25">
      <c r="A35" s="3" t="s">
        <v>110</v>
      </c>
      <c r="B35" s="4">
        <v>50.3</v>
      </c>
      <c r="C35" s="4">
        <v>158.5</v>
      </c>
    </row>
    <row r="36" spans="1:3" x14ac:dyDescent="0.25">
      <c r="A36" s="3" t="s">
        <v>111</v>
      </c>
      <c r="B36" s="4">
        <v>86.1</v>
      </c>
      <c r="C36" s="4">
        <v>85</v>
      </c>
    </row>
    <row r="37" spans="1:3" x14ac:dyDescent="0.25">
      <c r="A37" s="3" t="s">
        <v>112</v>
      </c>
      <c r="B37" s="4">
        <v>47.2</v>
      </c>
      <c r="C37" s="4">
        <v>142.5</v>
      </c>
    </row>
    <row r="38" spans="1:3" x14ac:dyDescent="0.25">
      <c r="A38" s="3" t="s">
        <v>113</v>
      </c>
      <c r="B38" s="4">
        <v>74.2</v>
      </c>
      <c r="C38" s="4">
        <v>45.5</v>
      </c>
    </row>
    <row r="39" spans="1:3" x14ac:dyDescent="0.25">
      <c r="A39" s="3" t="s">
        <v>114</v>
      </c>
      <c r="B39" s="4">
        <v>85.7</v>
      </c>
      <c r="C39" s="4">
        <v>65</v>
      </c>
    </row>
    <row r="40" spans="1:3" x14ac:dyDescent="0.25">
      <c r="A40" s="3" t="s">
        <v>115</v>
      </c>
      <c r="B40" s="4">
        <v>295.8</v>
      </c>
      <c r="C40" s="4">
        <v>49.5</v>
      </c>
    </row>
    <row r="41" spans="1:3" x14ac:dyDescent="0.25">
      <c r="A41" s="3" t="s">
        <v>116</v>
      </c>
      <c r="B41" s="4">
        <v>220.5</v>
      </c>
      <c r="C41" s="4">
        <v>89.5</v>
      </c>
    </row>
    <row r="42" spans="1:3" x14ac:dyDescent="0.25">
      <c r="A42" s="3" t="s">
        <v>117</v>
      </c>
      <c r="B42" s="4">
        <v>215.9</v>
      </c>
      <c r="C42" s="4">
        <v>82.5</v>
      </c>
    </row>
    <row r="43" spans="1:3" x14ac:dyDescent="0.25">
      <c r="A43" s="3" t="s">
        <v>118</v>
      </c>
      <c r="B43" s="4">
        <v>221.9</v>
      </c>
      <c r="C43" s="4">
        <v>160</v>
      </c>
    </row>
    <row r="44" spans="1:3" x14ac:dyDescent="0.25">
      <c r="A44" s="3" t="s">
        <v>119</v>
      </c>
      <c r="B44" s="4">
        <v>99.5</v>
      </c>
      <c r="C44" s="4">
        <v>105.5</v>
      </c>
    </row>
    <row r="45" spans="1:3" x14ac:dyDescent="0.25">
      <c r="A45" s="3" t="s">
        <v>120</v>
      </c>
      <c r="B45" s="4">
        <v>84.4</v>
      </c>
      <c r="C45" s="4">
        <v>90.5</v>
      </c>
    </row>
    <row r="46" spans="1:3" x14ac:dyDescent="0.25">
      <c r="A46" s="3" t="s">
        <v>121</v>
      </c>
      <c r="B46" s="4">
        <v>274.60000000000002</v>
      </c>
      <c r="C46" s="4">
        <v>97.5</v>
      </c>
    </row>
    <row r="47" spans="1:3" x14ac:dyDescent="0.25">
      <c r="A47" s="3" t="s">
        <v>122</v>
      </c>
      <c r="B47" s="4">
        <v>159.30000000000001</v>
      </c>
      <c r="C47" s="4">
        <v>165.5</v>
      </c>
    </row>
    <row r="48" spans="1:3" x14ac:dyDescent="0.25">
      <c r="A48" s="3" t="s">
        <v>123</v>
      </c>
      <c r="B48" s="4">
        <v>249.9</v>
      </c>
      <c r="C48" s="4">
        <v>58.5</v>
      </c>
    </row>
    <row r="49" spans="1:3" x14ac:dyDescent="0.25">
      <c r="A49" s="3" t="s">
        <v>124</v>
      </c>
      <c r="B49" s="4">
        <v>84.4</v>
      </c>
      <c r="C49" s="4">
        <v>129.5</v>
      </c>
    </row>
    <row r="50" spans="1:3" x14ac:dyDescent="0.25">
      <c r="A50" s="3" t="s">
        <v>125</v>
      </c>
      <c r="B50" s="4">
        <v>150.6</v>
      </c>
      <c r="C50" s="4">
        <v>121</v>
      </c>
    </row>
    <row r="51" spans="1:3" x14ac:dyDescent="0.25">
      <c r="A51" s="3" t="s">
        <v>126</v>
      </c>
      <c r="B51" s="4">
        <v>256.2</v>
      </c>
      <c r="C51" s="4">
        <v>112</v>
      </c>
    </row>
    <row r="52" spans="1:3" x14ac:dyDescent="0.25">
      <c r="A52" s="3" t="s">
        <v>127</v>
      </c>
      <c r="B52" s="4">
        <v>247.3</v>
      </c>
      <c r="C52" s="4">
        <v>63</v>
      </c>
    </row>
    <row r="53" spans="1:3" x14ac:dyDescent="0.25">
      <c r="A53" s="3" t="s">
        <v>128</v>
      </c>
      <c r="B53" s="4">
        <v>293.7</v>
      </c>
      <c r="C53" s="4">
        <v>34.5</v>
      </c>
    </row>
    <row r="54" spans="1:3" x14ac:dyDescent="0.25">
      <c r="A54" s="3" t="s">
        <v>129</v>
      </c>
      <c r="B54" s="4">
        <v>296.3</v>
      </c>
      <c r="C54" s="4">
        <v>97</v>
      </c>
    </row>
    <row r="55" spans="1:3" x14ac:dyDescent="0.25">
      <c r="A55" s="3" t="s">
        <v>130</v>
      </c>
      <c r="B55" s="4">
        <v>108.8</v>
      </c>
      <c r="C55" s="4">
        <v>182</v>
      </c>
    </row>
    <row r="56" spans="1:3" x14ac:dyDescent="0.25">
      <c r="A56" s="3" t="s">
        <v>131</v>
      </c>
      <c r="B56" s="4">
        <v>115.7</v>
      </c>
      <c r="C56" s="4">
        <v>73</v>
      </c>
    </row>
    <row r="57" spans="1:3" x14ac:dyDescent="0.25">
      <c r="A57" s="3" t="s">
        <v>132</v>
      </c>
      <c r="B57" s="4">
        <v>179.4</v>
      </c>
      <c r="C57" s="4">
        <v>43</v>
      </c>
    </row>
    <row r="58" spans="1:3" x14ac:dyDescent="0.25">
      <c r="A58" s="3" t="s">
        <v>133</v>
      </c>
      <c r="B58" s="4">
        <v>233.2</v>
      </c>
      <c r="C58" s="4">
        <v>92</v>
      </c>
    </row>
    <row r="59" spans="1:3" x14ac:dyDescent="0.25">
      <c r="A59" s="3" t="s">
        <v>134</v>
      </c>
      <c r="B59" s="4">
        <v>293.3</v>
      </c>
      <c r="C59" s="4">
        <v>124.5</v>
      </c>
    </row>
    <row r="60" spans="1:3" x14ac:dyDescent="0.25">
      <c r="A60" s="3" t="s">
        <v>135</v>
      </c>
      <c r="B60" s="4">
        <v>217.2</v>
      </c>
      <c r="C60" s="4">
        <v>211</v>
      </c>
    </row>
    <row r="61" spans="1:3" x14ac:dyDescent="0.25">
      <c r="A61" s="3" t="s">
        <v>136</v>
      </c>
      <c r="B61" s="4">
        <v>248.8</v>
      </c>
      <c r="C61" s="4">
        <v>74</v>
      </c>
    </row>
    <row r="62" spans="1:3" x14ac:dyDescent="0.25">
      <c r="A62" s="3" t="s">
        <v>137</v>
      </c>
      <c r="B62" s="4">
        <v>140.69999999999999</v>
      </c>
      <c r="C62" s="4">
        <v>32.5</v>
      </c>
    </row>
    <row r="63" spans="1:3" x14ac:dyDescent="0.25">
      <c r="A63" s="26" t="s">
        <v>211</v>
      </c>
      <c r="B63" s="24"/>
      <c r="C63" s="24"/>
    </row>
    <row r="64" spans="1:3" x14ac:dyDescent="0.25">
      <c r="A64" s="3" t="s">
        <v>78</v>
      </c>
      <c r="B64" s="4">
        <v>121.5</v>
      </c>
      <c r="C64" s="4">
        <v>121.5</v>
      </c>
    </row>
    <row r="65" spans="1:3" x14ac:dyDescent="0.25">
      <c r="A65" s="3" t="s">
        <v>79</v>
      </c>
      <c r="B65" s="4">
        <v>166.9</v>
      </c>
      <c r="C65" s="4">
        <v>69</v>
      </c>
    </row>
    <row r="66" spans="1:3" x14ac:dyDescent="0.25">
      <c r="A66" s="3" t="s">
        <v>80</v>
      </c>
      <c r="B66" s="4">
        <v>206.5</v>
      </c>
      <c r="C66" s="4">
        <v>81.5</v>
      </c>
    </row>
    <row r="67" spans="1:3" x14ac:dyDescent="0.25">
      <c r="A67" s="3" t="s">
        <v>81</v>
      </c>
      <c r="B67" s="4">
        <v>209.7</v>
      </c>
      <c r="C67" s="4">
        <v>66.5</v>
      </c>
    </row>
    <row r="68" spans="1:3" x14ac:dyDescent="0.25">
      <c r="A68" s="3" t="s">
        <v>82</v>
      </c>
      <c r="B68" s="4">
        <v>154.30000000000001</v>
      </c>
      <c r="C68" s="4">
        <v>69.5</v>
      </c>
    </row>
    <row r="69" spans="1:3" x14ac:dyDescent="0.25">
      <c r="A69" s="3" t="s">
        <v>83</v>
      </c>
      <c r="B69" s="4">
        <v>127.4</v>
      </c>
      <c r="C69" s="4">
        <v>101</v>
      </c>
    </row>
    <row r="70" spans="1:3" x14ac:dyDescent="0.25">
      <c r="A70" s="3" t="s">
        <v>84</v>
      </c>
      <c r="B70" s="4">
        <v>122</v>
      </c>
      <c r="C70" s="4">
        <v>54.5</v>
      </c>
    </row>
    <row r="71" spans="1:3" x14ac:dyDescent="0.25">
      <c r="A71" s="3" t="s">
        <v>85</v>
      </c>
      <c r="B71" s="4">
        <v>133.30000000000001</v>
      </c>
      <c r="C71" s="4">
        <v>97</v>
      </c>
    </row>
    <row r="72" spans="1:3" x14ac:dyDescent="0.25">
      <c r="A72" s="3" t="s">
        <v>86</v>
      </c>
      <c r="B72" s="4">
        <v>69.900000000000006</v>
      </c>
      <c r="C72" s="4">
        <v>60</v>
      </c>
    </row>
    <row r="73" spans="1:3" x14ac:dyDescent="0.25">
      <c r="A73" s="3" t="s">
        <v>87</v>
      </c>
      <c r="B73" s="4">
        <v>151</v>
      </c>
      <c r="C73" s="4">
        <v>103.5</v>
      </c>
    </row>
    <row r="74" spans="1:3" x14ac:dyDescent="0.25">
      <c r="A74" s="3" t="s">
        <v>138</v>
      </c>
      <c r="B74" s="4">
        <v>177.1</v>
      </c>
      <c r="C74" s="4">
        <v>124.5</v>
      </c>
    </row>
    <row r="75" spans="1:3" x14ac:dyDescent="0.25">
      <c r="A75" s="3" t="s">
        <v>139</v>
      </c>
      <c r="B75" s="4">
        <v>198.1</v>
      </c>
      <c r="C75" s="4">
        <v>211</v>
      </c>
    </row>
    <row r="76" spans="1:3" x14ac:dyDescent="0.25">
      <c r="A76" s="3" t="s">
        <v>140</v>
      </c>
      <c r="B76" s="4">
        <v>196.7</v>
      </c>
      <c r="C76" s="4">
        <v>74</v>
      </c>
    </row>
    <row r="77" spans="1:3" x14ac:dyDescent="0.25">
      <c r="A77" s="3" t="s">
        <v>141</v>
      </c>
      <c r="B77" s="4">
        <v>186.7</v>
      </c>
      <c r="C77" s="4">
        <v>32.5</v>
      </c>
    </row>
    <row r="78" spans="1:3" x14ac:dyDescent="0.25">
      <c r="A78" s="3" t="s">
        <v>142</v>
      </c>
      <c r="B78" s="4">
        <v>185.9</v>
      </c>
      <c r="C78" s="4">
        <v>121.5</v>
      </c>
    </row>
    <row r="79" spans="1:3" x14ac:dyDescent="0.25">
      <c r="A79" s="3" t="s">
        <v>143</v>
      </c>
      <c r="B79" s="4">
        <v>202.3</v>
      </c>
      <c r="C79" s="4">
        <v>69</v>
      </c>
    </row>
    <row r="80" spans="1:3" x14ac:dyDescent="0.25">
      <c r="A80" s="3" t="s">
        <v>144</v>
      </c>
      <c r="B80" s="4">
        <v>176.4</v>
      </c>
      <c r="C80" s="4">
        <v>81.5</v>
      </c>
    </row>
    <row r="81" spans="1:3" x14ac:dyDescent="0.25">
      <c r="A81" s="3" t="s">
        <v>145</v>
      </c>
      <c r="B81" s="4">
        <v>176.1</v>
      </c>
      <c r="C81" s="4">
        <v>81.5</v>
      </c>
    </row>
    <row r="82" spans="1:3" x14ac:dyDescent="0.25">
      <c r="A82" s="3" t="s">
        <v>146</v>
      </c>
      <c r="B82" s="4">
        <v>195.7</v>
      </c>
      <c r="C82" s="4">
        <v>93</v>
      </c>
    </row>
    <row r="83" spans="1:3" x14ac:dyDescent="0.25">
      <c r="A83" s="3" t="s">
        <v>147</v>
      </c>
      <c r="B83" s="4">
        <v>212.3</v>
      </c>
      <c r="C83" s="4">
        <v>68</v>
      </c>
    </row>
    <row r="84" spans="1:3" x14ac:dyDescent="0.25">
      <c r="A84" s="3" t="s">
        <v>148</v>
      </c>
      <c r="B84" s="4">
        <v>180.8</v>
      </c>
      <c r="C84" s="4">
        <v>81</v>
      </c>
    </row>
    <row r="85" spans="1:3" x14ac:dyDescent="0.25">
      <c r="A85" s="3" t="s">
        <v>149</v>
      </c>
      <c r="B85" s="4">
        <v>117.5</v>
      </c>
      <c r="C85" s="4">
        <v>100</v>
      </c>
    </row>
    <row r="86" spans="1:3" x14ac:dyDescent="0.25">
      <c r="A86" s="3" t="s">
        <v>150</v>
      </c>
      <c r="B86" s="4">
        <v>122.6</v>
      </c>
      <c r="C86" s="4">
        <v>82.5</v>
      </c>
    </row>
    <row r="87" spans="1:3" x14ac:dyDescent="0.25">
      <c r="A87" s="3" t="s">
        <v>151</v>
      </c>
      <c r="B87" s="4">
        <v>135.9</v>
      </c>
      <c r="C87" s="4">
        <v>74.5</v>
      </c>
    </row>
    <row r="88" spans="1:3" x14ac:dyDescent="0.25">
      <c r="A88" s="3" t="s">
        <v>152</v>
      </c>
      <c r="B88" s="4">
        <v>142.4</v>
      </c>
      <c r="C88" s="4">
        <v>83.5</v>
      </c>
    </row>
    <row r="89" spans="1:3" x14ac:dyDescent="0.25">
      <c r="A89" s="3" t="s">
        <v>153</v>
      </c>
      <c r="B89" s="4">
        <v>196.7</v>
      </c>
      <c r="C89" s="4">
        <v>95</v>
      </c>
    </row>
    <row r="90" spans="1:3" x14ac:dyDescent="0.25">
      <c r="A90" s="3" t="s">
        <v>154</v>
      </c>
      <c r="B90" s="4">
        <v>143.30000000000001</v>
      </c>
      <c r="C90" s="4">
        <v>67.5</v>
      </c>
    </row>
    <row r="91" spans="1:3" x14ac:dyDescent="0.25">
      <c r="A91" s="3" t="s">
        <v>155</v>
      </c>
      <c r="B91" s="4">
        <v>155.30000000000001</v>
      </c>
      <c r="C91" s="4">
        <v>59.5</v>
      </c>
    </row>
    <row r="92" spans="1:3" x14ac:dyDescent="0.25">
      <c r="A92" s="3" t="s">
        <v>156</v>
      </c>
      <c r="B92" s="4">
        <v>151.19999999999999</v>
      </c>
      <c r="C92" s="4">
        <v>51</v>
      </c>
    </row>
    <row r="93" spans="1:3" x14ac:dyDescent="0.25">
      <c r="A93" s="3" t="s">
        <v>157</v>
      </c>
      <c r="B93" s="4">
        <v>143</v>
      </c>
      <c r="C93" s="4">
        <v>100</v>
      </c>
    </row>
    <row r="94" spans="1:3" x14ac:dyDescent="0.25">
      <c r="A94" s="3" t="s">
        <v>158</v>
      </c>
      <c r="B94" s="4">
        <v>141.4</v>
      </c>
      <c r="C94" s="4">
        <v>107</v>
      </c>
    </row>
    <row r="95" spans="1:3" x14ac:dyDescent="0.25">
      <c r="A95" s="3" t="s">
        <v>159</v>
      </c>
      <c r="B95" s="4">
        <v>152.5</v>
      </c>
      <c r="C95" s="4">
        <v>57.5</v>
      </c>
    </row>
    <row r="96" spans="1:3" x14ac:dyDescent="0.25">
      <c r="A96" s="3" t="s">
        <v>160</v>
      </c>
      <c r="B96" s="4">
        <v>150.80000000000001</v>
      </c>
      <c r="C96" s="4">
        <v>120.5</v>
      </c>
    </row>
    <row r="97" spans="1:3" x14ac:dyDescent="0.25">
      <c r="A97" s="3" t="s">
        <v>161</v>
      </c>
      <c r="B97" s="4">
        <v>172.6</v>
      </c>
      <c r="C97" s="4">
        <v>107.5</v>
      </c>
    </row>
    <row r="98" spans="1:3" x14ac:dyDescent="0.25">
      <c r="A98" s="3" t="s">
        <v>162</v>
      </c>
      <c r="B98" s="4">
        <v>182.9</v>
      </c>
      <c r="C98" s="4">
        <v>116.5</v>
      </c>
    </row>
    <row r="99" spans="1:3" x14ac:dyDescent="0.25">
      <c r="A99" s="3" t="s">
        <v>163</v>
      </c>
      <c r="B99" s="4">
        <v>73.900000000000006</v>
      </c>
      <c r="C99" s="4">
        <v>96</v>
      </c>
    </row>
    <row r="100" spans="1:3" x14ac:dyDescent="0.25">
      <c r="A100" s="3" t="s">
        <v>164</v>
      </c>
      <c r="B100" s="4">
        <v>178.5</v>
      </c>
      <c r="C100" s="4">
        <v>52</v>
      </c>
    </row>
    <row r="101" spans="1:3" x14ac:dyDescent="0.25">
      <c r="A101" s="3" t="s">
        <v>165</v>
      </c>
      <c r="B101" s="4">
        <v>196</v>
      </c>
      <c r="C101" s="4">
        <v>38.5</v>
      </c>
    </row>
    <row r="102" spans="1:3" x14ac:dyDescent="0.25">
      <c r="A102" s="3" t="s">
        <v>166</v>
      </c>
      <c r="B102" s="4">
        <v>172.6</v>
      </c>
      <c r="C102" s="4">
        <v>82.5</v>
      </c>
    </row>
    <row r="103" spans="1:3" x14ac:dyDescent="0.25">
      <c r="A103" s="3" t="s">
        <v>167</v>
      </c>
      <c r="B103" s="4">
        <v>165.7</v>
      </c>
      <c r="C103" s="4">
        <v>110.5</v>
      </c>
    </row>
    <row r="104" spans="1:3" x14ac:dyDescent="0.25">
      <c r="A104" s="3" t="s">
        <v>168</v>
      </c>
      <c r="B104" s="4">
        <v>113.2</v>
      </c>
      <c r="C104" s="4">
        <v>99</v>
      </c>
    </row>
    <row r="105" spans="1:3" x14ac:dyDescent="0.25">
      <c r="A105" s="3" t="s">
        <v>169</v>
      </c>
      <c r="B105" s="4">
        <v>133.4</v>
      </c>
      <c r="C105" s="4">
        <v>116.5</v>
      </c>
    </row>
    <row r="106" spans="1:3" x14ac:dyDescent="0.25">
      <c r="A106" s="3" t="s">
        <v>170</v>
      </c>
      <c r="B106" s="4">
        <v>165.7</v>
      </c>
      <c r="C106" s="4">
        <v>96</v>
      </c>
    </row>
    <row r="107" spans="1:3" x14ac:dyDescent="0.25">
      <c r="A107" s="3" t="s">
        <v>171</v>
      </c>
      <c r="B107" s="4">
        <v>146.1</v>
      </c>
      <c r="C107" s="4">
        <v>52</v>
      </c>
    </row>
    <row r="108" spans="1:3" x14ac:dyDescent="0.25">
      <c r="A108" s="3" t="s">
        <v>172</v>
      </c>
      <c r="B108" s="4">
        <v>121.6</v>
      </c>
      <c r="C108" s="4">
        <v>38.5</v>
      </c>
    </row>
    <row r="109" spans="1:3" x14ac:dyDescent="0.25">
      <c r="A109" s="3" t="s">
        <v>173</v>
      </c>
      <c r="B109" s="4">
        <v>95.6</v>
      </c>
      <c r="C109" s="4">
        <v>82.5</v>
      </c>
    </row>
    <row r="110" spans="1:3" x14ac:dyDescent="0.25">
      <c r="A110" s="3" t="s">
        <v>174</v>
      </c>
      <c r="B110" s="4">
        <v>102.6</v>
      </c>
      <c r="C110" s="4">
        <v>110.5</v>
      </c>
    </row>
    <row r="111" spans="1:3" x14ac:dyDescent="0.25">
      <c r="A111" s="3" t="s">
        <v>175</v>
      </c>
      <c r="B111" s="4">
        <v>114.4</v>
      </c>
      <c r="C111" s="4">
        <v>99</v>
      </c>
    </row>
    <row r="112" spans="1:3" x14ac:dyDescent="0.25">
      <c r="A112" s="3" t="s">
        <v>176</v>
      </c>
      <c r="B112" s="4">
        <v>126</v>
      </c>
      <c r="C112" s="4">
        <v>64.5</v>
      </c>
    </row>
    <row r="113" spans="1:3" x14ac:dyDescent="0.25">
      <c r="A113" s="3" t="s">
        <v>177</v>
      </c>
      <c r="B113" s="4">
        <v>157.30000000000001</v>
      </c>
      <c r="C113" s="4">
        <v>75</v>
      </c>
    </row>
    <row r="114" spans="1:3" x14ac:dyDescent="0.25">
      <c r="A114" s="26" t="s">
        <v>212</v>
      </c>
      <c r="B114" s="24"/>
      <c r="C114" s="24"/>
    </row>
    <row r="115" spans="1:3" x14ac:dyDescent="0.25">
      <c r="A115" s="3" t="s">
        <v>108</v>
      </c>
      <c r="B115" s="4">
        <v>198</v>
      </c>
      <c r="C115" s="4">
        <v>82.5</v>
      </c>
    </row>
    <row r="116" spans="1:3" x14ac:dyDescent="0.25">
      <c r="A116" s="3" t="s">
        <v>109</v>
      </c>
      <c r="B116" s="4">
        <v>144.6</v>
      </c>
      <c r="C116" s="4">
        <v>55</v>
      </c>
    </row>
    <row r="117" spans="1:3" x14ac:dyDescent="0.25">
      <c r="A117" s="3" t="s">
        <v>110</v>
      </c>
      <c r="B117" s="4">
        <v>83.4</v>
      </c>
      <c r="C117" s="4">
        <v>66.5</v>
      </c>
    </row>
    <row r="118" spans="1:3" x14ac:dyDescent="0.25">
      <c r="A118" s="3" t="s">
        <v>111</v>
      </c>
      <c r="B118" s="4">
        <v>38</v>
      </c>
      <c r="C118" s="4">
        <v>83</v>
      </c>
    </row>
    <row r="119" spans="1:3" x14ac:dyDescent="0.25">
      <c r="A119" s="3" t="s">
        <v>112</v>
      </c>
      <c r="B119" s="4">
        <v>52.5</v>
      </c>
      <c r="C119" s="4">
        <v>112.5</v>
      </c>
    </row>
    <row r="120" spans="1:3" x14ac:dyDescent="0.25">
      <c r="A120" s="3" t="s">
        <v>113</v>
      </c>
      <c r="B120" s="4">
        <v>26.4</v>
      </c>
      <c r="C120" s="4">
        <v>111</v>
      </c>
    </row>
    <row r="121" spans="1:3" x14ac:dyDescent="0.25">
      <c r="A121" s="3" t="s">
        <v>114</v>
      </c>
      <c r="B121" s="4">
        <v>29.5</v>
      </c>
      <c r="C121" s="4">
        <v>173.5</v>
      </c>
    </row>
    <row r="122" spans="1:3" x14ac:dyDescent="0.25">
      <c r="A122" s="3" t="s">
        <v>115</v>
      </c>
      <c r="B122" s="4">
        <v>85.4</v>
      </c>
      <c r="C122" s="4">
        <v>82.5</v>
      </c>
    </row>
    <row r="123" spans="1:3" x14ac:dyDescent="0.25">
      <c r="A123" s="3" t="s">
        <v>116</v>
      </c>
      <c r="B123" s="4">
        <v>80.2</v>
      </c>
      <c r="C123" s="4">
        <v>105.5</v>
      </c>
    </row>
    <row r="124" spans="1:3" x14ac:dyDescent="0.25">
      <c r="A124" s="3" t="s">
        <v>117</v>
      </c>
      <c r="B124" s="4">
        <v>76.599999999999994</v>
      </c>
      <c r="C124" s="4">
        <v>90</v>
      </c>
    </row>
    <row r="125" spans="1:3" x14ac:dyDescent="0.25">
      <c r="A125" s="3" t="s">
        <v>178</v>
      </c>
      <c r="B125" s="4">
        <v>160.80000000000001</v>
      </c>
      <c r="C125" s="4">
        <v>123.5</v>
      </c>
    </row>
    <row r="126" spans="1:3" x14ac:dyDescent="0.25">
      <c r="A126" s="3" t="s">
        <v>179</v>
      </c>
      <c r="B126" s="4">
        <v>63</v>
      </c>
      <c r="C126" s="4">
        <v>79.5</v>
      </c>
    </row>
    <row r="127" spans="1:3" x14ac:dyDescent="0.25">
      <c r="A127" s="3" t="s">
        <v>180</v>
      </c>
      <c r="B127" s="4">
        <v>252.5</v>
      </c>
      <c r="C127" s="4">
        <v>61</v>
      </c>
    </row>
    <row r="128" spans="1:3" x14ac:dyDescent="0.25">
      <c r="A128" s="3" t="s">
        <v>181</v>
      </c>
      <c r="B128" s="4">
        <v>121.1</v>
      </c>
      <c r="C128" s="4">
        <v>60.5</v>
      </c>
    </row>
    <row r="129" spans="1:3" x14ac:dyDescent="0.25">
      <c r="A129" s="3" t="s">
        <v>182</v>
      </c>
      <c r="B129" s="4">
        <v>115.5</v>
      </c>
      <c r="C129" s="4">
        <v>66.5</v>
      </c>
    </row>
    <row r="130" spans="1:3" x14ac:dyDescent="0.25">
      <c r="A130" s="3" t="s">
        <v>183</v>
      </c>
      <c r="B130" s="4">
        <v>31.5</v>
      </c>
      <c r="C130" s="4">
        <v>55.5</v>
      </c>
    </row>
    <row r="131" spans="1:3" x14ac:dyDescent="0.25">
      <c r="A131" s="3" t="s">
        <v>184</v>
      </c>
      <c r="B131" s="4">
        <v>97.4</v>
      </c>
      <c r="C131" s="4">
        <v>55</v>
      </c>
    </row>
    <row r="132" spans="1:3" x14ac:dyDescent="0.25">
      <c r="A132" s="3" t="s">
        <v>185</v>
      </c>
      <c r="B132" s="4">
        <v>116.8</v>
      </c>
      <c r="C132" s="4">
        <v>64.5</v>
      </c>
    </row>
    <row r="133" spans="1:3" x14ac:dyDescent="0.25">
      <c r="A133" s="3" t="s">
        <v>186</v>
      </c>
      <c r="B133" s="4">
        <v>30.9</v>
      </c>
      <c r="C133" s="4">
        <v>83</v>
      </c>
    </row>
    <row r="134" spans="1:3" x14ac:dyDescent="0.25">
      <c r="A134" s="3" t="s">
        <v>187</v>
      </c>
      <c r="B134" s="4">
        <v>186</v>
      </c>
      <c r="C134" s="4">
        <v>55.5</v>
      </c>
    </row>
    <row r="135" spans="1:3" x14ac:dyDescent="0.25">
      <c r="A135" s="3" t="s">
        <v>118</v>
      </c>
      <c r="B135" s="4">
        <v>107.2</v>
      </c>
      <c r="C135" s="4">
        <v>111</v>
      </c>
    </row>
    <row r="136" spans="1:3" x14ac:dyDescent="0.25">
      <c r="A136" s="3" t="s">
        <v>119</v>
      </c>
      <c r="B136" s="4">
        <v>107.9</v>
      </c>
      <c r="C136" s="4">
        <v>173.5</v>
      </c>
    </row>
    <row r="137" spans="1:3" x14ac:dyDescent="0.25">
      <c r="A137" s="3" t="s">
        <v>120</v>
      </c>
      <c r="B137" s="4">
        <v>103.3</v>
      </c>
      <c r="C137" s="4">
        <v>82.5</v>
      </c>
    </row>
    <row r="138" spans="1:3" x14ac:dyDescent="0.25">
      <c r="A138" s="3" t="s">
        <v>121</v>
      </c>
      <c r="B138" s="4">
        <v>117.9</v>
      </c>
      <c r="C138" s="4">
        <v>105.5</v>
      </c>
    </row>
    <row r="139" spans="1:3" x14ac:dyDescent="0.25">
      <c r="A139" s="3" t="s">
        <v>122</v>
      </c>
      <c r="B139" s="4">
        <v>58.4</v>
      </c>
      <c r="C139" s="4">
        <v>90</v>
      </c>
    </row>
    <row r="140" spans="1:3" x14ac:dyDescent="0.25">
      <c r="A140" s="3" t="s">
        <v>123</v>
      </c>
      <c r="B140" s="4">
        <v>72.2</v>
      </c>
      <c r="C140" s="4">
        <v>123.5</v>
      </c>
    </row>
    <row r="141" spans="1:3" x14ac:dyDescent="0.25">
      <c r="A141" s="3" t="s">
        <v>124</v>
      </c>
      <c r="B141" s="4">
        <v>134.69999999999999</v>
      </c>
      <c r="C141" s="4">
        <v>79.5</v>
      </c>
    </row>
    <row r="142" spans="1:3" x14ac:dyDescent="0.25">
      <c r="A142" s="3" t="s">
        <v>125</v>
      </c>
      <c r="B142" s="4">
        <v>201</v>
      </c>
      <c r="C142" s="4">
        <v>61</v>
      </c>
    </row>
    <row r="143" spans="1:3" x14ac:dyDescent="0.25">
      <c r="A143" s="3" t="s">
        <v>126</v>
      </c>
      <c r="B143" s="4">
        <v>261.10000000000002</v>
      </c>
      <c r="C143" s="4">
        <v>81</v>
      </c>
    </row>
    <row r="144" spans="1:3" x14ac:dyDescent="0.25">
      <c r="A144" s="3" t="s">
        <v>127</v>
      </c>
      <c r="B144" s="4">
        <v>136.30000000000001</v>
      </c>
      <c r="C144" s="4">
        <v>71</v>
      </c>
    </row>
    <row r="145" spans="1:3" x14ac:dyDescent="0.25">
      <c r="A145" s="3" t="s">
        <v>188</v>
      </c>
      <c r="B145" s="4">
        <v>247.9</v>
      </c>
      <c r="C145" s="4">
        <v>66.5</v>
      </c>
    </row>
    <row r="146" spans="1:3" x14ac:dyDescent="0.25">
      <c r="A146" s="3" t="s">
        <v>189</v>
      </c>
      <c r="B146" s="4">
        <v>121.1</v>
      </c>
      <c r="C146" s="4">
        <v>69.5</v>
      </c>
    </row>
    <row r="147" spans="1:3" x14ac:dyDescent="0.25">
      <c r="A147" s="3" t="s">
        <v>190</v>
      </c>
      <c r="B147" s="4">
        <v>180.6</v>
      </c>
      <c r="C147" s="4">
        <v>75</v>
      </c>
    </row>
    <row r="148" spans="1:3" x14ac:dyDescent="0.25">
      <c r="A148" s="3" t="s">
        <v>191</v>
      </c>
      <c r="B148" s="4">
        <v>69.5</v>
      </c>
      <c r="C148" s="4">
        <v>70</v>
      </c>
    </row>
    <row r="149" spans="1:3" x14ac:dyDescent="0.25">
      <c r="A149" s="3" t="s">
        <v>192</v>
      </c>
      <c r="B149" s="4">
        <v>132.80000000000001</v>
      </c>
      <c r="C149" s="4">
        <v>41</v>
      </c>
    </row>
    <row r="150" spans="1:3" x14ac:dyDescent="0.25">
      <c r="A150" s="3" t="s">
        <v>193</v>
      </c>
      <c r="B150" s="4">
        <v>93.8</v>
      </c>
      <c r="C150" s="4">
        <v>26.5</v>
      </c>
    </row>
    <row r="151" spans="1:3" x14ac:dyDescent="0.25">
      <c r="A151" s="3" t="s">
        <v>194</v>
      </c>
      <c r="B151" s="4">
        <v>24.6</v>
      </c>
      <c r="C151" s="4">
        <v>46</v>
      </c>
    </row>
    <row r="152" spans="1:3" x14ac:dyDescent="0.25">
      <c r="A152" s="3" t="s">
        <v>195</v>
      </c>
      <c r="B152" s="4">
        <v>72</v>
      </c>
      <c r="C152" s="4">
        <v>56.5</v>
      </c>
    </row>
    <row r="153" spans="1:3" x14ac:dyDescent="0.25">
      <c r="A153" s="3" t="s">
        <v>196</v>
      </c>
      <c r="B153" s="4">
        <v>74.900000000000006</v>
      </c>
      <c r="C153" s="4">
        <v>82.5</v>
      </c>
    </row>
    <row r="154" spans="1:3" x14ac:dyDescent="0.25">
      <c r="A154" s="3" t="s">
        <v>197</v>
      </c>
      <c r="B154" s="4">
        <v>16.899999999999999</v>
      </c>
      <c r="C154" s="4">
        <v>96.5</v>
      </c>
    </row>
    <row r="155" spans="1:3" x14ac:dyDescent="0.25">
      <c r="A155" s="3" t="s">
        <v>128</v>
      </c>
      <c r="B155" s="4">
        <v>23.6</v>
      </c>
      <c r="C155" s="4">
        <v>102.5</v>
      </c>
    </row>
    <row r="156" spans="1:3" x14ac:dyDescent="0.25">
      <c r="A156" s="3" t="s">
        <v>129</v>
      </c>
      <c r="B156" s="4">
        <v>191</v>
      </c>
      <c r="C156" s="4">
        <v>48</v>
      </c>
    </row>
    <row r="157" spans="1:3" x14ac:dyDescent="0.25">
      <c r="A157" s="3" t="s">
        <v>130</v>
      </c>
      <c r="B157" s="4">
        <v>218.5</v>
      </c>
      <c r="C157" s="4">
        <v>35</v>
      </c>
    </row>
    <row r="158" spans="1:3" x14ac:dyDescent="0.25">
      <c r="A158" s="3" t="s">
        <v>131</v>
      </c>
      <c r="B158" s="4">
        <v>137.19999999999999</v>
      </c>
      <c r="C158" s="4">
        <v>39.5</v>
      </c>
    </row>
    <row r="159" spans="1:3" x14ac:dyDescent="0.25">
      <c r="A159" s="3" t="s">
        <v>132</v>
      </c>
      <c r="B159" s="4">
        <v>226.4</v>
      </c>
      <c r="C159" s="4">
        <v>129.5</v>
      </c>
    </row>
    <row r="160" spans="1:3" x14ac:dyDescent="0.25">
      <c r="A160" s="3" t="s">
        <v>133</v>
      </c>
      <c r="B160" s="4">
        <v>195.7</v>
      </c>
      <c r="C160" s="4">
        <v>38.5</v>
      </c>
    </row>
    <row r="161" spans="1:3" x14ac:dyDescent="0.25">
      <c r="A161" s="3" t="s">
        <v>134</v>
      </c>
      <c r="B161" s="4">
        <v>151.30000000000001</v>
      </c>
      <c r="C161" s="4">
        <v>101</v>
      </c>
    </row>
    <row r="162" spans="1:3" x14ac:dyDescent="0.25">
      <c r="A162" s="3" t="s">
        <v>135</v>
      </c>
      <c r="B162" s="4">
        <v>55.6</v>
      </c>
      <c r="C162" s="4">
        <v>54.5</v>
      </c>
    </row>
    <row r="163" spans="1:3" x14ac:dyDescent="0.25">
      <c r="A163" s="3" t="s">
        <v>198</v>
      </c>
      <c r="B163" s="4">
        <v>141.1</v>
      </c>
      <c r="C163" s="4">
        <v>165.5</v>
      </c>
    </row>
    <row r="164" spans="1:3" x14ac:dyDescent="0.25">
      <c r="A164" s="3" t="s">
        <v>199</v>
      </c>
      <c r="B164" s="4">
        <v>111</v>
      </c>
      <c r="C164" s="4">
        <v>58.5</v>
      </c>
    </row>
    <row r="165" spans="1:3" x14ac:dyDescent="0.25">
      <c r="A165" s="3" t="s">
        <v>200</v>
      </c>
      <c r="B165" s="4">
        <v>96.3</v>
      </c>
      <c r="C165" s="4">
        <v>129.5</v>
      </c>
    </row>
    <row r="166" spans="1:3" x14ac:dyDescent="0.25">
      <c r="A166" s="3" t="s">
        <v>201</v>
      </c>
      <c r="B166" s="4">
        <v>108.6</v>
      </c>
      <c r="C166" s="4">
        <v>121</v>
      </c>
    </row>
    <row r="167" spans="1:3" x14ac:dyDescent="0.25">
      <c r="A167" s="3" t="s">
        <v>202</v>
      </c>
      <c r="B167" s="4">
        <v>49.6</v>
      </c>
      <c r="C167" s="4">
        <v>112</v>
      </c>
    </row>
    <row r="168" spans="1:3" x14ac:dyDescent="0.25">
      <c r="A168" s="3" t="s">
        <v>203</v>
      </c>
      <c r="B168" s="4">
        <v>44</v>
      </c>
      <c r="C168" s="4">
        <v>63</v>
      </c>
    </row>
    <row r="169" spans="1:3" x14ac:dyDescent="0.25">
      <c r="A169" s="3" t="s">
        <v>204</v>
      </c>
      <c r="B169" s="4">
        <v>89.4</v>
      </c>
      <c r="C169" s="4">
        <v>77.5</v>
      </c>
    </row>
    <row r="170" spans="1:3" x14ac:dyDescent="0.25">
      <c r="A170" s="3" t="s">
        <v>205</v>
      </c>
      <c r="B170" s="4">
        <v>47.6</v>
      </c>
      <c r="C170" s="4">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22"/>
  <sheetViews>
    <sheetView workbookViewId="0">
      <selection activeCell="P3" sqref="P3"/>
    </sheetView>
  </sheetViews>
  <sheetFormatPr defaultRowHeight="15" x14ac:dyDescent="0.25"/>
  <cols>
    <col min="1" max="1" width="24.5703125" customWidth="1"/>
    <col min="2" max="2" width="12.28515625" customWidth="1"/>
    <col min="3" max="3" width="14.28515625" customWidth="1"/>
    <col min="4" max="4" width="11.140625" customWidth="1"/>
    <col min="5" max="5" width="19.28515625" customWidth="1"/>
  </cols>
  <sheetData>
    <row r="2" spans="1:12" x14ac:dyDescent="0.25">
      <c r="A2" s="20">
        <v>0.124</v>
      </c>
      <c r="B2" s="19">
        <v>1.3879999999999999</v>
      </c>
      <c r="C2" s="19">
        <v>1.38</v>
      </c>
      <c r="D2" s="19">
        <v>1.4610000000000001</v>
      </c>
      <c r="E2" s="19">
        <v>1.415</v>
      </c>
      <c r="F2" s="19">
        <v>0.22500000000000001</v>
      </c>
      <c r="G2" s="19">
        <v>0.97</v>
      </c>
      <c r="H2" s="19">
        <v>0.47599999999999998</v>
      </c>
      <c r="I2" s="19">
        <v>1.0509999999999999</v>
      </c>
      <c r="J2" s="19">
        <v>1.1910000000000001</v>
      </c>
      <c r="K2" s="19">
        <v>1.2010000000000001</v>
      </c>
      <c r="L2" s="19">
        <v>1.121</v>
      </c>
    </row>
    <row r="3" spans="1:12" x14ac:dyDescent="0.25">
      <c r="A3" s="20">
        <v>0.59699999999999998</v>
      </c>
      <c r="B3" s="19">
        <v>1.1499999999999999</v>
      </c>
      <c r="C3" s="19">
        <v>1.274</v>
      </c>
      <c r="D3" s="19">
        <v>1.2609999999999999</v>
      </c>
      <c r="E3" s="19">
        <v>1.256</v>
      </c>
      <c r="F3" s="19">
        <v>0.25</v>
      </c>
      <c r="G3" s="19">
        <v>0.17699999999999999</v>
      </c>
      <c r="H3" s="19">
        <v>0.45300000000000001</v>
      </c>
      <c r="I3" s="19">
        <v>0.40100000000000002</v>
      </c>
      <c r="J3" s="19">
        <v>0.878</v>
      </c>
      <c r="K3" s="19">
        <v>1.083</v>
      </c>
      <c r="L3" s="19">
        <v>0.84799999999999998</v>
      </c>
    </row>
    <row r="4" spans="1:12" x14ac:dyDescent="0.25">
      <c r="A4" s="20">
        <v>0.89300000000000002</v>
      </c>
      <c r="B4" s="19">
        <v>1.3620000000000001</v>
      </c>
      <c r="C4" s="19">
        <v>1.298</v>
      </c>
      <c r="D4" s="19">
        <v>1.375</v>
      </c>
      <c r="E4" s="19">
        <v>1.3140000000000001</v>
      </c>
      <c r="F4" s="19">
        <v>0.14699999999999999</v>
      </c>
      <c r="G4" s="19">
        <v>0.192</v>
      </c>
      <c r="H4" s="19">
        <v>0.95500000000000007</v>
      </c>
      <c r="I4" s="19">
        <v>0.46500000000000002</v>
      </c>
      <c r="J4" s="19">
        <v>1.091</v>
      </c>
      <c r="K4" s="19">
        <v>1.03</v>
      </c>
      <c r="L4" s="19">
        <v>1.131</v>
      </c>
    </row>
    <row r="5" spans="1:12" x14ac:dyDescent="0.25">
      <c r="A5" s="20">
        <v>1.1879999999999999</v>
      </c>
      <c r="B5" s="19">
        <v>1.389</v>
      </c>
      <c r="C5" s="19">
        <v>1.2170000000000001</v>
      </c>
      <c r="D5" s="19">
        <v>1.181</v>
      </c>
      <c r="E5" s="19">
        <v>1.171</v>
      </c>
      <c r="F5" s="19">
        <v>0.16</v>
      </c>
      <c r="G5" s="19">
        <v>0.81</v>
      </c>
      <c r="H5" s="19">
        <v>0.996</v>
      </c>
      <c r="I5" s="19">
        <v>0.17200000000000001</v>
      </c>
      <c r="J5" s="19">
        <v>0.95</v>
      </c>
      <c r="K5" s="19">
        <v>1.1140000000000001</v>
      </c>
      <c r="L5" s="19">
        <v>1.0640000000000001</v>
      </c>
    </row>
    <row r="6" spans="1:12" x14ac:dyDescent="0.25">
      <c r="A6" s="20">
        <v>1.4239999999999999</v>
      </c>
      <c r="B6" s="19">
        <v>1.472</v>
      </c>
      <c r="C6" s="19">
        <v>1.3560000000000001</v>
      </c>
      <c r="D6" s="19">
        <v>1.4219999999999999</v>
      </c>
      <c r="E6" s="19">
        <v>1.361</v>
      </c>
      <c r="F6" s="19">
        <v>0.216</v>
      </c>
      <c r="G6" s="19">
        <v>0.45400000000000001</v>
      </c>
      <c r="H6" s="19">
        <v>0.157</v>
      </c>
      <c r="I6" s="19">
        <v>0.88500000000000001</v>
      </c>
      <c r="J6" s="19">
        <v>1.1850000000000001</v>
      </c>
      <c r="K6" s="19">
        <v>1.2450000000000001</v>
      </c>
      <c r="L6" s="19">
        <v>1.512</v>
      </c>
    </row>
    <row r="7" spans="1:12" x14ac:dyDescent="0.25">
      <c r="A7" s="20">
        <v>1.754</v>
      </c>
      <c r="B7" s="19">
        <v>1.48</v>
      </c>
      <c r="C7" s="19">
        <v>1.5880000000000001</v>
      </c>
      <c r="D7" s="19">
        <v>1.2609999999999999</v>
      </c>
      <c r="E7" s="19">
        <v>1.3540000000000001</v>
      </c>
      <c r="F7" s="19">
        <v>0.78400000000000003</v>
      </c>
      <c r="G7" s="19">
        <v>0.28500000000000003</v>
      </c>
      <c r="H7" s="19">
        <v>0.23</v>
      </c>
      <c r="I7" s="19">
        <v>1.008</v>
      </c>
      <c r="J7" s="19">
        <v>1.03</v>
      </c>
      <c r="K7" s="19">
        <v>1.3160000000000001</v>
      </c>
      <c r="L7" s="19">
        <v>1.153</v>
      </c>
    </row>
    <row r="8" spans="1:12" x14ac:dyDescent="0.25">
      <c r="A8" s="21">
        <v>0.05</v>
      </c>
      <c r="B8" s="19">
        <v>1.3460000000000001</v>
      </c>
      <c r="C8" s="19">
        <v>1.526</v>
      </c>
      <c r="D8" s="19">
        <v>1.3380000000000001</v>
      </c>
      <c r="E8" s="19">
        <v>0.434</v>
      </c>
      <c r="F8" s="19">
        <v>0.71599999999999997</v>
      </c>
      <c r="G8" s="19">
        <v>0.19800000000000001</v>
      </c>
      <c r="H8" s="19">
        <v>0.16800000000000001</v>
      </c>
      <c r="I8" s="19">
        <v>1.139</v>
      </c>
      <c r="J8" s="19">
        <v>1.228</v>
      </c>
      <c r="K8" s="19">
        <v>1.3380000000000001</v>
      </c>
      <c r="L8" s="19">
        <v>1.506</v>
      </c>
    </row>
    <row r="9" spans="1:12" x14ac:dyDescent="0.25">
      <c r="B9" s="19">
        <v>1.403</v>
      </c>
      <c r="C9" s="19">
        <v>1.56</v>
      </c>
      <c r="D9" s="19">
        <v>1.462</v>
      </c>
      <c r="E9" s="19">
        <v>1.216</v>
      </c>
      <c r="F9" s="19">
        <v>0.45100000000000001</v>
      </c>
      <c r="G9" s="19">
        <v>0.40200000000000002</v>
      </c>
      <c r="H9" s="19">
        <v>0.35599999999999998</v>
      </c>
      <c r="I9" s="19">
        <v>1.1399999999999999</v>
      </c>
      <c r="J9" s="19">
        <v>1.3109999999999999</v>
      </c>
      <c r="K9" s="19">
        <v>1.288</v>
      </c>
      <c r="L9" s="19">
        <v>1.298</v>
      </c>
    </row>
    <row r="15" spans="1:12" x14ac:dyDescent="0.25">
      <c r="B15" s="2" t="s">
        <v>207</v>
      </c>
      <c r="C15" s="2" t="s">
        <v>14</v>
      </c>
      <c r="D15" s="2" t="s">
        <v>15</v>
      </c>
      <c r="E15" s="2" t="s">
        <v>16</v>
      </c>
    </row>
    <row r="16" spans="1:12" x14ac:dyDescent="0.25">
      <c r="A16" t="s">
        <v>17</v>
      </c>
      <c r="B16" s="20">
        <v>0.124</v>
      </c>
      <c r="C16" s="12">
        <f>B16-B22</f>
        <v>7.3999999999999996E-2</v>
      </c>
      <c r="D16" s="12">
        <v>2000</v>
      </c>
      <c r="E16" s="15">
        <f>(836.51*C16*C16)-(2669.4*C16)+(2193.2)</f>
        <v>2000.2451287599997</v>
      </c>
    </row>
    <row r="17" spans="1:11" x14ac:dyDescent="0.25">
      <c r="A17" t="s">
        <v>18</v>
      </c>
      <c r="B17" s="20">
        <v>0.59699999999999998</v>
      </c>
      <c r="C17" s="12">
        <f>B17-B22</f>
        <v>0.54699999999999993</v>
      </c>
      <c r="D17" s="12">
        <v>1000</v>
      </c>
      <c r="E17" s="15">
        <f t="shared" ref="E17:E22" si="0">(836.51*C17*C17)-(2669.4*C17)+(2193.2)</f>
        <v>983.3295205899999</v>
      </c>
    </row>
    <row r="18" spans="1:11" x14ac:dyDescent="0.25">
      <c r="A18" t="s">
        <v>19</v>
      </c>
      <c r="B18" s="20">
        <v>0.89300000000000002</v>
      </c>
      <c r="C18" s="12">
        <f>B18-B22</f>
        <v>0.84299999999999997</v>
      </c>
      <c r="D18" s="12">
        <v>500</v>
      </c>
      <c r="E18" s="15">
        <f t="shared" si="0"/>
        <v>537.3607949899997</v>
      </c>
    </row>
    <row r="19" spans="1:11" x14ac:dyDescent="0.25">
      <c r="A19" t="s">
        <v>20</v>
      </c>
      <c r="B19" s="20">
        <v>1.1879999999999999</v>
      </c>
      <c r="C19" s="12">
        <f>B19-B22</f>
        <v>1.1379999999999999</v>
      </c>
      <c r="D19" s="12">
        <v>250</v>
      </c>
      <c r="E19" s="15">
        <f t="shared" si="0"/>
        <v>238.74005643999976</v>
      </c>
    </row>
    <row r="20" spans="1:11" x14ac:dyDescent="0.25">
      <c r="A20" t="s">
        <v>21</v>
      </c>
      <c r="B20" s="20">
        <v>1.4239999999999999</v>
      </c>
      <c r="C20" s="12">
        <f>B20-B22</f>
        <v>1.3739999999999999</v>
      </c>
      <c r="D20" s="12">
        <v>125</v>
      </c>
      <c r="E20" s="15">
        <f t="shared" si="0"/>
        <v>104.67155275999994</v>
      </c>
    </row>
    <row r="21" spans="1:11" x14ac:dyDescent="0.25">
      <c r="A21" t="s">
        <v>22</v>
      </c>
      <c r="B21" s="20">
        <v>1.754</v>
      </c>
      <c r="C21" s="12">
        <f>B21-B22</f>
        <v>1.704</v>
      </c>
      <c r="D21" s="12">
        <v>62.5</v>
      </c>
      <c r="E21" s="15">
        <f t="shared" si="0"/>
        <v>73.446220159999029</v>
      </c>
    </row>
    <row r="22" spans="1:11" x14ac:dyDescent="0.25">
      <c r="A22" t="s">
        <v>23</v>
      </c>
      <c r="B22" s="21">
        <v>0.05</v>
      </c>
      <c r="C22" s="12">
        <f>B22-B22</f>
        <v>0</v>
      </c>
      <c r="D22" s="12">
        <v>0</v>
      </c>
      <c r="E22" s="15">
        <f t="shared" si="0"/>
        <v>2193.1999999999998</v>
      </c>
    </row>
    <row r="27" spans="1:11" x14ac:dyDescent="0.25">
      <c r="J27" s="14" t="s">
        <v>208</v>
      </c>
      <c r="K27" s="14"/>
    </row>
    <row r="32" spans="1:11" x14ac:dyDescent="0.25">
      <c r="A32" s="23" t="s">
        <v>25</v>
      </c>
      <c r="B32" s="19" t="s">
        <v>13</v>
      </c>
      <c r="C32" s="18" t="s">
        <v>23</v>
      </c>
      <c r="D32" s="12" t="s">
        <v>14</v>
      </c>
      <c r="E32" s="22" t="s">
        <v>209</v>
      </c>
    </row>
    <row r="33" spans="1:5" x14ac:dyDescent="0.25">
      <c r="A33" s="25" t="s">
        <v>210</v>
      </c>
      <c r="B33" s="25"/>
      <c r="C33" s="25"/>
      <c r="D33" s="25"/>
      <c r="E33" s="25"/>
    </row>
    <row r="34" spans="1:5" x14ac:dyDescent="0.25">
      <c r="A34" s="23" t="s">
        <v>78</v>
      </c>
      <c r="B34" s="19">
        <v>1.3879999999999999</v>
      </c>
      <c r="C34" s="21">
        <v>0.05</v>
      </c>
      <c r="D34" s="12">
        <f t="shared" ref="D34:D65" si="1">(B34-C34)</f>
        <v>1.3379999999999999</v>
      </c>
      <c r="E34" s="15">
        <f t="shared" ref="E34:E65" si="2">(836.51*D34*D34)-(2669.4*D34)+(2193.2)</f>
        <v>119.09980843999983</v>
      </c>
    </row>
    <row r="35" spans="1:5" x14ac:dyDescent="0.25">
      <c r="A35" s="23" t="s">
        <v>79</v>
      </c>
      <c r="B35" s="19">
        <v>1.1499999999999999</v>
      </c>
      <c r="C35" s="21">
        <v>0.05</v>
      </c>
      <c r="D35" s="12">
        <f t="shared" si="1"/>
        <v>1.0999999999999999</v>
      </c>
      <c r="E35" s="15">
        <f t="shared" si="2"/>
        <v>269.03709999999978</v>
      </c>
    </row>
    <row r="36" spans="1:5" x14ac:dyDescent="0.25">
      <c r="A36" s="23" t="s">
        <v>80</v>
      </c>
      <c r="B36" s="19">
        <v>1.3620000000000001</v>
      </c>
      <c r="C36" s="21">
        <v>0.05</v>
      </c>
      <c r="D36" s="12">
        <f t="shared" si="1"/>
        <v>1.3120000000000001</v>
      </c>
      <c r="E36" s="15">
        <f t="shared" si="2"/>
        <v>130.86866943999985</v>
      </c>
    </row>
    <row r="37" spans="1:5" x14ac:dyDescent="0.25">
      <c r="A37" s="23" t="s">
        <v>81</v>
      </c>
      <c r="B37" s="19">
        <v>1.389</v>
      </c>
      <c r="C37" s="21">
        <v>0.05</v>
      </c>
      <c r="D37" s="12">
        <f t="shared" si="1"/>
        <v>1.339</v>
      </c>
      <c r="E37" s="15">
        <f t="shared" si="2"/>
        <v>118.66974570999992</v>
      </c>
    </row>
    <row r="38" spans="1:5" x14ac:dyDescent="0.25">
      <c r="A38" s="23" t="s">
        <v>82</v>
      </c>
      <c r="B38" s="19">
        <v>1.472</v>
      </c>
      <c r="C38" s="21">
        <v>0.05</v>
      </c>
      <c r="D38" s="12">
        <f t="shared" si="1"/>
        <v>1.4219999999999999</v>
      </c>
      <c r="E38" s="15">
        <f t="shared" si="2"/>
        <v>88.806686840000111</v>
      </c>
    </row>
    <row r="39" spans="1:5" x14ac:dyDescent="0.25">
      <c r="A39" s="23" t="s">
        <v>83</v>
      </c>
      <c r="B39" s="19">
        <v>1.48</v>
      </c>
      <c r="C39" s="21">
        <v>0.05</v>
      </c>
      <c r="D39" s="12">
        <f t="shared" si="1"/>
        <v>1.43</v>
      </c>
      <c r="E39" s="15">
        <f t="shared" si="2"/>
        <v>86.537298999999621</v>
      </c>
    </row>
    <row r="40" spans="1:5" x14ac:dyDescent="0.25">
      <c r="A40" s="23" t="s">
        <v>84</v>
      </c>
      <c r="B40" s="19">
        <v>1.3460000000000001</v>
      </c>
      <c r="C40" s="21">
        <v>0.05</v>
      </c>
      <c r="D40" s="12">
        <f t="shared" si="1"/>
        <v>1.296</v>
      </c>
      <c r="E40" s="15">
        <f t="shared" si="2"/>
        <v>138.6731801599999</v>
      </c>
    </row>
    <row r="41" spans="1:5" x14ac:dyDescent="0.25">
      <c r="A41" s="23" t="s">
        <v>85</v>
      </c>
      <c r="B41" s="19">
        <v>1.403</v>
      </c>
      <c r="C41" s="21">
        <v>0.05</v>
      </c>
      <c r="D41" s="12">
        <f t="shared" si="1"/>
        <v>1.353</v>
      </c>
      <c r="E41" s="15">
        <f t="shared" si="2"/>
        <v>112.82453458999953</v>
      </c>
    </row>
    <row r="42" spans="1:5" x14ac:dyDescent="0.25">
      <c r="A42" s="23" t="s">
        <v>86</v>
      </c>
      <c r="B42" s="19">
        <v>1.38</v>
      </c>
      <c r="C42" s="21">
        <v>0.05</v>
      </c>
      <c r="D42" s="12">
        <f t="shared" si="1"/>
        <v>1.3299999999999998</v>
      </c>
      <c r="E42" s="15">
        <f t="shared" si="2"/>
        <v>122.60053900000003</v>
      </c>
    </row>
    <row r="43" spans="1:5" x14ac:dyDescent="0.25">
      <c r="A43" s="23" t="s">
        <v>87</v>
      </c>
      <c r="B43" s="19">
        <v>1.274</v>
      </c>
      <c r="C43" s="21">
        <v>0.05</v>
      </c>
      <c r="D43" s="12">
        <f t="shared" si="1"/>
        <v>1.224</v>
      </c>
      <c r="E43" s="15">
        <f t="shared" si="2"/>
        <v>179.09360575999972</v>
      </c>
    </row>
    <row r="44" spans="1:5" x14ac:dyDescent="0.25">
      <c r="A44" s="23" t="s">
        <v>88</v>
      </c>
      <c r="B44" s="19">
        <v>1.298</v>
      </c>
      <c r="C44" s="21">
        <v>0.05</v>
      </c>
      <c r="D44" s="12">
        <f t="shared" si="1"/>
        <v>1.248</v>
      </c>
      <c r="E44" s="15">
        <f t="shared" si="2"/>
        <v>164.65647103999981</v>
      </c>
    </row>
    <row r="45" spans="1:5" x14ac:dyDescent="0.25">
      <c r="A45" s="23" t="s">
        <v>89</v>
      </c>
      <c r="B45" s="19">
        <v>1.2170000000000001</v>
      </c>
      <c r="C45" s="21">
        <v>0.05</v>
      </c>
      <c r="D45" s="12">
        <f t="shared" si="1"/>
        <v>1.167</v>
      </c>
      <c r="E45" s="15">
        <f t="shared" si="2"/>
        <v>217.24396738999985</v>
      </c>
    </row>
    <row r="46" spans="1:5" x14ac:dyDescent="0.25">
      <c r="A46" s="23" t="s">
        <v>90</v>
      </c>
      <c r="B46" s="19">
        <v>1.3560000000000001</v>
      </c>
      <c r="C46" s="21">
        <v>0.05</v>
      </c>
      <c r="D46" s="12">
        <f t="shared" si="1"/>
        <v>1.306</v>
      </c>
      <c r="E46" s="15">
        <f t="shared" si="2"/>
        <v>133.74517035999997</v>
      </c>
    </row>
    <row r="47" spans="1:5" x14ac:dyDescent="0.25">
      <c r="A47" s="23" t="s">
        <v>91</v>
      </c>
      <c r="B47" s="19">
        <v>1.5880000000000001</v>
      </c>
      <c r="C47" s="21">
        <v>0.05</v>
      </c>
      <c r="D47" s="12">
        <f t="shared" si="1"/>
        <v>1.538</v>
      </c>
      <c r="E47" s="15">
        <f t="shared" si="2"/>
        <v>66.380360439999095</v>
      </c>
    </row>
    <row r="48" spans="1:5" x14ac:dyDescent="0.25">
      <c r="A48" s="23" t="s">
        <v>92</v>
      </c>
      <c r="B48" s="19">
        <v>1.526</v>
      </c>
      <c r="C48" s="21">
        <v>0.05</v>
      </c>
      <c r="D48" s="12">
        <f t="shared" si="1"/>
        <v>1.476</v>
      </c>
      <c r="E48" s="15">
        <f t="shared" si="2"/>
        <v>75.566209759999765</v>
      </c>
    </row>
    <row r="49" spans="1:5" x14ac:dyDescent="0.25">
      <c r="A49" s="23" t="s">
        <v>93</v>
      </c>
      <c r="B49" s="19">
        <v>1.56</v>
      </c>
      <c r="C49" s="21">
        <v>0.05</v>
      </c>
      <c r="D49" s="12">
        <f t="shared" si="1"/>
        <v>1.51</v>
      </c>
      <c r="E49" s="15">
        <f t="shared" si="2"/>
        <v>69.732450999999855</v>
      </c>
    </row>
    <row r="50" spans="1:5" x14ac:dyDescent="0.25">
      <c r="A50" s="23" t="s">
        <v>94</v>
      </c>
      <c r="B50" s="19">
        <v>1.4610000000000001</v>
      </c>
      <c r="C50" s="21">
        <v>0.05</v>
      </c>
      <c r="D50" s="12">
        <f t="shared" si="1"/>
        <v>1.411</v>
      </c>
      <c r="E50" s="15">
        <f t="shared" si="2"/>
        <v>92.101925709999705</v>
      </c>
    </row>
    <row r="51" spans="1:5" x14ac:dyDescent="0.25">
      <c r="A51" s="23" t="s">
        <v>95</v>
      </c>
      <c r="B51" s="19">
        <v>1.2609999999999999</v>
      </c>
      <c r="C51" s="21">
        <v>0.05</v>
      </c>
      <c r="D51" s="12">
        <f t="shared" si="1"/>
        <v>1.2109999999999999</v>
      </c>
      <c r="E51" s="15">
        <f t="shared" si="2"/>
        <v>187.31608170999948</v>
      </c>
    </row>
    <row r="52" spans="1:5" x14ac:dyDescent="0.25">
      <c r="A52" s="23" t="s">
        <v>96</v>
      </c>
      <c r="B52" s="19">
        <v>1.375</v>
      </c>
      <c r="C52" s="21">
        <v>0.05</v>
      </c>
      <c r="D52" s="12">
        <f t="shared" si="1"/>
        <v>1.325</v>
      </c>
      <c r="E52" s="15">
        <f t="shared" si="2"/>
        <v>124.84286874999998</v>
      </c>
    </row>
    <row r="53" spans="1:5" x14ac:dyDescent="0.25">
      <c r="A53" s="23" t="s">
        <v>97</v>
      </c>
      <c r="B53" s="19">
        <v>1.181</v>
      </c>
      <c r="C53" s="21">
        <v>0.05</v>
      </c>
      <c r="D53" s="12">
        <f t="shared" si="1"/>
        <v>1.131</v>
      </c>
      <c r="E53" s="15">
        <f t="shared" si="2"/>
        <v>244.13956810999957</v>
      </c>
    </row>
    <row r="54" spans="1:5" x14ac:dyDescent="0.25">
      <c r="A54" s="23" t="s">
        <v>98</v>
      </c>
      <c r="B54" s="19">
        <v>1.4219999999999999</v>
      </c>
      <c r="C54" s="21">
        <v>0.05</v>
      </c>
      <c r="D54" s="12">
        <f t="shared" si="1"/>
        <v>1.3719999999999999</v>
      </c>
      <c r="E54" s="15">
        <f t="shared" si="2"/>
        <v>105.41623983999943</v>
      </c>
    </row>
    <row r="55" spans="1:5" x14ac:dyDescent="0.25">
      <c r="A55" s="23" t="s">
        <v>99</v>
      </c>
      <c r="B55" s="19">
        <v>1.2609999999999999</v>
      </c>
      <c r="C55" s="21">
        <v>0.05</v>
      </c>
      <c r="D55" s="12">
        <f t="shared" si="1"/>
        <v>1.2109999999999999</v>
      </c>
      <c r="E55" s="15">
        <f t="shared" si="2"/>
        <v>187.31608170999948</v>
      </c>
    </row>
    <row r="56" spans="1:5" x14ac:dyDescent="0.25">
      <c r="A56" s="23" t="s">
        <v>100</v>
      </c>
      <c r="B56" s="19">
        <v>1.3380000000000001</v>
      </c>
      <c r="C56" s="21">
        <v>0.05</v>
      </c>
      <c r="D56" s="12">
        <f t="shared" si="1"/>
        <v>1.288</v>
      </c>
      <c r="E56" s="15">
        <f t="shared" si="2"/>
        <v>142.73604543999954</v>
      </c>
    </row>
    <row r="57" spans="1:5" x14ac:dyDescent="0.25">
      <c r="A57" s="23" t="s">
        <v>101</v>
      </c>
      <c r="B57" s="19">
        <v>1.462</v>
      </c>
      <c r="C57" s="21">
        <v>0.05</v>
      </c>
      <c r="D57" s="12">
        <f t="shared" si="1"/>
        <v>1.4119999999999999</v>
      </c>
      <c r="E57" s="15">
        <f t="shared" si="2"/>
        <v>91.793993440000122</v>
      </c>
    </row>
    <row r="58" spans="1:5" x14ac:dyDescent="0.25">
      <c r="A58" s="23" t="s">
        <v>102</v>
      </c>
      <c r="B58" s="19">
        <v>1.415</v>
      </c>
      <c r="C58" s="21">
        <v>0.05</v>
      </c>
      <c r="D58" s="12">
        <f t="shared" si="1"/>
        <v>1.365</v>
      </c>
      <c r="E58" s="15">
        <f t="shared" si="2"/>
        <v>108.07534474999966</v>
      </c>
    </row>
    <row r="59" spans="1:5" x14ac:dyDescent="0.25">
      <c r="A59" s="23" t="s">
        <v>103</v>
      </c>
      <c r="B59" s="19">
        <v>1.256</v>
      </c>
      <c r="C59" s="21">
        <v>0.05</v>
      </c>
      <c r="D59" s="12">
        <f t="shared" si="1"/>
        <v>1.206</v>
      </c>
      <c r="E59" s="15">
        <f t="shared" si="2"/>
        <v>190.55385835999959</v>
      </c>
    </row>
    <row r="60" spans="1:5" x14ac:dyDescent="0.25">
      <c r="A60" s="23" t="s">
        <v>104</v>
      </c>
      <c r="B60" s="19">
        <v>1.3140000000000001</v>
      </c>
      <c r="C60" s="21">
        <v>0.05</v>
      </c>
      <c r="D60" s="12">
        <f t="shared" si="1"/>
        <v>1.264</v>
      </c>
      <c r="E60" s="15">
        <f t="shared" si="2"/>
        <v>155.56708095999988</v>
      </c>
    </row>
    <row r="61" spans="1:5" x14ac:dyDescent="0.25">
      <c r="A61" s="23" t="s">
        <v>105</v>
      </c>
      <c r="B61" s="19">
        <v>1.171</v>
      </c>
      <c r="C61" s="21">
        <v>0.05</v>
      </c>
      <c r="D61" s="12">
        <f t="shared" si="1"/>
        <v>1.121</v>
      </c>
      <c r="E61" s="15">
        <f t="shared" si="2"/>
        <v>251.99536290999959</v>
      </c>
    </row>
    <row r="62" spans="1:5" x14ac:dyDescent="0.25">
      <c r="A62" s="23" t="s">
        <v>106</v>
      </c>
      <c r="B62" s="19">
        <v>1.361</v>
      </c>
      <c r="C62" s="21">
        <v>0.05</v>
      </c>
      <c r="D62" s="12">
        <f t="shared" si="1"/>
        <v>1.3109999999999999</v>
      </c>
      <c r="E62" s="15">
        <f t="shared" si="2"/>
        <v>131.34390370999972</v>
      </c>
    </row>
    <row r="63" spans="1:5" x14ac:dyDescent="0.25">
      <c r="A63" s="23" t="s">
        <v>107</v>
      </c>
      <c r="B63" s="19">
        <v>1.3540000000000001</v>
      </c>
      <c r="C63" s="21">
        <v>0.05</v>
      </c>
      <c r="D63" s="12">
        <f t="shared" si="1"/>
        <v>1.304</v>
      </c>
      <c r="E63" s="15">
        <f t="shared" si="2"/>
        <v>134.7173881599997</v>
      </c>
    </row>
    <row r="64" spans="1:5" x14ac:dyDescent="0.25">
      <c r="A64" s="23" t="s">
        <v>108</v>
      </c>
      <c r="B64" s="19">
        <v>0.434</v>
      </c>
      <c r="C64" s="21">
        <v>0.05</v>
      </c>
      <c r="D64" s="12">
        <f t="shared" si="1"/>
        <v>0.38400000000000001</v>
      </c>
      <c r="E64" s="15">
        <f t="shared" si="2"/>
        <v>1291.4988185599998</v>
      </c>
    </row>
    <row r="65" spans="1:5" x14ac:dyDescent="0.25">
      <c r="A65" s="23" t="s">
        <v>109</v>
      </c>
      <c r="B65" s="19">
        <v>1.216</v>
      </c>
      <c r="C65" s="21">
        <v>0.05</v>
      </c>
      <c r="D65" s="12">
        <f t="shared" si="1"/>
        <v>1.1659999999999999</v>
      </c>
      <c r="E65" s="15">
        <f t="shared" si="2"/>
        <v>217.96178955999972</v>
      </c>
    </row>
    <row r="66" spans="1:5" x14ac:dyDescent="0.25">
      <c r="A66" s="23" t="s">
        <v>110</v>
      </c>
      <c r="B66" s="19">
        <v>0.22500000000000001</v>
      </c>
      <c r="C66" s="21">
        <v>0.05</v>
      </c>
      <c r="D66" s="12">
        <f t="shared" ref="D66:D97" si="3">(B66-C66)</f>
        <v>0.17499999999999999</v>
      </c>
      <c r="E66" s="15">
        <f t="shared" ref="E66:E97" si="4">(836.51*D66*D66)-(2669.4*D66)+(2193.2)</f>
        <v>1751.67311875</v>
      </c>
    </row>
    <row r="67" spans="1:5" x14ac:dyDescent="0.25">
      <c r="A67" s="23" t="s">
        <v>111</v>
      </c>
      <c r="B67" s="19">
        <v>0.25</v>
      </c>
      <c r="C67" s="21">
        <v>0.05</v>
      </c>
      <c r="D67" s="12">
        <f t="shared" si="3"/>
        <v>0.2</v>
      </c>
      <c r="E67" s="15">
        <f t="shared" si="4"/>
        <v>1692.7803999999999</v>
      </c>
    </row>
    <row r="68" spans="1:5" x14ac:dyDescent="0.25">
      <c r="A68" s="23" t="s">
        <v>112</v>
      </c>
      <c r="B68" s="19">
        <v>0.14699999999999999</v>
      </c>
      <c r="C68" s="21">
        <v>0.05</v>
      </c>
      <c r="D68" s="12">
        <f t="shared" si="3"/>
        <v>9.6999999999999989E-2</v>
      </c>
      <c r="E68" s="15">
        <f t="shared" si="4"/>
        <v>1942.1389225899998</v>
      </c>
    </row>
    <row r="69" spans="1:5" x14ac:dyDescent="0.25">
      <c r="A69" s="23" t="s">
        <v>113</v>
      </c>
      <c r="B69" s="19">
        <v>0.16</v>
      </c>
      <c r="C69" s="21">
        <v>0.05</v>
      </c>
      <c r="D69" s="12">
        <f t="shared" si="3"/>
        <v>0.11</v>
      </c>
      <c r="E69" s="15">
        <f t="shared" si="4"/>
        <v>1909.6877709999999</v>
      </c>
    </row>
    <row r="70" spans="1:5" x14ac:dyDescent="0.25">
      <c r="A70" s="23" t="s">
        <v>114</v>
      </c>
      <c r="B70" s="19">
        <v>0.216</v>
      </c>
      <c r="C70" s="21">
        <v>0.05</v>
      </c>
      <c r="D70" s="12">
        <f t="shared" si="3"/>
        <v>0.16599999999999998</v>
      </c>
      <c r="E70" s="15">
        <f t="shared" si="4"/>
        <v>1773.1304695599997</v>
      </c>
    </row>
    <row r="71" spans="1:5" x14ac:dyDescent="0.25">
      <c r="A71" s="23" t="s">
        <v>115</v>
      </c>
      <c r="B71" s="19">
        <v>0.78400000000000003</v>
      </c>
      <c r="C71" s="21">
        <v>0.05</v>
      </c>
      <c r="D71" s="12">
        <f t="shared" si="3"/>
        <v>0.73399999999999999</v>
      </c>
      <c r="E71" s="15">
        <f t="shared" si="4"/>
        <v>684.53518155999973</v>
      </c>
    </row>
    <row r="72" spans="1:5" x14ac:dyDescent="0.25">
      <c r="A72" s="23" t="s">
        <v>116</v>
      </c>
      <c r="B72" s="19">
        <v>0.71599999999999997</v>
      </c>
      <c r="C72" s="21">
        <v>0.05</v>
      </c>
      <c r="D72" s="12">
        <f t="shared" si="3"/>
        <v>0.66599999999999993</v>
      </c>
      <c r="E72" s="15">
        <f t="shared" si="4"/>
        <v>786.41862955999977</v>
      </c>
    </row>
    <row r="73" spans="1:5" x14ac:dyDescent="0.25">
      <c r="A73" s="23" t="s">
        <v>117</v>
      </c>
      <c r="B73" s="19">
        <v>0.45100000000000001</v>
      </c>
      <c r="C73" s="21">
        <v>0.05</v>
      </c>
      <c r="D73" s="12">
        <f t="shared" si="3"/>
        <v>0.40100000000000002</v>
      </c>
      <c r="E73" s="15">
        <f t="shared" si="4"/>
        <v>1257.2822445099998</v>
      </c>
    </row>
    <row r="74" spans="1:5" x14ac:dyDescent="0.25">
      <c r="A74" s="23" t="s">
        <v>118</v>
      </c>
      <c r="B74" s="19">
        <v>0.97</v>
      </c>
      <c r="C74" s="21">
        <v>0.05</v>
      </c>
      <c r="D74" s="12">
        <f t="shared" si="3"/>
        <v>0.91999999999999993</v>
      </c>
      <c r="E74" s="15">
        <f t="shared" si="4"/>
        <v>445.37406399999963</v>
      </c>
    </row>
    <row r="75" spans="1:5" x14ac:dyDescent="0.25">
      <c r="A75" s="23" t="s">
        <v>119</v>
      </c>
      <c r="B75" s="19">
        <v>0.17699999999999999</v>
      </c>
      <c r="C75" s="21">
        <v>0.05</v>
      </c>
      <c r="D75" s="12">
        <f t="shared" si="3"/>
        <v>0.127</v>
      </c>
      <c r="E75" s="15">
        <f t="shared" si="4"/>
        <v>1867.6782697899998</v>
      </c>
    </row>
    <row r="76" spans="1:5" x14ac:dyDescent="0.25">
      <c r="A76" s="23" t="s">
        <v>120</v>
      </c>
      <c r="B76" s="19">
        <v>0.192</v>
      </c>
      <c r="C76" s="21">
        <v>0.05</v>
      </c>
      <c r="D76" s="12">
        <f t="shared" si="3"/>
        <v>0.14200000000000002</v>
      </c>
      <c r="E76" s="15">
        <f t="shared" si="4"/>
        <v>1831.0125876399998</v>
      </c>
    </row>
    <row r="77" spans="1:5" x14ac:dyDescent="0.25">
      <c r="A77" s="23" t="s">
        <v>121</v>
      </c>
      <c r="B77" s="19">
        <v>0.81</v>
      </c>
      <c r="C77" s="21">
        <v>0.05</v>
      </c>
      <c r="D77" s="12">
        <f t="shared" si="3"/>
        <v>0.76</v>
      </c>
      <c r="E77" s="15">
        <f t="shared" si="4"/>
        <v>647.62417599999981</v>
      </c>
    </row>
    <row r="78" spans="1:5" x14ac:dyDescent="0.25">
      <c r="A78" s="23" t="s">
        <v>122</v>
      </c>
      <c r="B78" s="19">
        <v>0.45400000000000001</v>
      </c>
      <c r="C78" s="21">
        <v>0.05</v>
      </c>
      <c r="D78" s="12">
        <f t="shared" si="3"/>
        <v>0.40400000000000003</v>
      </c>
      <c r="E78" s="15">
        <f t="shared" si="4"/>
        <v>1251.2942161599997</v>
      </c>
    </row>
    <row r="79" spans="1:5" x14ac:dyDescent="0.25">
      <c r="A79" s="23" t="s">
        <v>123</v>
      </c>
      <c r="B79" s="19">
        <v>0.28500000000000003</v>
      </c>
      <c r="C79" s="21">
        <v>0.05</v>
      </c>
      <c r="D79" s="12">
        <f t="shared" si="3"/>
        <v>0.23500000000000004</v>
      </c>
      <c r="E79" s="15">
        <f t="shared" si="4"/>
        <v>1612.0872647499998</v>
      </c>
    </row>
    <row r="80" spans="1:5" x14ac:dyDescent="0.25">
      <c r="A80" s="23" t="s">
        <v>124</v>
      </c>
      <c r="B80" s="19">
        <v>0.19800000000000001</v>
      </c>
      <c r="C80" s="21">
        <v>0.05</v>
      </c>
      <c r="D80" s="12">
        <f t="shared" si="3"/>
        <v>0.14800000000000002</v>
      </c>
      <c r="E80" s="15">
        <f t="shared" si="4"/>
        <v>1816.4517150399997</v>
      </c>
    </row>
    <row r="81" spans="1:5" x14ac:dyDescent="0.25">
      <c r="A81" s="23" t="s">
        <v>125</v>
      </c>
      <c r="B81" s="19">
        <v>0.40200000000000002</v>
      </c>
      <c r="C81" s="21">
        <v>0.05</v>
      </c>
      <c r="D81" s="12">
        <f t="shared" si="3"/>
        <v>0.35200000000000004</v>
      </c>
      <c r="E81" s="15">
        <f t="shared" si="4"/>
        <v>1357.2181350399997</v>
      </c>
    </row>
    <row r="82" spans="1:5" x14ac:dyDescent="0.25">
      <c r="A82" s="23" t="s">
        <v>126</v>
      </c>
      <c r="B82" s="19">
        <v>0.47599999999999998</v>
      </c>
      <c r="C82" s="21">
        <v>0.05</v>
      </c>
      <c r="D82" s="12">
        <f t="shared" si="3"/>
        <v>0.42599999999999999</v>
      </c>
      <c r="E82" s="15">
        <f t="shared" si="4"/>
        <v>1207.8420887599996</v>
      </c>
    </row>
    <row r="83" spans="1:5" x14ac:dyDescent="0.25">
      <c r="A83" s="23" t="s">
        <v>127</v>
      </c>
      <c r="B83" s="19">
        <v>0.45300000000000001</v>
      </c>
      <c r="C83" s="21">
        <v>0.05</v>
      </c>
      <c r="D83" s="12">
        <f t="shared" si="3"/>
        <v>0.40300000000000002</v>
      </c>
      <c r="E83" s="15">
        <f t="shared" si="4"/>
        <v>1253.2885525899997</v>
      </c>
    </row>
    <row r="84" spans="1:5" x14ac:dyDescent="0.25">
      <c r="A84" s="23" t="s">
        <v>128</v>
      </c>
      <c r="B84" s="19">
        <v>0.95500000000000007</v>
      </c>
      <c r="C84" s="21">
        <v>0.05</v>
      </c>
      <c r="D84" s="12">
        <f t="shared" si="3"/>
        <v>0.90500000000000003</v>
      </c>
      <c r="E84" s="15">
        <f t="shared" si="4"/>
        <v>462.51560274999974</v>
      </c>
    </row>
    <row r="85" spans="1:5" x14ac:dyDescent="0.25">
      <c r="A85" s="23" t="s">
        <v>129</v>
      </c>
      <c r="B85" s="19">
        <v>0.996</v>
      </c>
      <c r="C85" s="21">
        <v>0.05</v>
      </c>
      <c r="D85" s="12">
        <f t="shared" si="3"/>
        <v>0.94599999999999995</v>
      </c>
      <c r="E85" s="15">
        <f t="shared" si="4"/>
        <v>416.55378315999997</v>
      </c>
    </row>
    <row r="86" spans="1:5" x14ac:dyDescent="0.25">
      <c r="A86" s="23" t="s">
        <v>130</v>
      </c>
      <c r="B86" s="19">
        <v>0.157</v>
      </c>
      <c r="C86" s="21">
        <v>0.05</v>
      </c>
      <c r="D86" s="12">
        <f t="shared" si="3"/>
        <v>0.107</v>
      </c>
      <c r="E86" s="15">
        <f t="shared" si="4"/>
        <v>1917.1514029899997</v>
      </c>
    </row>
    <row r="87" spans="1:5" x14ac:dyDescent="0.25">
      <c r="A87" s="23" t="s">
        <v>131</v>
      </c>
      <c r="B87" s="19">
        <v>0.23</v>
      </c>
      <c r="C87" s="21">
        <v>0.05</v>
      </c>
      <c r="D87" s="12">
        <f t="shared" si="3"/>
        <v>0.18</v>
      </c>
      <c r="E87" s="15">
        <f t="shared" si="4"/>
        <v>1739.8109239999999</v>
      </c>
    </row>
    <row r="88" spans="1:5" x14ac:dyDescent="0.25">
      <c r="A88" s="23" t="s">
        <v>132</v>
      </c>
      <c r="B88" s="19">
        <v>0.16800000000000001</v>
      </c>
      <c r="C88" s="21">
        <v>0.05</v>
      </c>
      <c r="D88" s="12">
        <f t="shared" si="3"/>
        <v>0.11800000000000001</v>
      </c>
      <c r="E88" s="15">
        <f t="shared" si="4"/>
        <v>1889.8583652399998</v>
      </c>
    </row>
    <row r="89" spans="1:5" x14ac:dyDescent="0.25">
      <c r="A89" s="23" t="s">
        <v>133</v>
      </c>
      <c r="B89" s="19">
        <v>0.35599999999999998</v>
      </c>
      <c r="C89" s="21">
        <v>0.05</v>
      </c>
      <c r="D89" s="12">
        <f t="shared" si="3"/>
        <v>0.30599999999999999</v>
      </c>
      <c r="E89" s="15">
        <f t="shared" si="4"/>
        <v>1454.6910503599997</v>
      </c>
    </row>
    <row r="90" spans="1:5" x14ac:dyDescent="0.25">
      <c r="A90" s="23" t="s">
        <v>134</v>
      </c>
      <c r="B90" s="19">
        <v>1.0509999999999999</v>
      </c>
      <c r="C90" s="21">
        <v>0.05</v>
      </c>
      <c r="D90" s="12">
        <f t="shared" si="3"/>
        <v>1.0009999999999999</v>
      </c>
      <c r="E90" s="15">
        <f t="shared" si="4"/>
        <v>359.31445650999967</v>
      </c>
    </row>
    <row r="91" spans="1:5" x14ac:dyDescent="0.25">
      <c r="A91" s="23" t="s">
        <v>135</v>
      </c>
      <c r="B91" s="19">
        <v>0.40100000000000002</v>
      </c>
      <c r="C91" s="21">
        <v>0.05</v>
      </c>
      <c r="D91" s="12">
        <f t="shared" si="3"/>
        <v>0.35100000000000003</v>
      </c>
      <c r="E91" s="15">
        <f t="shared" si="4"/>
        <v>1359.2994685099998</v>
      </c>
    </row>
    <row r="92" spans="1:5" x14ac:dyDescent="0.25">
      <c r="A92" s="23" t="s">
        <v>136</v>
      </c>
      <c r="B92" s="19">
        <v>0.46500000000000002</v>
      </c>
      <c r="C92" s="21">
        <v>0.05</v>
      </c>
      <c r="D92" s="12">
        <f t="shared" si="3"/>
        <v>0.41500000000000004</v>
      </c>
      <c r="E92" s="15">
        <f t="shared" si="4"/>
        <v>1229.4669347499996</v>
      </c>
    </row>
    <row r="93" spans="1:5" x14ac:dyDescent="0.25">
      <c r="A93" s="23" t="s">
        <v>137</v>
      </c>
      <c r="B93" s="19">
        <v>0.17200000000000001</v>
      </c>
      <c r="C93" s="21">
        <v>0.05</v>
      </c>
      <c r="D93" s="12">
        <f t="shared" si="3"/>
        <v>0.12200000000000001</v>
      </c>
      <c r="E93" s="15">
        <f t="shared" si="4"/>
        <v>1879.9838148399999</v>
      </c>
    </row>
    <row r="94" spans="1:5" x14ac:dyDescent="0.25">
      <c r="A94" s="26" t="s">
        <v>211</v>
      </c>
      <c r="B94" s="24"/>
      <c r="C94" s="24"/>
      <c r="D94" s="24"/>
      <c r="E94" s="24"/>
    </row>
    <row r="95" spans="1:5" x14ac:dyDescent="0.25">
      <c r="A95" s="23" t="s">
        <v>78</v>
      </c>
      <c r="B95" s="19">
        <v>0.88500000000000001</v>
      </c>
      <c r="C95" s="21">
        <v>0.05</v>
      </c>
      <c r="D95" s="12">
        <f t="shared" ref="D95:D122" si="5">(B95-C95)</f>
        <v>0.83499999999999996</v>
      </c>
      <c r="E95" s="15">
        <f t="shared" ref="E95:E122" si="6">(836.51*D95*D95)-(2669.4*D95)+(2193.2)</f>
        <v>547.48668474999977</v>
      </c>
    </row>
    <row r="96" spans="1:5" x14ac:dyDescent="0.25">
      <c r="A96" s="23" t="s">
        <v>79</v>
      </c>
      <c r="B96" s="19">
        <v>1.008</v>
      </c>
      <c r="C96" s="21">
        <v>0.05</v>
      </c>
      <c r="D96" s="12">
        <f t="shared" si="5"/>
        <v>0.95799999999999996</v>
      </c>
      <c r="E96" s="15">
        <f t="shared" si="6"/>
        <v>403.63356363999992</v>
      </c>
    </row>
    <row r="97" spans="1:5" x14ac:dyDescent="0.25">
      <c r="A97" s="23" t="s">
        <v>80</v>
      </c>
      <c r="B97" s="19">
        <v>1.139</v>
      </c>
      <c r="C97" s="21">
        <v>0.05</v>
      </c>
      <c r="D97" s="12">
        <f t="shared" si="5"/>
        <v>1.089</v>
      </c>
      <c r="E97" s="15">
        <f t="shared" si="6"/>
        <v>278.2581757099997</v>
      </c>
    </row>
    <row r="98" spans="1:5" x14ac:dyDescent="0.25">
      <c r="A98" s="23" t="s">
        <v>81</v>
      </c>
      <c r="B98" s="19">
        <v>1.1399999999999999</v>
      </c>
      <c r="C98" s="21">
        <v>0.05</v>
      </c>
      <c r="D98" s="12">
        <f t="shared" si="5"/>
        <v>1.0899999999999999</v>
      </c>
      <c r="E98" s="15">
        <f t="shared" si="6"/>
        <v>277.41153099999974</v>
      </c>
    </row>
    <row r="99" spans="1:5" x14ac:dyDescent="0.25">
      <c r="A99" s="23" t="s">
        <v>82</v>
      </c>
      <c r="B99" s="19">
        <v>1.1910000000000001</v>
      </c>
      <c r="C99" s="21">
        <v>0.05</v>
      </c>
      <c r="D99" s="12">
        <f t="shared" si="5"/>
        <v>1.141</v>
      </c>
      <c r="E99" s="15">
        <f t="shared" si="6"/>
        <v>236.45107530999962</v>
      </c>
    </row>
    <row r="100" spans="1:5" x14ac:dyDescent="0.25">
      <c r="A100" s="23" t="s">
        <v>83</v>
      </c>
      <c r="B100" s="19">
        <v>0.878</v>
      </c>
      <c r="C100" s="21">
        <v>0.05</v>
      </c>
      <c r="D100" s="12">
        <f t="shared" si="5"/>
        <v>0.82799999999999996</v>
      </c>
      <c r="E100" s="15">
        <f t="shared" si="6"/>
        <v>556.43467183999974</v>
      </c>
    </row>
    <row r="101" spans="1:5" x14ac:dyDescent="0.25">
      <c r="A101" s="23" t="s">
        <v>84</v>
      </c>
      <c r="B101" s="19">
        <v>1.091</v>
      </c>
      <c r="C101" s="21">
        <v>0.05</v>
      </c>
      <c r="D101" s="12">
        <f t="shared" si="5"/>
        <v>1.0409999999999999</v>
      </c>
      <c r="E101" s="15">
        <f t="shared" si="6"/>
        <v>320.86459330999992</v>
      </c>
    </row>
    <row r="102" spans="1:5" x14ac:dyDescent="0.25">
      <c r="A102" s="23" t="s">
        <v>85</v>
      </c>
      <c r="B102" s="19">
        <v>0.95</v>
      </c>
      <c r="C102" s="21">
        <v>0.05</v>
      </c>
      <c r="D102" s="12">
        <f t="shared" si="5"/>
        <v>0.89999999999999991</v>
      </c>
      <c r="E102" s="15">
        <f t="shared" si="6"/>
        <v>468.31309999999962</v>
      </c>
    </row>
    <row r="103" spans="1:5" x14ac:dyDescent="0.25">
      <c r="A103" s="23" t="s">
        <v>86</v>
      </c>
      <c r="B103" s="19">
        <v>1.1850000000000001</v>
      </c>
      <c r="C103" s="21">
        <v>0.05</v>
      </c>
      <c r="D103" s="12">
        <f t="shared" si="5"/>
        <v>1.135</v>
      </c>
      <c r="E103" s="15">
        <f t="shared" si="6"/>
        <v>241.04409474999966</v>
      </c>
    </row>
    <row r="104" spans="1:5" x14ac:dyDescent="0.25">
      <c r="A104" s="23" t="s">
        <v>87</v>
      </c>
      <c r="B104" s="19">
        <v>1.03</v>
      </c>
      <c r="C104" s="21">
        <v>0.05</v>
      </c>
      <c r="D104" s="12">
        <f t="shared" si="5"/>
        <v>0.98</v>
      </c>
      <c r="E104" s="15">
        <f t="shared" si="6"/>
        <v>380.5722039999996</v>
      </c>
    </row>
    <row r="105" spans="1:5" x14ac:dyDescent="0.25">
      <c r="A105" s="23" t="s">
        <v>138</v>
      </c>
      <c r="B105" s="19">
        <v>1.228</v>
      </c>
      <c r="C105" s="21">
        <v>0.05</v>
      </c>
      <c r="D105" s="12">
        <f t="shared" si="5"/>
        <v>1.1779999999999999</v>
      </c>
      <c r="E105" s="15">
        <f t="shared" si="6"/>
        <v>209.45834283999989</v>
      </c>
    </row>
    <row r="106" spans="1:5" x14ac:dyDescent="0.25">
      <c r="A106" s="23" t="s">
        <v>139</v>
      </c>
      <c r="B106" s="19">
        <v>1.3109999999999999</v>
      </c>
      <c r="C106" s="21">
        <v>0.05</v>
      </c>
      <c r="D106" s="12">
        <f t="shared" si="5"/>
        <v>1.2609999999999999</v>
      </c>
      <c r="E106" s="15">
        <f t="shared" si="6"/>
        <v>157.23871770999995</v>
      </c>
    </row>
    <row r="107" spans="1:5" x14ac:dyDescent="0.25">
      <c r="A107" s="23" t="s">
        <v>140</v>
      </c>
      <c r="B107" s="19">
        <v>1.2010000000000001</v>
      </c>
      <c r="C107" s="21">
        <v>0.05</v>
      </c>
      <c r="D107" s="12">
        <f t="shared" si="5"/>
        <v>1.151</v>
      </c>
      <c r="E107" s="15">
        <f t="shared" si="6"/>
        <v>228.92988450999951</v>
      </c>
    </row>
    <row r="108" spans="1:5" x14ac:dyDescent="0.25">
      <c r="A108" s="23" t="s">
        <v>141</v>
      </c>
      <c r="B108" s="19">
        <v>1.083</v>
      </c>
      <c r="C108" s="21">
        <v>0.05</v>
      </c>
      <c r="D108" s="12">
        <f t="shared" si="5"/>
        <v>1.0329999999999999</v>
      </c>
      <c r="E108" s="15">
        <f t="shared" si="6"/>
        <v>328.34041938999985</v>
      </c>
    </row>
    <row r="109" spans="1:5" x14ac:dyDescent="0.25">
      <c r="A109" s="23" t="s">
        <v>142</v>
      </c>
      <c r="B109" s="19">
        <v>1.03</v>
      </c>
      <c r="C109" s="21">
        <v>0.05</v>
      </c>
      <c r="D109" s="12">
        <f t="shared" si="5"/>
        <v>0.98</v>
      </c>
      <c r="E109" s="15">
        <f t="shared" si="6"/>
        <v>380.5722039999996</v>
      </c>
    </row>
    <row r="110" spans="1:5" x14ac:dyDescent="0.25">
      <c r="A110" s="23" t="s">
        <v>143</v>
      </c>
      <c r="B110" s="19">
        <v>1.1140000000000001</v>
      </c>
      <c r="C110" s="21">
        <v>0.05</v>
      </c>
      <c r="D110" s="12">
        <f t="shared" si="5"/>
        <v>1.0640000000000001</v>
      </c>
      <c r="E110" s="15">
        <f t="shared" si="6"/>
        <v>299.96802495999964</v>
      </c>
    </row>
    <row r="111" spans="1:5" x14ac:dyDescent="0.25">
      <c r="A111" s="23" t="s">
        <v>144</v>
      </c>
      <c r="B111" s="19">
        <v>1.2450000000000001</v>
      </c>
      <c r="C111" s="21">
        <v>0.05</v>
      </c>
      <c r="D111" s="12">
        <f t="shared" si="5"/>
        <v>1.1950000000000001</v>
      </c>
      <c r="E111" s="15">
        <f t="shared" si="6"/>
        <v>197.82419274999938</v>
      </c>
    </row>
    <row r="112" spans="1:5" x14ac:dyDescent="0.25">
      <c r="A112" s="23" t="s">
        <v>145</v>
      </c>
      <c r="B112" s="19">
        <v>1.3160000000000001</v>
      </c>
      <c r="C112" s="21">
        <v>0.05</v>
      </c>
      <c r="D112" s="12">
        <f t="shared" si="5"/>
        <v>1.266</v>
      </c>
      <c r="E112" s="15">
        <f t="shared" si="6"/>
        <v>154.46102156000006</v>
      </c>
    </row>
    <row r="113" spans="1:5" x14ac:dyDescent="0.25">
      <c r="A113" s="23" t="s">
        <v>146</v>
      </c>
      <c r="B113" s="19">
        <v>1.3380000000000001</v>
      </c>
      <c r="C113" s="21">
        <v>0.05</v>
      </c>
      <c r="D113" s="12">
        <f t="shared" si="5"/>
        <v>1.288</v>
      </c>
      <c r="E113" s="15">
        <f t="shared" si="6"/>
        <v>142.73604543999954</v>
      </c>
    </row>
    <row r="114" spans="1:5" x14ac:dyDescent="0.25">
      <c r="A114" s="23" t="s">
        <v>147</v>
      </c>
      <c r="B114" s="19">
        <v>1.288</v>
      </c>
      <c r="C114" s="21">
        <v>0.05</v>
      </c>
      <c r="D114" s="12">
        <f t="shared" si="5"/>
        <v>1.238</v>
      </c>
      <c r="E114" s="15">
        <f t="shared" si="6"/>
        <v>170.5548324399997</v>
      </c>
    </row>
    <row r="115" spans="1:5" x14ac:dyDescent="0.25">
      <c r="A115" s="23" t="s">
        <v>148</v>
      </c>
      <c r="B115" s="19">
        <v>1.121</v>
      </c>
      <c r="C115" s="21">
        <v>0.05</v>
      </c>
      <c r="D115" s="12">
        <f t="shared" si="5"/>
        <v>1.071</v>
      </c>
      <c r="E115" s="15">
        <f t="shared" si="6"/>
        <v>293.78386690999969</v>
      </c>
    </row>
    <row r="116" spans="1:5" x14ac:dyDescent="0.25">
      <c r="A116" s="23" t="s">
        <v>149</v>
      </c>
      <c r="B116" s="19">
        <v>0.84799999999999998</v>
      </c>
      <c r="C116" s="21">
        <v>0.05</v>
      </c>
      <c r="D116" s="12">
        <f t="shared" si="5"/>
        <v>0.79799999999999993</v>
      </c>
      <c r="E116" s="15">
        <f t="shared" si="6"/>
        <v>595.71171403999961</v>
      </c>
    </row>
    <row r="117" spans="1:5" x14ac:dyDescent="0.25">
      <c r="A117" s="23" t="s">
        <v>150</v>
      </c>
      <c r="B117" s="19">
        <v>1.131</v>
      </c>
      <c r="C117" s="21">
        <v>0.05</v>
      </c>
      <c r="D117" s="12">
        <f t="shared" si="5"/>
        <v>1.081</v>
      </c>
      <c r="E117" s="15">
        <f t="shared" si="6"/>
        <v>285.09156210999981</v>
      </c>
    </row>
    <row r="118" spans="1:5" x14ac:dyDescent="0.25">
      <c r="A118" s="23" t="s">
        <v>151</v>
      </c>
      <c r="B118" s="19">
        <v>1.0640000000000001</v>
      </c>
      <c r="C118" s="21">
        <v>0.05</v>
      </c>
      <c r="D118" s="12">
        <f t="shared" si="5"/>
        <v>1.014</v>
      </c>
      <c r="E118" s="15">
        <f t="shared" si="6"/>
        <v>346.52463595999984</v>
      </c>
    </row>
    <row r="119" spans="1:5" x14ac:dyDescent="0.25">
      <c r="A119" s="23" t="s">
        <v>152</v>
      </c>
      <c r="B119" s="19">
        <v>1.512</v>
      </c>
      <c r="C119" s="21">
        <v>0.05</v>
      </c>
      <c r="D119" s="12">
        <f t="shared" si="5"/>
        <v>1.462</v>
      </c>
      <c r="E119" s="15">
        <f t="shared" si="6"/>
        <v>78.530480439999337</v>
      </c>
    </row>
    <row r="120" spans="1:5" x14ac:dyDescent="0.25">
      <c r="A120" s="23" t="s">
        <v>153</v>
      </c>
      <c r="B120" s="19">
        <v>1.153</v>
      </c>
      <c r="C120" s="21">
        <v>0.05</v>
      </c>
      <c r="D120" s="12">
        <f t="shared" si="5"/>
        <v>1.103</v>
      </c>
      <c r="E120" s="15">
        <f t="shared" si="6"/>
        <v>266.55739458999983</v>
      </c>
    </row>
    <row r="121" spans="1:5" x14ac:dyDescent="0.25">
      <c r="A121" s="23" t="s">
        <v>154</v>
      </c>
      <c r="B121" s="19">
        <v>1.506</v>
      </c>
      <c r="C121" s="21">
        <v>0.05</v>
      </c>
      <c r="D121" s="12">
        <f t="shared" si="5"/>
        <v>1.456</v>
      </c>
      <c r="E121" s="15">
        <f t="shared" si="6"/>
        <v>79.901263359999575</v>
      </c>
    </row>
    <row r="122" spans="1:5" x14ac:dyDescent="0.25">
      <c r="A122" s="23" t="s">
        <v>155</v>
      </c>
      <c r="B122" s="19">
        <v>1.298</v>
      </c>
      <c r="C122" s="21">
        <v>0.05</v>
      </c>
      <c r="D122" s="12">
        <f t="shared" si="5"/>
        <v>1.248</v>
      </c>
      <c r="E122" s="15">
        <f t="shared" si="6"/>
        <v>164.65647103999981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12"/>
  <sheetViews>
    <sheetView workbookViewId="0">
      <selection activeCell="N2" sqref="N2"/>
    </sheetView>
  </sheetViews>
  <sheetFormatPr defaultRowHeight="15" x14ac:dyDescent="0.25"/>
  <cols>
    <col min="1" max="1" width="28.140625" customWidth="1"/>
    <col min="2" max="2" width="12.7109375" customWidth="1"/>
    <col min="3" max="3" width="11.28515625" customWidth="1"/>
    <col min="4" max="4" width="12" customWidth="1"/>
    <col min="5" max="5" width="20" customWidth="1"/>
  </cols>
  <sheetData>
    <row r="2" spans="1:11" x14ac:dyDescent="0.25">
      <c r="A2" s="20">
        <v>0.122</v>
      </c>
      <c r="B2" s="19">
        <v>1.26</v>
      </c>
      <c r="C2" s="19">
        <v>1.1000000000000001</v>
      </c>
      <c r="D2" s="19">
        <v>0.246</v>
      </c>
      <c r="E2" s="19">
        <v>0.19500000000000001</v>
      </c>
      <c r="F2" s="19">
        <v>0.40900000000000003</v>
      </c>
      <c r="G2" s="19">
        <v>0.442</v>
      </c>
      <c r="H2" s="19">
        <v>0.40600000000000003</v>
      </c>
      <c r="I2" s="19">
        <v>0.39300000000000002</v>
      </c>
      <c r="J2" s="19">
        <v>0.39900000000000002</v>
      </c>
      <c r="K2" s="19">
        <v>0.46800000000000003</v>
      </c>
    </row>
    <row r="3" spans="1:11" x14ac:dyDescent="0.25">
      <c r="A3" s="20">
        <v>0.58299999999999996</v>
      </c>
      <c r="B3" s="19">
        <v>1.048</v>
      </c>
      <c r="C3" s="19">
        <v>1.028</v>
      </c>
      <c r="D3" s="19">
        <v>0.33900000000000002</v>
      </c>
      <c r="E3" s="19">
        <v>0.16500000000000001</v>
      </c>
      <c r="F3" s="19">
        <v>0.47000000000000003</v>
      </c>
      <c r="G3" s="19">
        <v>0.499</v>
      </c>
      <c r="H3" s="19">
        <v>0.52100000000000002</v>
      </c>
      <c r="I3" s="19">
        <v>0.45400000000000001</v>
      </c>
      <c r="J3" s="19">
        <v>0.499</v>
      </c>
      <c r="K3" s="19">
        <v>0.46600000000000003</v>
      </c>
    </row>
    <row r="4" spans="1:11" x14ac:dyDescent="0.25">
      <c r="A4" s="20">
        <v>0.88900000000000001</v>
      </c>
      <c r="B4" s="19">
        <v>1.6120000000000001</v>
      </c>
      <c r="C4" s="19">
        <v>0.871</v>
      </c>
      <c r="D4" s="19">
        <v>0.55700000000000005</v>
      </c>
      <c r="E4" s="19">
        <v>0.19500000000000001</v>
      </c>
      <c r="F4" s="19">
        <v>0.47300000000000003</v>
      </c>
      <c r="G4" s="19">
        <v>0.41300000000000003</v>
      </c>
      <c r="H4" s="19">
        <v>0.50800000000000001</v>
      </c>
      <c r="I4" s="19">
        <v>0.45800000000000002</v>
      </c>
      <c r="J4" s="19">
        <v>0.38800000000000001</v>
      </c>
      <c r="K4" s="19">
        <v>0.52500000000000002</v>
      </c>
    </row>
    <row r="5" spans="1:11" x14ac:dyDescent="0.25">
      <c r="A5" s="20">
        <v>1.1910000000000001</v>
      </c>
      <c r="B5" s="19">
        <v>1.028</v>
      </c>
      <c r="C5" s="19">
        <v>0.70100000000000007</v>
      </c>
      <c r="D5" s="19">
        <v>0.52100000000000002</v>
      </c>
      <c r="E5" s="19">
        <v>0.47100000000000003</v>
      </c>
      <c r="F5" s="19">
        <v>0.98199999999999998</v>
      </c>
      <c r="G5" s="19">
        <v>0.5</v>
      </c>
      <c r="H5" s="19">
        <v>0.51900000000000002</v>
      </c>
      <c r="I5" s="19">
        <v>0.83200000000000007</v>
      </c>
      <c r="J5" s="19">
        <v>0.53600000000000003</v>
      </c>
      <c r="K5" s="19">
        <v>0.442</v>
      </c>
    </row>
    <row r="6" spans="1:11" x14ac:dyDescent="0.25">
      <c r="A6" s="20">
        <v>1.419</v>
      </c>
      <c r="B6" s="19">
        <v>1.645</v>
      </c>
      <c r="C6" s="19">
        <v>0.66200000000000003</v>
      </c>
      <c r="D6" s="19">
        <v>0.45500000000000002</v>
      </c>
      <c r="E6" s="19">
        <v>0.38100000000000001</v>
      </c>
      <c r="F6" s="19">
        <v>0.83200000000000007</v>
      </c>
      <c r="G6" s="19">
        <v>0.41200000000000003</v>
      </c>
      <c r="H6" s="19">
        <v>0.65</v>
      </c>
      <c r="I6" s="19">
        <v>0.76300000000000001</v>
      </c>
      <c r="J6" s="19">
        <v>0.50700000000000001</v>
      </c>
      <c r="K6" s="19">
        <v>0.56100000000000005</v>
      </c>
    </row>
    <row r="7" spans="1:11" x14ac:dyDescent="0.25">
      <c r="A7" s="20">
        <v>1.7629999999999999</v>
      </c>
      <c r="B7" s="19">
        <v>1.6359999999999999</v>
      </c>
      <c r="C7" s="19">
        <v>0.621</v>
      </c>
      <c r="D7" s="19">
        <v>0.32700000000000001</v>
      </c>
      <c r="E7" s="19">
        <v>0.40900000000000003</v>
      </c>
      <c r="F7" s="19">
        <v>0.68200000000000005</v>
      </c>
      <c r="G7" s="19">
        <v>0.45800000000000002</v>
      </c>
      <c r="H7" s="19">
        <v>0.61799999999999999</v>
      </c>
      <c r="I7" s="19">
        <v>0.65300000000000002</v>
      </c>
      <c r="J7" s="19">
        <v>0.38800000000000001</v>
      </c>
      <c r="K7" s="19">
        <v>0.379</v>
      </c>
    </row>
    <row r="8" spans="1:11" x14ac:dyDescent="0.25">
      <c r="A8" s="21">
        <v>5.2999999999999999E-2</v>
      </c>
      <c r="B8" s="19">
        <v>1.6319999999999999</v>
      </c>
      <c r="C8" s="19">
        <v>0.58299999999999996</v>
      </c>
      <c r="D8" s="19">
        <v>0.31900000000000001</v>
      </c>
      <c r="E8" s="19">
        <v>0.40900000000000003</v>
      </c>
      <c r="F8" s="19">
        <v>0.56200000000000006</v>
      </c>
      <c r="G8" s="19">
        <v>0.32700000000000001</v>
      </c>
      <c r="H8" s="19">
        <v>0.49</v>
      </c>
      <c r="I8" s="19">
        <v>0.50800000000000001</v>
      </c>
      <c r="J8" s="19">
        <v>0.502</v>
      </c>
    </row>
    <row r="9" spans="1:11" x14ac:dyDescent="0.25">
      <c r="B9" s="19">
        <v>1.276</v>
      </c>
      <c r="C9" s="19">
        <v>0.60499999999999998</v>
      </c>
      <c r="D9" s="19">
        <v>0.28400000000000003</v>
      </c>
      <c r="E9" s="19">
        <v>0.42699999999999999</v>
      </c>
      <c r="F9" s="19">
        <v>0.54300000000000004</v>
      </c>
      <c r="G9" s="19">
        <v>0.36</v>
      </c>
      <c r="H9" s="19">
        <v>0.34400000000000003</v>
      </c>
      <c r="I9" s="19">
        <v>0.35699999999999998</v>
      </c>
      <c r="J9" s="19">
        <v>0.496</v>
      </c>
    </row>
    <row r="15" spans="1:11" x14ac:dyDescent="0.25">
      <c r="B15" s="2" t="s">
        <v>207</v>
      </c>
      <c r="C15" s="2" t="s">
        <v>14</v>
      </c>
      <c r="D15" s="2" t="s">
        <v>15</v>
      </c>
      <c r="E15" s="2" t="s">
        <v>16</v>
      </c>
    </row>
    <row r="16" spans="1:11" x14ac:dyDescent="0.25">
      <c r="A16" t="s">
        <v>17</v>
      </c>
      <c r="B16" s="20">
        <v>0.122</v>
      </c>
      <c r="C16" s="12">
        <f>B16-B22</f>
        <v>6.9000000000000006E-2</v>
      </c>
      <c r="D16" s="12">
        <v>2000</v>
      </c>
      <c r="E16" s="15">
        <f>(842.2*C16*C16)-(2666.9*C16)+(2174.8)</f>
        <v>1994.7936142000001</v>
      </c>
    </row>
    <row r="17" spans="1:11" x14ac:dyDescent="0.25">
      <c r="A17" t="s">
        <v>18</v>
      </c>
      <c r="B17" s="20">
        <v>0.58299999999999996</v>
      </c>
      <c r="C17" s="12">
        <f>B17-B22</f>
        <v>0.52999999999999992</v>
      </c>
      <c r="D17" s="12">
        <v>1000</v>
      </c>
      <c r="E17" s="15">
        <f t="shared" ref="E17:E22" si="0">(842.2*C17*C17)-(2666.9*C17)+(2174.8)</f>
        <v>997.91698000000019</v>
      </c>
    </row>
    <row r="18" spans="1:11" x14ac:dyDescent="0.25">
      <c r="A18" t="s">
        <v>19</v>
      </c>
      <c r="B18" s="20">
        <v>0.88900000000000001</v>
      </c>
      <c r="C18" s="12">
        <f>B18-B22</f>
        <v>0.83599999999999997</v>
      </c>
      <c r="D18" s="12">
        <v>500</v>
      </c>
      <c r="E18" s="15">
        <f t="shared" si="0"/>
        <v>533.8818111999999</v>
      </c>
    </row>
    <row r="19" spans="1:11" x14ac:dyDescent="0.25">
      <c r="A19" t="s">
        <v>20</v>
      </c>
      <c r="B19" s="20">
        <v>1.1910000000000001</v>
      </c>
      <c r="C19" s="12">
        <f>B19-B22</f>
        <v>1.1380000000000001</v>
      </c>
      <c r="D19" s="12">
        <v>250</v>
      </c>
      <c r="E19" s="15">
        <f t="shared" si="0"/>
        <v>230.55385679999995</v>
      </c>
    </row>
    <row r="20" spans="1:11" x14ac:dyDescent="0.25">
      <c r="A20" t="s">
        <v>21</v>
      </c>
      <c r="B20" s="20">
        <v>1.419</v>
      </c>
      <c r="C20" s="12">
        <f>B20-B22</f>
        <v>1.3660000000000001</v>
      </c>
      <c r="D20" s="12">
        <v>125</v>
      </c>
      <c r="E20" s="15">
        <f t="shared" si="0"/>
        <v>103.32274319999988</v>
      </c>
    </row>
    <row r="21" spans="1:11" x14ac:dyDescent="0.25">
      <c r="A21" t="s">
        <v>22</v>
      </c>
      <c r="B21" s="20">
        <v>1.7629999999999999</v>
      </c>
      <c r="C21" s="12">
        <f>B21-B22</f>
        <v>1.71</v>
      </c>
      <c r="D21" s="12">
        <v>62.5</v>
      </c>
      <c r="E21" s="15">
        <f t="shared" si="0"/>
        <v>77.078019999999924</v>
      </c>
    </row>
    <row r="22" spans="1:11" x14ac:dyDescent="0.25">
      <c r="A22" t="s">
        <v>23</v>
      </c>
      <c r="B22" s="21">
        <v>5.2999999999999999E-2</v>
      </c>
      <c r="C22" s="12">
        <f>B22-B22</f>
        <v>0</v>
      </c>
      <c r="D22" s="12">
        <v>0</v>
      </c>
      <c r="E22" s="15">
        <f t="shared" si="0"/>
        <v>2174.8000000000002</v>
      </c>
    </row>
    <row r="27" spans="1:11" x14ac:dyDescent="0.25">
      <c r="J27" s="14" t="s">
        <v>208</v>
      </c>
      <c r="K27" s="14"/>
    </row>
    <row r="32" spans="1:11" x14ac:dyDescent="0.25">
      <c r="A32" s="23" t="s">
        <v>25</v>
      </c>
      <c r="B32" s="19" t="s">
        <v>13</v>
      </c>
      <c r="C32" s="18" t="s">
        <v>23</v>
      </c>
      <c r="D32" s="12" t="s">
        <v>14</v>
      </c>
      <c r="E32" s="22" t="s">
        <v>209</v>
      </c>
    </row>
    <row r="33" spans="1:5" x14ac:dyDescent="0.25">
      <c r="A33" s="25" t="s">
        <v>211</v>
      </c>
      <c r="B33" s="25"/>
      <c r="C33" s="25"/>
      <c r="D33" s="25"/>
      <c r="E33" s="25"/>
    </row>
    <row r="34" spans="1:5" x14ac:dyDescent="0.25">
      <c r="A34" s="23" t="s">
        <v>156</v>
      </c>
      <c r="B34" s="19">
        <v>1.26</v>
      </c>
      <c r="C34" s="21">
        <v>5.2999999999999999E-2</v>
      </c>
      <c r="D34" s="12">
        <f t="shared" ref="D34:D55" si="1">(B34-C34)</f>
        <v>1.2070000000000001</v>
      </c>
      <c r="E34" s="15">
        <f t="shared" ref="E34:E55" si="2">(842.2*D34*D34)-(2666.9*D34)+(2174.8)</f>
        <v>182.80992779999997</v>
      </c>
    </row>
    <row r="35" spans="1:5" x14ac:dyDescent="0.25">
      <c r="A35" s="23" t="s">
        <v>157</v>
      </c>
      <c r="B35" s="19">
        <v>1.048</v>
      </c>
      <c r="C35" s="21">
        <v>5.2999999999999999E-2</v>
      </c>
      <c r="D35" s="12">
        <f t="shared" si="1"/>
        <v>0.995</v>
      </c>
      <c r="E35" s="15">
        <f t="shared" si="2"/>
        <v>355.03355499999998</v>
      </c>
    </row>
    <row r="36" spans="1:5" x14ac:dyDescent="0.25">
      <c r="A36" s="23" t="s">
        <v>158</v>
      </c>
      <c r="B36" s="19">
        <v>1.6120000000000001</v>
      </c>
      <c r="C36" s="21">
        <v>5.2999999999999999E-2</v>
      </c>
      <c r="D36" s="12">
        <f t="shared" si="1"/>
        <v>1.5590000000000002</v>
      </c>
      <c r="E36" s="15">
        <f t="shared" si="2"/>
        <v>64.053998200000478</v>
      </c>
    </row>
    <row r="37" spans="1:5" x14ac:dyDescent="0.25">
      <c r="A37" s="23" t="s">
        <v>159</v>
      </c>
      <c r="B37" s="19">
        <v>1.028</v>
      </c>
      <c r="C37" s="21">
        <v>5.2999999999999999E-2</v>
      </c>
      <c r="D37" s="12">
        <f t="shared" si="1"/>
        <v>0.97499999999999998</v>
      </c>
      <c r="E37" s="15">
        <f t="shared" si="2"/>
        <v>375.18887500000028</v>
      </c>
    </row>
    <row r="38" spans="1:5" x14ac:dyDescent="0.25">
      <c r="A38" s="23" t="s">
        <v>160</v>
      </c>
      <c r="B38" s="19">
        <v>1.645</v>
      </c>
      <c r="C38" s="21">
        <v>5.2999999999999999E-2</v>
      </c>
      <c r="D38" s="12">
        <f t="shared" si="1"/>
        <v>1.5920000000000001</v>
      </c>
      <c r="E38" s="15">
        <f t="shared" si="2"/>
        <v>63.62078079999992</v>
      </c>
    </row>
    <row r="39" spans="1:5" x14ac:dyDescent="0.25">
      <c r="A39" s="23" t="s">
        <v>161</v>
      </c>
      <c r="B39" s="19">
        <v>1.6359999999999999</v>
      </c>
      <c r="C39" s="21">
        <v>5.2999999999999999E-2</v>
      </c>
      <c r="D39" s="12">
        <f t="shared" si="1"/>
        <v>1.583</v>
      </c>
      <c r="E39" s="15">
        <f t="shared" si="2"/>
        <v>63.557015800000499</v>
      </c>
    </row>
    <row r="40" spans="1:5" x14ac:dyDescent="0.25">
      <c r="A40" s="23" t="s">
        <v>162</v>
      </c>
      <c r="B40" s="19">
        <v>1.6319999999999999</v>
      </c>
      <c r="C40" s="21">
        <v>5.2999999999999999E-2</v>
      </c>
      <c r="D40" s="12">
        <f t="shared" si="1"/>
        <v>1.579</v>
      </c>
      <c r="E40" s="15">
        <f t="shared" si="2"/>
        <v>63.572470200000225</v>
      </c>
    </row>
    <row r="41" spans="1:5" x14ac:dyDescent="0.25">
      <c r="A41" s="23" t="s">
        <v>163</v>
      </c>
      <c r="B41" s="19">
        <v>1.276</v>
      </c>
      <c r="C41" s="21">
        <v>5.2999999999999999E-2</v>
      </c>
      <c r="D41" s="12">
        <f t="shared" si="1"/>
        <v>1.2230000000000001</v>
      </c>
      <c r="E41" s="15">
        <f t="shared" si="2"/>
        <v>172.88426379999987</v>
      </c>
    </row>
    <row r="42" spans="1:5" x14ac:dyDescent="0.25">
      <c r="A42" s="23" t="s">
        <v>164</v>
      </c>
      <c r="B42" s="19">
        <v>1.1000000000000001</v>
      </c>
      <c r="C42" s="21">
        <v>5.2999999999999999E-2</v>
      </c>
      <c r="D42" s="12">
        <f t="shared" si="1"/>
        <v>1.0470000000000002</v>
      </c>
      <c r="E42" s="15">
        <f t="shared" si="2"/>
        <v>305.78291980000017</v>
      </c>
    </row>
    <row r="43" spans="1:5" x14ac:dyDescent="0.25">
      <c r="A43" s="23" t="s">
        <v>165</v>
      </c>
      <c r="B43" s="19">
        <v>1.028</v>
      </c>
      <c r="C43" s="21">
        <v>5.2999999999999999E-2</v>
      </c>
      <c r="D43" s="12">
        <f t="shared" si="1"/>
        <v>0.97499999999999998</v>
      </c>
      <c r="E43" s="15">
        <f t="shared" si="2"/>
        <v>375.18887500000028</v>
      </c>
    </row>
    <row r="44" spans="1:5" x14ac:dyDescent="0.25">
      <c r="A44" s="23" t="s">
        <v>166</v>
      </c>
      <c r="B44" s="19">
        <v>0.871</v>
      </c>
      <c r="C44" s="21">
        <v>5.2999999999999999E-2</v>
      </c>
      <c r="D44" s="12">
        <f t="shared" si="1"/>
        <v>0.81799999999999995</v>
      </c>
      <c r="E44" s="15">
        <f t="shared" si="2"/>
        <v>556.81203280000022</v>
      </c>
    </row>
    <row r="45" spans="1:5" x14ac:dyDescent="0.25">
      <c r="A45" s="23" t="s">
        <v>167</v>
      </c>
      <c r="B45" s="19">
        <v>0.70100000000000007</v>
      </c>
      <c r="C45" s="21">
        <v>5.2999999999999999E-2</v>
      </c>
      <c r="D45" s="12">
        <f t="shared" si="1"/>
        <v>0.64800000000000002</v>
      </c>
      <c r="E45" s="15">
        <f t="shared" si="2"/>
        <v>800.29194880000023</v>
      </c>
    </row>
    <row r="46" spans="1:5" x14ac:dyDescent="0.25">
      <c r="A46" s="23" t="s">
        <v>168</v>
      </c>
      <c r="B46" s="19">
        <v>0.66200000000000003</v>
      </c>
      <c r="C46" s="21">
        <v>5.2999999999999999E-2</v>
      </c>
      <c r="D46" s="12">
        <f t="shared" si="1"/>
        <v>0.60899999999999999</v>
      </c>
      <c r="E46" s="15">
        <f t="shared" si="2"/>
        <v>863.01387820000014</v>
      </c>
    </row>
    <row r="47" spans="1:5" x14ac:dyDescent="0.25">
      <c r="A47" s="23" t="s">
        <v>169</v>
      </c>
      <c r="B47" s="19">
        <v>0.621</v>
      </c>
      <c r="C47" s="21">
        <v>5.2999999999999999E-2</v>
      </c>
      <c r="D47" s="12">
        <f t="shared" si="1"/>
        <v>0.56799999999999995</v>
      </c>
      <c r="E47" s="15">
        <f t="shared" si="2"/>
        <v>931.71473280000009</v>
      </c>
    </row>
    <row r="48" spans="1:5" x14ac:dyDescent="0.25">
      <c r="A48" s="23" t="s">
        <v>170</v>
      </c>
      <c r="B48" s="19">
        <v>0.58299999999999996</v>
      </c>
      <c r="C48" s="21">
        <v>5.2999999999999999E-2</v>
      </c>
      <c r="D48" s="12">
        <f t="shared" si="1"/>
        <v>0.52999999999999992</v>
      </c>
      <c r="E48" s="15">
        <f t="shared" si="2"/>
        <v>997.91698000000019</v>
      </c>
    </row>
    <row r="49" spans="1:5" x14ac:dyDescent="0.25">
      <c r="A49" s="23" t="s">
        <v>171</v>
      </c>
      <c r="B49" s="19">
        <v>0.60499999999999998</v>
      </c>
      <c r="C49" s="21">
        <v>5.2999999999999999E-2</v>
      </c>
      <c r="D49" s="12">
        <f t="shared" si="1"/>
        <v>0.55199999999999994</v>
      </c>
      <c r="E49" s="15">
        <f t="shared" si="2"/>
        <v>959.29290880000008</v>
      </c>
    </row>
    <row r="50" spans="1:5" x14ac:dyDescent="0.25">
      <c r="A50" s="23" t="s">
        <v>172</v>
      </c>
      <c r="B50" s="19">
        <v>0.246</v>
      </c>
      <c r="C50" s="21">
        <v>5.2999999999999999E-2</v>
      </c>
      <c r="D50" s="12">
        <f t="shared" si="1"/>
        <v>0.193</v>
      </c>
      <c r="E50" s="15">
        <f t="shared" si="2"/>
        <v>1691.4594078</v>
      </c>
    </row>
    <row r="51" spans="1:5" x14ac:dyDescent="0.25">
      <c r="A51" s="23" t="s">
        <v>173</v>
      </c>
      <c r="B51" s="19">
        <v>0.33900000000000002</v>
      </c>
      <c r="C51" s="21">
        <v>5.2999999999999999E-2</v>
      </c>
      <c r="D51" s="12">
        <f t="shared" si="1"/>
        <v>0.28600000000000003</v>
      </c>
      <c r="E51" s="15">
        <f t="shared" si="2"/>
        <v>1480.9551912000002</v>
      </c>
    </row>
    <row r="52" spans="1:5" x14ac:dyDescent="0.25">
      <c r="A52" s="23" t="s">
        <v>174</v>
      </c>
      <c r="B52" s="19">
        <v>0.55700000000000005</v>
      </c>
      <c r="C52" s="21">
        <v>5.2999999999999999E-2</v>
      </c>
      <c r="D52" s="12">
        <f t="shared" si="1"/>
        <v>0.504</v>
      </c>
      <c r="E52" s="15">
        <f t="shared" si="2"/>
        <v>1044.6146752000002</v>
      </c>
    </row>
    <row r="53" spans="1:5" x14ac:dyDescent="0.25">
      <c r="A53" s="23" t="s">
        <v>175</v>
      </c>
      <c r="B53" s="19">
        <v>0.52100000000000002</v>
      </c>
      <c r="C53" s="21">
        <v>5.2999999999999999E-2</v>
      </c>
      <c r="D53" s="12">
        <f t="shared" si="1"/>
        <v>0.46800000000000003</v>
      </c>
      <c r="E53" s="15">
        <f t="shared" si="2"/>
        <v>1111.1528128</v>
      </c>
    </row>
    <row r="54" spans="1:5" x14ac:dyDescent="0.25">
      <c r="A54" s="23" t="s">
        <v>176</v>
      </c>
      <c r="B54" s="19">
        <v>0.45500000000000002</v>
      </c>
      <c r="C54" s="21">
        <v>5.2999999999999999E-2</v>
      </c>
      <c r="D54" s="12">
        <f t="shared" si="1"/>
        <v>0.40200000000000002</v>
      </c>
      <c r="E54" s="15">
        <f t="shared" si="2"/>
        <v>1238.8090888000002</v>
      </c>
    </row>
    <row r="55" spans="1:5" x14ac:dyDescent="0.25">
      <c r="A55" s="23" t="s">
        <v>177</v>
      </c>
      <c r="B55" s="19">
        <v>0.32700000000000001</v>
      </c>
      <c r="C55" s="21">
        <v>5.2999999999999999E-2</v>
      </c>
      <c r="D55" s="12">
        <f t="shared" si="1"/>
        <v>0.27400000000000002</v>
      </c>
      <c r="E55" s="15">
        <f t="shared" si="2"/>
        <v>1507.2984072000002</v>
      </c>
    </row>
    <row r="56" spans="1:5" x14ac:dyDescent="0.25">
      <c r="A56" s="26" t="s">
        <v>212</v>
      </c>
      <c r="B56" s="24"/>
      <c r="C56" s="24"/>
      <c r="D56" s="24"/>
      <c r="E56" s="24"/>
    </row>
    <row r="57" spans="1:5" x14ac:dyDescent="0.25">
      <c r="A57" s="23" t="s">
        <v>108</v>
      </c>
      <c r="B57" s="19">
        <v>0.31900000000000001</v>
      </c>
      <c r="C57" s="21">
        <v>5.2999999999999999E-2</v>
      </c>
      <c r="D57" s="12">
        <f t="shared" ref="D57:D88" si="3">(B57-C57)</f>
        <v>0.26600000000000001</v>
      </c>
      <c r="E57" s="15">
        <f t="shared" ref="E57:E88" si="4">(842.2*D57*D57)-(2666.9*D57)+(2174.8)</f>
        <v>1524.9953032000001</v>
      </c>
    </row>
    <row r="58" spans="1:5" x14ac:dyDescent="0.25">
      <c r="A58" s="23" t="s">
        <v>109</v>
      </c>
      <c r="B58" s="19">
        <v>0.28400000000000003</v>
      </c>
      <c r="C58" s="21">
        <v>5.2999999999999999E-2</v>
      </c>
      <c r="D58" s="12">
        <f t="shared" si="3"/>
        <v>0.23100000000000004</v>
      </c>
      <c r="E58" s="15">
        <f t="shared" si="4"/>
        <v>1603.6867342</v>
      </c>
    </row>
    <row r="59" spans="1:5" x14ac:dyDescent="0.25">
      <c r="A59" s="23" t="s">
        <v>110</v>
      </c>
      <c r="B59" s="19">
        <v>0.19500000000000001</v>
      </c>
      <c r="C59" s="21">
        <v>5.2999999999999999E-2</v>
      </c>
      <c r="D59" s="12">
        <f t="shared" si="3"/>
        <v>0.14200000000000002</v>
      </c>
      <c r="E59" s="15">
        <f t="shared" si="4"/>
        <v>1813.0823208000002</v>
      </c>
    </row>
    <row r="60" spans="1:5" x14ac:dyDescent="0.25">
      <c r="A60" s="23" t="s">
        <v>111</v>
      </c>
      <c r="B60" s="19">
        <v>0.16500000000000001</v>
      </c>
      <c r="C60" s="21">
        <v>5.2999999999999999E-2</v>
      </c>
      <c r="D60" s="12">
        <f t="shared" si="3"/>
        <v>0.11200000000000002</v>
      </c>
      <c r="E60" s="15">
        <f t="shared" si="4"/>
        <v>1886.6717568000001</v>
      </c>
    </row>
    <row r="61" spans="1:5" x14ac:dyDescent="0.25">
      <c r="A61" s="23" t="s">
        <v>112</v>
      </c>
      <c r="B61" s="19">
        <v>0.19500000000000001</v>
      </c>
      <c r="C61" s="21">
        <v>5.2999999999999999E-2</v>
      </c>
      <c r="D61" s="12">
        <f t="shared" si="3"/>
        <v>0.14200000000000002</v>
      </c>
      <c r="E61" s="15">
        <f t="shared" si="4"/>
        <v>1813.0823208000002</v>
      </c>
    </row>
    <row r="62" spans="1:5" x14ac:dyDescent="0.25">
      <c r="A62" s="23" t="s">
        <v>113</v>
      </c>
      <c r="B62" s="19">
        <v>0.47100000000000003</v>
      </c>
      <c r="C62" s="21">
        <v>5.2999999999999999E-2</v>
      </c>
      <c r="D62" s="12">
        <f t="shared" si="3"/>
        <v>0.41800000000000004</v>
      </c>
      <c r="E62" s="15">
        <f t="shared" si="4"/>
        <v>1207.1883528000003</v>
      </c>
    </row>
    <row r="63" spans="1:5" x14ac:dyDescent="0.25">
      <c r="A63" s="23" t="s">
        <v>114</v>
      </c>
      <c r="B63" s="19">
        <v>0.38100000000000001</v>
      </c>
      <c r="C63" s="21">
        <v>5.2999999999999999E-2</v>
      </c>
      <c r="D63" s="12">
        <f t="shared" si="3"/>
        <v>0.32800000000000001</v>
      </c>
      <c r="E63" s="15">
        <f t="shared" si="4"/>
        <v>1390.6640448000001</v>
      </c>
    </row>
    <row r="64" spans="1:5" x14ac:dyDescent="0.25">
      <c r="A64" s="23" t="s">
        <v>115</v>
      </c>
      <c r="B64" s="19">
        <v>0.40900000000000003</v>
      </c>
      <c r="C64" s="21">
        <v>5.2999999999999999E-2</v>
      </c>
      <c r="D64" s="12">
        <f t="shared" si="3"/>
        <v>0.35600000000000004</v>
      </c>
      <c r="E64" s="15">
        <f t="shared" si="4"/>
        <v>1332.1206592000001</v>
      </c>
    </row>
    <row r="65" spans="1:5" x14ac:dyDescent="0.25">
      <c r="A65" s="23" t="s">
        <v>116</v>
      </c>
      <c r="B65" s="19">
        <v>0.40900000000000003</v>
      </c>
      <c r="C65" s="21">
        <v>5.2999999999999999E-2</v>
      </c>
      <c r="D65" s="12">
        <f t="shared" si="3"/>
        <v>0.35600000000000004</v>
      </c>
      <c r="E65" s="15">
        <f t="shared" si="4"/>
        <v>1332.1206592000001</v>
      </c>
    </row>
    <row r="66" spans="1:5" x14ac:dyDescent="0.25">
      <c r="A66" s="23" t="s">
        <v>117</v>
      </c>
      <c r="B66" s="19">
        <v>0.42699999999999999</v>
      </c>
      <c r="C66" s="21">
        <v>5.2999999999999999E-2</v>
      </c>
      <c r="D66" s="12">
        <f t="shared" si="3"/>
        <v>0.374</v>
      </c>
      <c r="E66" s="15">
        <f t="shared" si="4"/>
        <v>1295.1829672000001</v>
      </c>
    </row>
    <row r="67" spans="1:5" x14ac:dyDescent="0.25">
      <c r="A67" s="23" t="s">
        <v>178</v>
      </c>
      <c r="B67" s="19">
        <v>0.40900000000000003</v>
      </c>
      <c r="C67" s="21">
        <v>5.2999999999999999E-2</v>
      </c>
      <c r="D67" s="12">
        <f t="shared" si="3"/>
        <v>0.35600000000000004</v>
      </c>
      <c r="E67" s="15">
        <f t="shared" si="4"/>
        <v>1332.1206592000001</v>
      </c>
    </row>
    <row r="68" spans="1:5" x14ac:dyDescent="0.25">
      <c r="A68" s="23" t="s">
        <v>179</v>
      </c>
      <c r="B68" s="19">
        <v>0.47000000000000003</v>
      </c>
      <c r="C68" s="21">
        <v>5.2999999999999999E-2</v>
      </c>
      <c r="D68" s="12">
        <f t="shared" si="3"/>
        <v>0.41700000000000004</v>
      </c>
      <c r="E68" s="15">
        <f t="shared" si="4"/>
        <v>1209.1520158000001</v>
      </c>
    </row>
    <row r="69" spans="1:5" x14ac:dyDescent="0.25">
      <c r="A69" s="23" t="s">
        <v>180</v>
      </c>
      <c r="B69" s="19">
        <v>0.47300000000000003</v>
      </c>
      <c r="C69" s="21">
        <v>5.2999999999999999E-2</v>
      </c>
      <c r="D69" s="12">
        <f t="shared" si="3"/>
        <v>0.42000000000000004</v>
      </c>
      <c r="E69" s="15">
        <f t="shared" si="4"/>
        <v>1203.2660800000001</v>
      </c>
    </row>
    <row r="70" spans="1:5" x14ac:dyDescent="0.25">
      <c r="A70" s="23" t="s">
        <v>181</v>
      </c>
      <c r="B70" s="19">
        <v>0.98199999999999998</v>
      </c>
      <c r="C70" s="21">
        <v>5.2999999999999999E-2</v>
      </c>
      <c r="D70" s="12">
        <f t="shared" si="3"/>
        <v>0.92899999999999994</v>
      </c>
      <c r="E70" s="15">
        <f t="shared" si="4"/>
        <v>424.10303020000015</v>
      </c>
    </row>
    <row r="71" spans="1:5" x14ac:dyDescent="0.25">
      <c r="A71" s="23" t="s">
        <v>182</v>
      </c>
      <c r="B71" s="19">
        <v>0.83200000000000007</v>
      </c>
      <c r="C71" s="21">
        <v>5.2999999999999999E-2</v>
      </c>
      <c r="D71" s="12">
        <f t="shared" si="3"/>
        <v>0.77900000000000003</v>
      </c>
      <c r="E71" s="15">
        <f t="shared" si="4"/>
        <v>608.36639020000007</v>
      </c>
    </row>
    <row r="72" spans="1:5" x14ac:dyDescent="0.25">
      <c r="A72" s="23" t="s">
        <v>183</v>
      </c>
      <c r="B72" s="19">
        <v>0.68200000000000005</v>
      </c>
      <c r="C72" s="21">
        <v>5.2999999999999999E-2</v>
      </c>
      <c r="D72" s="12">
        <f t="shared" si="3"/>
        <v>0.629</v>
      </c>
      <c r="E72" s="15">
        <f t="shared" si="4"/>
        <v>830.5287502000001</v>
      </c>
    </row>
    <row r="73" spans="1:5" x14ac:dyDescent="0.25">
      <c r="A73" s="23" t="s">
        <v>184</v>
      </c>
      <c r="B73" s="19">
        <v>0.56200000000000006</v>
      </c>
      <c r="C73" s="21">
        <v>5.2999999999999999E-2</v>
      </c>
      <c r="D73" s="12">
        <f t="shared" si="3"/>
        <v>0.50900000000000001</v>
      </c>
      <c r="E73" s="15">
        <f t="shared" si="4"/>
        <v>1035.5459182000002</v>
      </c>
    </row>
    <row r="74" spans="1:5" x14ac:dyDescent="0.25">
      <c r="A74" s="23" t="s">
        <v>185</v>
      </c>
      <c r="B74" s="19">
        <v>0.54300000000000004</v>
      </c>
      <c r="C74" s="21">
        <v>5.2999999999999999E-2</v>
      </c>
      <c r="D74" s="12">
        <f t="shared" si="3"/>
        <v>0.49000000000000005</v>
      </c>
      <c r="E74" s="15">
        <f t="shared" si="4"/>
        <v>1070.2312200000001</v>
      </c>
    </row>
    <row r="75" spans="1:5" x14ac:dyDescent="0.25">
      <c r="A75" s="23" t="s">
        <v>186</v>
      </c>
      <c r="B75" s="19">
        <v>0.442</v>
      </c>
      <c r="C75" s="21">
        <v>5.2999999999999999E-2</v>
      </c>
      <c r="D75" s="12">
        <f t="shared" si="3"/>
        <v>0.38900000000000001</v>
      </c>
      <c r="E75" s="15">
        <f t="shared" si="4"/>
        <v>1264.8184461999999</v>
      </c>
    </row>
    <row r="76" spans="1:5" x14ac:dyDescent="0.25">
      <c r="A76" s="23" t="s">
        <v>187</v>
      </c>
      <c r="B76" s="19">
        <v>0.499</v>
      </c>
      <c r="C76" s="21">
        <v>5.2999999999999999E-2</v>
      </c>
      <c r="D76" s="12">
        <f t="shared" si="3"/>
        <v>0.44600000000000001</v>
      </c>
      <c r="E76" s="15">
        <f t="shared" si="4"/>
        <v>1152.8896552000001</v>
      </c>
    </row>
    <row r="77" spans="1:5" x14ac:dyDescent="0.25">
      <c r="A77" s="23" t="s">
        <v>118</v>
      </c>
      <c r="B77" s="19">
        <v>0.41300000000000003</v>
      </c>
      <c r="C77" s="21">
        <v>5.2999999999999999E-2</v>
      </c>
      <c r="D77" s="12">
        <f t="shared" si="3"/>
        <v>0.36000000000000004</v>
      </c>
      <c r="E77" s="15">
        <f t="shared" si="4"/>
        <v>1323.8651199999999</v>
      </c>
    </row>
    <row r="78" spans="1:5" x14ac:dyDescent="0.25">
      <c r="A78" s="23" t="s">
        <v>119</v>
      </c>
      <c r="B78" s="19">
        <v>0.5</v>
      </c>
      <c r="C78" s="21">
        <v>5.2999999999999999E-2</v>
      </c>
      <c r="D78" s="12">
        <f t="shared" si="3"/>
        <v>0.44700000000000001</v>
      </c>
      <c r="E78" s="15">
        <f t="shared" si="4"/>
        <v>1150.9748398000002</v>
      </c>
    </row>
    <row r="79" spans="1:5" x14ac:dyDescent="0.25">
      <c r="A79" s="23" t="s">
        <v>120</v>
      </c>
      <c r="B79" s="19">
        <v>0.41200000000000003</v>
      </c>
      <c r="C79" s="21">
        <v>5.2999999999999999E-2</v>
      </c>
      <c r="D79" s="12">
        <f t="shared" si="3"/>
        <v>0.35900000000000004</v>
      </c>
      <c r="E79" s="15">
        <f t="shared" si="4"/>
        <v>1325.9264782</v>
      </c>
    </row>
    <row r="80" spans="1:5" x14ac:dyDescent="0.25">
      <c r="A80" s="23" t="s">
        <v>121</v>
      </c>
      <c r="B80" s="19">
        <v>0.45800000000000002</v>
      </c>
      <c r="C80" s="21">
        <v>5.2999999999999999E-2</v>
      </c>
      <c r="D80" s="12">
        <f t="shared" si="3"/>
        <v>0.40500000000000003</v>
      </c>
      <c r="E80" s="15">
        <f t="shared" si="4"/>
        <v>1232.8473550000001</v>
      </c>
    </row>
    <row r="81" spans="1:5" x14ac:dyDescent="0.25">
      <c r="A81" s="23" t="s">
        <v>122</v>
      </c>
      <c r="B81" s="19">
        <v>0.32700000000000001</v>
      </c>
      <c r="C81" s="21">
        <v>5.2999999999999999E-2</v>
      </c>
      <c r="D81" s="12">
        <f t="shared" si="3"/>
        <v>0.27400000000000002</v>
      </c>
      <c r="E81" s="15">
        <f t="shared" si="4"/>
        <v>1507.2984072000002</v>
      </c>
    </row>
    <row r="82" spans="1:5" x14ac:dyDescent="0.25">
      <c r="A82" s="23" t="s">
        <v>123</v>
      </c>
      <c r="B82" s="19">
        <v>0.36</v>
      </c>
      <c r="C82" s="21">
        <v>5.2999999999999999E-2</v>
      </c>
      <c r="D82" s="12">
        <f t="shared" si="3"/>
        <v>0.307</v>
      </c>
      <c r="E82" s="15">
        <f t="shared" si="4"/>
        <v>1435.4382078000003</v>
      </c>
    </row>
    <row r="83" spans="1:5" x14ac:dyDescent="0.25">
      <c r="A83" s="23" t="s">
        <v>124</v>
      </c>
      <c r="B83" s="19">
        <v>0.40600000000000003</v>
      </c>
      <c r="C83" s="21">
        <v>5.2999999999999999E-2</v>
      </c>
      <c r="D83" s="12">
        <f t="shared" si="3"/>
        <v>0.35300000000000004</v>
      </c>
      <c r="E83" s="15">
        <f t="shared" si="4"/>
        <v>1338.3299998000002</v>
      </c>
    </row>
    <row r="84" spans="1:5" x14ac:dyDescent="0.25">
      <c r="A84" s="23" t="s">
        <v>125</v>
      </c>
      <c r="B84" s="19">
        <v>0.52100000000000002</v>
      </c>
      <c r="C84" s="21">
        <v>5.2999999999999999E-2</v>
      </c>
      <c r="D84" s="12">
        <f t="shared" si="3"/>
        <v>0.46800000000000003</v>
      </c>
      <c r="E84" s="15">
        <f t="shared" si="4"/>
        <v>1111.1528128</v>
      </c>
    </row>
    <row r="85" spans="1:5" x14ac:dyDescent="0.25">
      <c r="A85" s="23" t="s">
        <v>126</v>
      </c>
      <c r="B85" s="19">
        <v>0.50800000000000001</v>
      </c>
      <c r="C85" s="21">
        <v>5.2999999999999999E-2</v>
      </c>
      <c r="D85" s="12">
        <f t="shared" si="3"/>
        <v>0.45500000000000002</v>
      </c>
      <c r="E85" s="15">
        <f t="shared" si="4"/>
        <v>1135.7169550000001</v>
      </c>
    </row>
    <row r="86" spans="1:5" x14ac:dyDescent="0.25">
      <c r="A86" s="23" t="s">
        <v>127</v>
      </c>
      <c r="B86" s="19">
        <v>0.51900000000000002</v>
      </c>
      <c r="C86" s="21">
        <v>5.2999999999999999E-2</v>
      </c>
      <c r="D86" s="12">
        <f t="shared" si="3"/>
        <v>0.46600000000000003</v>
      </c>
      <c r="E86" s="15">
        <f t="shared" si="4"/>
        <v>1114.9133832</v>
      </c>
    </row>
    <row r="87" spans="1:5" x14ac:dyDescent="0.25">
      <c r="A87" s="23" t="s">
        <v>188</v>
      </c>
      <c r="B87" s="19">
        <v>0.65</v>
      </c>
      <c r="C87" s="21">
        <v>5.2999999999999999E-2</v>
      </c>
      <c r="D87" s="12">
        <f t="shared" si="3"/>
        <v>0.59699999999999998</v>
      </c>
      <c r="E87" s="15">
        <f t="shared" si="4"/>
        <v>882.82835980000027</v>
      </c>
    </row>
    <row r="88" spans="1:5" x14ac:dyDescent="0.25">
      <c r="A88" s="23" t="s">
        <v>189</v>
      </c>
      <c r="B88" s="19">
        <v>0.61799999999999999</v>
      </c>
      <c r="C88" s="21">
        <v>5.2999999999999999E-2</v>
      </c>
      <c r="D88" s="12">
        <f t="shared" si="3"/>
        <v>0.56499999999999995</v>
      </c>
      <c r="E88" s="15">
        <f t="shared" si="4"/>
        <v>936.85279500000024</v>
      </c>
    </row>
    <row r="89" spans="1:5" x14ac:dyDescent="0.25">
      <c r="A89" s="23" t="s">
        <v>190</v>
      </c>
      <c r="B89" s="19">
        <v>0.49</v>
      </c>
      <c r="C89" s="21">
        <v>5.2999999999999999E-2</v>
      </c>
      <c r="D89" s="12">
        <f t="shared" ref="D89:D120" si="5">(B89-C89)</f>
        <v>0.437</v>
      </c>
      <c r="E89" s="15">
        <f t="shared" ref="E89:E120" si="6">(842.2*D89*D89)-(2666.9*D89)+(2174.8)</f>
        <v>1170.1987918</v>
      </c>
    </row>
    <row r="90" spans="1:5" x14ac:dyDescent="0.25">
      <c r="A90" s="23" t="s">
        <v>191</v>
      </c>
      <c r="B90" s="19">
        <v>0.34400000000000003</v>
      </c>
      <c r="C90" s="21">
        <v>5.2999999999999999E-2</v>
      </c>
      <c r="D90" s="12">
        <f t="shared" si="5"/>
        <v>0.29100000000000004</v>
      </c>
      <c r="E90" s="15">
        <f t="shared" si="6"/>
        <v>1470.0504382000001</v>
      </c>
    </row>
    <row r="91" spans="1:5" x14ac:dyDescent="0.25">
      <c r="A91" s="23" t="s">
        <v>192</v>
      </c>
      <c r="B91" s="19">
        <v>0.39300000000000002</v>
      </c>
      <c r="C91" s="21">
        <v>5.2999999999999999E-2</v>
      </c>
      <c r="D91" s="12">
        <f t="shared" si="5"/>
        <v>0.34</v>
      </c>
      <c r="E91" s="15">
        <f t="shared" si="6"/>
        <v>1365.4123200000001</v>
      </c>
    </row>
    <row r="92" spans="1:5" x14ac:dyDescent="0.25">
      <c r="A92" s="23" t="s">
        <v>193</v>
      </c>
      <c r="B92" s="19">
        <v>0.45400000000000001</v>
      </c>
      <c r="C92" s="21">
        <v>5.2999999999999999E-2</v>
      </c>
      <c r="D92" s="12">
        <f t="shared" si="5"/>
        <v>0.40100000000000002</v>
      </c>
      <c r="E92" s="15">
        <f t="shared" si="6"/>
        <v>1240.7997022</v>
      </c>
    </row>
    <row r="93" spans="1:5" x14ac:dyDescent="0.25">
      <c r="A93" s="23" t="s">
        <v>194</v>
      </c>
      <c r="B93" s="19">
        <v>0.45800000000000002</v>
      </c>
      <c r="C93" s="21">
        <v>5.2999999999999999E-2</v>
      </c>
      <c r="D93" s="12">
        <f t="shared" si="5"/>
        <v>0.40500000000000003</v>
      </c>
      <c r="E93" s="15">
        <f t="shared" si="6"/>
        <v>1232.8473550000001</v>
      </c>
    </row>
    <row r="94" spans="1:5" x14ac:dyDescent="0.25">
      <c r="A94" s="23" t="s">
        <v>195</v>
      </c>
      <c r="B94" s="19">
        <v>0.83200000000000007</v>
      </c>
      <c r="C94" s="21">
        <v>5.2999999999999999E-2</v>
      </c>
      <c r="D94" s="12">
        <f t="shared" si="5"/>
        <v>0.77900000000000003</v>
      </c>
      <c r="E94" s="15">
        <f t="shared" si="6"/>
        <v>608.36639020000007</v>
      </c>
    </row>
    <row r="95" spans="1:5" x14ac:dyDescent="0.25">
      <c r="A95" s="23" t="s">
        <v>196</v>
      </c>
      <c r="B95" s="19">
        <v>0.76300000000000001</v>
      </c>
      <c r="C95" s="21">
        <v>5.2999999999999999E-2</v>
      </c>
      <c r="D95" s="12">
        <f t="shared" si="5"/>
        <v>0.71</v>
      </c>
      <c r="E95" s="15">
        <f t="shared" si="6"/>
        <v>705.85402000000022</v>
      </c>
    </row>
    <row r="96" spans="1:5" x14ac:dyDescent="0.25">
      <c r="A96" s="23" t="s">
        <v>197</v>
      </c>
      <c r="B96" s="19">
        <v>0.65300000000000002</v>
      </c>
      <c r="C96" s="21">
        <v>5.2999999999999999E-2</v>
      </c>
      <c r="D96" s="12">
        <f t="shared" si="5"/>
        <v>0.6</v>
      </c>
      <c r="E96" s="15">
        <f t="shared" si="6"/>
        <v>877.85200000000009</v>
      </c>
    </row>
    <row r="97" spans="1:5" x14ac:dyDescent="0.25">
      <c r="A97" s="23" t="s">
        <v>128</v>
      </c>
      <c r="B97" s="19">
        <v>0.50800000000000001</v>
      </c>
      <c r="C97" s="21">
        <v>5.2999999999999999E-2</v>
      </c>
      <c r="D97" s="12">
        <f t="shared" si="5"/>
        <v>0.45500000000000002</v>
      </c>
      <c r="E97" s="15">
        <f t="shared" si="6"/>
        <v>1135.7169550000001</v>
      </c>
    </row>
    <row r="98" spans="1:5" x14ac:dyDescent="0.25">
      <c r="A98" s="23" t="s">
        <v>129</v>
      </c>
      <c r="B98" s="19">
        <v>0.35699999999999998</v>
      </c>
      <c r="C98" s="21">
        <v>5.2999999999999999E-2</v>
      </c>
      <c r="D98" s="12">
        <f t="shared" si="5"/>
        <v>0.30399999999999999</v>
      </c>
      <c r="E98" s="15">
        <f t="shared" si="6"/>
        <v>1441.8951552000001</v>
      </c>
    </row>
    <row r="99" spans="1:5" x14ac:dyDescent="0.25">
      <c r="A99" s="23" t="s">
        <v>130</v>
      </c>
      <c r="B99" s="19">
        <v>0.39900000000000002</v>
      </c>
      <c r="C99" s="21">
        <v>5.2999999999999999E-2</v>
      </c>
      <c r="D99" s="12">
        <f t="shared" si="5"/>
        <v>0.34600000000000003</v>
      </c>
      <c r="E99" s="15">
        <f t="shared" si="6"/>
        <v>1352.8774152000001</v>
      </c>
    </row>
    <row r="100" spans="1:5" x14ac:dyDescent="0.25">
      <c r="A100" s="23" t="s">
        <v>131</v>
      </c>
      <c r="B100" s="19">
        <v>0.499</v>
      </c>
      <c r="C100" s="21">
        <v>5.2999999999999999E-2</v>
      </c>
      <c r="D100" s="12">
        <f t="shared" si="5"/>
        <v>0.44600000000000001</v>
      </c>
      <c r="E100" s="15">
        <f t="shared" si="6"/>
        <v>1152.8896552000001</v>
      </c>
    </row>
    <row r="101" spans="1:5" x14ac:dyDescent="0.25">
      <c r="A101" s="23" t="s">
        <v>132</v>
      </c>
      <c r="B101" s="19">
        <v>0.38800000000000001</v>
      </c>
      <c r="C101" s="21">
        <v>5.2999999999999999E-2</v>
      </c>
      <c r="D101" s="12">
        <f t="shared" si="5"/>
        <v>0.33500000000000002</v>
      </c>
      <c r="E101" s="15">
        <f t="shared" si="6"/>
        <v>1375.904395</v>
      </c>
    </row>
    <row r="102" spans="1:5" x14ac:dyDescent="0.25">
      <c r="A102" s="23" t="s">
        <v>133</v>
      </c>
      <c r="B102" s="19">
        <v>0.53600000000000003</v>
      </c>
      <c r="C102" s="21">
        <v>5.2999999999999999E-2</v>
      </c>
      <c r="D102" s="12">
        <f t="shared" si="5"/>
        <v>0.48300000000000004</v>
      </c>
      <c r="E102" s="15">
        <f t="shared" si="6"/>
        <v>1083.1632958</v>
      </c>
    </row>
    <row r="103" spans="1:5" x14ac:dyDescent="0.25">
      <c r="A103" s="23" t="s">
        <v>134</v>
      </c>
      <c r="B103" s="19">
        <v>0.50700000000000001</v>
      </c>
      <c r="C103" s="21">
        <v>5.2999999999999999E-2</v>
      </c>
      <c r="D103" s="12">
        <f t="shared" si="5"/>
        <v>0.45400000000000001</v>
      </c>
      <c r="E103" s="15">
        <f t="shared" si="6"/>
        <v>1137.6182952000001</v>
      </c>
    </row>
    <row r="104" spans="1:5" x14ac:dyDescent="0.25">
      <c r="A104" s="23" t="s">
        <v>135</v>
      </c>
      <c r="B104" s="19">
        <v>0.38800000000000001</v>
      </c>
      <c r="C104" s="21">
        <v>5.2999999999999999E-2</v>
      </c>
      <c r="D104" s="12">
        <f t="shared" si="5"/>
        <v>0.33500000000000002</v>
      </c>
      <c r="E104" s="15">
        <f t="shared" si="6"/>
        <v>1375.904395</v>
      </c>
    </row>
    <row r="105" spans="1:5" x14ac:dyDescent="0.25">
      <c r="A105" s="23" t="s">
        <v>198</v>
      </c>
      <c r="B105" s="19">
        <v>0.502</v>
      </c>
      <c r="C105" s="21">
        <v>5.2999999999999999E-2</v>
      </c>
      <c r="D105" s="12">
        <f t="shared" si="5"/>
        <v>0.44900000000000001</v>
      </c>
      <c r="E105" s="15">
        <f t="shared" si="6"/>
        <v>1147.1502622</v>
      </c>
    </row>
    <row r="106" spans="1:5" x14ac:dyDescent="0.25">
      <c r="A106" s="23" t="s">
        <v>199</v>
      </c>
      <c r="B106" s="19">
        <v>0.496</v>
      </c>
      <c r="C106" s="21">
        <v>5.2999999999999999E-2</v>
      </c>
      <c r="D106" s="12">
        <f t="shared" si="5"/>
        <v>0.443</v>
      </c>
      <c r="E106" s="15">
        <f t="shared" si="6"/>
        <v>1158.6442078000002</v>
      </c>
    </row>
    <row r="107" spans="1:5" x14ac:dyDescent="0.25">
      <c r="A107" s="23" t="s">
        <v>200</v>
      </c>
      <c r="B107" s="19">
        <v>0.46800000000000003</v>
      </c>
      <c r="C107" s="21">
        <v>5.2999999999999999E-2</v>
      </c>
      <c r="D107" s="12">
        <f t="shared" si="5"/>
        <v>0.41500000000000004</v>
      </c>
      <c r="E107" s="15">
        <f t="shared" si="6"/>
        <v>1213.0843950000003</v>
      </c>
    </row>
    <row r="108" spans="1:5" x14ac:dyDescent="0.25">
      <c r="A108" s="23" t="s">
        <v>201</v>
      </c>
      <c r="B108" s="19">
        <v>0.46600000000000003</v>
      </c>
      <c r="C108" s="21">
        <v>5.2999999999999999E-2</v>
      </c>
      <c r="D108" s="12">
        <f t="shared" si="5"/>
        <v>0.41300000000000003</v>
      </c>
      <c r="E108" s="15">
        <f t="shared" si="6"/>
        <v>1217.0235118000001</v>
      </c>
    </row>
    <row r="109" spans="1:5" x14ac:dyDescent="0.25">
      <c r="A109" s="23" t="s">
        <v>202</v>
      </c>
      <c r="B109" s="19">
        <v>0.52500000000000002</v>
      </c>
      <c r="C109" s="21">
        <v>5.2999999999999999E-2</v>
      </c>
      <c r="D109" s="12">
        <f t="shared" si="5"/>
        <v>0.47200000000000003</v>
      </c>
      <c r="E109" s="15">
        <f t="shared" si="6"/>
        <v>1103.6518848000001</v>
      </c>
    </row>
    <row r="110" spans="1:5" x14ac:dyDescent="0.25">
      <c r="A110" s="23" t="s">
        <v>203</v>
      </c>
      <c r="B110" s="19">
        <v>0.442</v>
      </c>
      <c r="C110" s="21">
        <v>5.2999999999999999E-2</v>
      </c>
      <c r="D110" s="12">
        <f t="shared" si="5"/>
        <v>0.38900000000000001</v>
      </c>
      <c r="E110" s="15">
        <f t="shared" si="6"/>
        <v>1264.8184461999999</v>
      </c>
    </row>
    <row r="111" spans="1:5" x14ac:dyDescent="0.25">
      <c r="A111" s="23" t="s">
        <v>204</v>
      </c>
      <c r="B111" s="19">
        <v>0.56100000000000005</v>
      </c>
      <c r="C111" s="21">
        <v>5.2999999999999999E-2</v>
      </c>
      <c r="D111" s="12">
        <f t="shared" si="5"/>
        <v>0.50800000000000001</v>
      </c>
      <c r="E111" s="15">
        <f t="shared" si="6"/>
        <v>1037.3563008000001</v>
      </c>
    </row>
    <row r="112" spans="1:5" x14ac:dyDescent="0.25">
      <c r="A112" s="23" t="s">
        <v>205</v>
      </c>
      <c r="B112" s="19">
        <v>0.379</v>
      </c>
      <c r="C112" s="21">
        <v>5.2999999999999999E-2</v>
      </c>
      <c r="D112" s="12">
        <f t="shared" si="5"/>
        <v>0.32600000000000001</v>
      </c>
      <c r="E112" s="15">
        <f t="shared" si="6"/>
        <v>1394.8962472000003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1"/>
  <sheetViews>
    <sheetView tabSelected="1" workbookViewId="0">
      <selection activeCell="A8" sqref="A8"/>
    </sheetView>
  </sheetViews>
  <sheetFormatPr defaultRowHeight="15" x14ac:dyDescent="0.25"/>
  <cols>
    <col min="1" max="1" width="32.7109375" customWidth="1"/>
    <col min="2" max="2" width="15.5703125" customWidth="1"/>
    <col min="3" max="3" width="21.28515625" customWidth="1"/>
    <col min="4" max="4" width="18.7109375" customWidth="1"/>
    <col min="5" max="5" width="19.42578125" customWidth="1"/>
    <col min="6" max="6" width="26.5703125" customWidth="1"/>
    <col min="7" max="7" width="69.7109375" customWidth="1"/>
  </cols>
  <sheetData>
    <row r="1" spans="1:7" ht="16.5" thickTop="1" thickBot="1" x14ac:dyDescent="0.3">
      <c r="A1" s="5" t="s">
        <v>1</v>
      </c>
      <c r="B1" s="5" t="s">
        <v>2</v>
      </c>
      <c r="C1" s="5" t="s">
        <v>3</v>
      </c>
      <c r="D1" s="5" t="s">
        <v>39</v>
      </c>
      <c r="E1" s="5" t="s">
        <v>4</v>
      </c>
      <c r="F1" s="5" t="s">
        <v>5</v>
      </c>
      <c r="G1" s="5" t="s">
        <v>8</v>
      </c>
    </row>
    <row r="2" spans="1:7" ht="16.5" thickTop="1" thickBot="1" x14ac:dyDescent="0.3">
      <c r="A2" s="27" t="s">
        <v>227</v>
      </c>
      <c r="B2" s="6" t="s">
        <v>6</v>
      </c>
      <c r="C2" s="7" t="s">
        <v>213</v>
      </c>
      <c r="D2" s="7" t="s">
        <v>232</v>
      </c>
      <c r="E2" s="7" t="s">
        <v>214</v>
      </c>
      <c r="F2" s="7" t="s">
        <v>7</v>
      </c>
      <c r="G2" s="7" t="s">
        <v>9</v>
      </c>
    </row>
    <row r="3" spans="1:7" ht="16.5" thickTop="1" thickBot="1" x14ac:dyDescent="0.3">
      <c r="A3" s="10" t="s">
        <v>215</v>
      </c>
      <c r="B3" s="6" t="s">
        <v>216</v>
      </c>
      <c r="C3" s="7" t="s">
        <v>283</v>
      </c>
      <c r="D3" s="7" t="s">
        <v>232</v>
      </c>
      <c r="E3" s="7" t="s">
        <v>217</v>
      </c>
      <c r="F3" s="7" t="s">
        <v>218</v>
      </c>
      <c r="G3" s="7" t="s">
        <v>219</v>
      </c>
    </row>
    <row r="4" spans="1:7" ht="16.5" thickTop="1" thickBot="1" x14ac:dyDescent="0.3">
      <c r="A4" s="10" t="s">
        <v>42</v>
      </c>
      <c r="B4" s="6" t="s">
        <v>6</v>
      </c>
      <c r="C4" s="7" t="s">
        <v>10</v>
      </c>
      <c r="D4" s="7" t="s">
        <v>232</v>
      </c>
      <c r="E4" s="7" t="s">
        <v>12</v>
      </c>
      <c r="F4" s="7" t="s">
        <v>7</v>
      </c>
      <c r="G4" s="7" t="s">
        <v>9</v>
      </c>
    </row>
    <row r="5" spans="1:7" ht="16.5" thickTop="1" thickBot="1" x14ac:dyDescent="0.3">
      <c r="A5" s="10" t="s">
        <v>228</v>
      </c>
      <c r="B5" s="6" t="s">
        <v>6</v>
      </c>
      <c r="C5" s="7" t="s">
        <v>10</v>
      </c>
      <c r="D5" s="7" t="s">
        <v>232</v>
      </c>
      <c r="E5" s="11" t="s">
        <v>220</v>
      </c>
      <c r="F5" s="7" t="s">
        <v>7</v>
      </c>
      <c r="G5" s="7" t="s">
        <v>11</v>
      </c>
    </row>
    <row r="6" spans="1:7" ht="16.5" thickTop="1" thickBot="1" x14ac:dyDescent="0.3">
      <c r="A6" s="10" t="s">
        <v>229</v>
      </c>
      <c r="B6" s="6" t="s">
        <v>6</v>
      </c>
      <c r="C6" s="7" t="s">
        <v>10</v>
      </c>
      <c r="D6" s="7" t="s">
        <v>221</v>
      </c>
      <c r="E6" s="7" t="s">
        <v>222</v>
      </c>
      <c r="F6" s="7" t="s">
        <v>7</v>
      </c>
      <c r="G6" s="7" t="s">
        <v>11</v>
      </c>
    </row>
    <row r="7" spans="1:7" ht="16.5" thickTop="1" thickBot="1" x14ac:dyDescent="0.3">
      <c r="A7" s="10" t="s">
        <v>230</v>
      </c>
      <c r="B7" s="6" t="s">
        <v>6</v>
      </c>
      <c r="C7" s="7" t="s">
        <v>10</v>
      </c>
      <c r="D7" s="7" t="s">
        <v>221</v>
      </c>
      <c r="E7" s="7" t="s">
        <v>223</v>
      </c>
      <c r="F7" s="7" t="s">
        <v>7</v>
      </c>
      <c r="G7" s="7" t="s">
        <v>11</v>
      </c>
    </row>
    <row r="8" spans="1:7" ht="16.5" thickTop="1" thickBot="1" x14ac:dyDescent="0.3">
      <c r="A8" s="10" t="s">
        <v>284</v>
      </c>
      <c r="B8" s="6" t="s">
        <v>6</v>
      </c>
      <c r="C8" s="7" t="s">
        <v>10</v>
      </c>
      <c r="D8" s="7" t="s">
        <v>221</v>
      </c>
      <c r="E8" s="7" t="s">
        <v>225</v>
      </c>
      <c r="F8" s="7" t="s">
        <v>7</v>
      </c>
      <c r="G8" s="7" t="s">
        <v>11</v>
      </c>
    </row>
    <row r="9" spans="1:7" ht="16.5" thickTop="1" thickBot="1" x14ac:dyDescent="0.3">
      <c r="A9" s="10" t="s">
        <v>231</v>
      </c>
      <c r="B9" s="6" t="s">
        <v>6</v>
      </c>
      <c r="C9" s="7" t="s">
        <v>10</v>
      </c>
      <c r="D9" s="7" t="s">
        <v>221</v>
      </c>
      <c r="E9" s="7" t="s">
        <v>226</v>
      </c>
      <c r="F9" s="7" t="s">
        <v>7</v>
      </c>
      <c r="G9" s="7" t="s">
        <v>11</v>
      </c>
    </row>
    <row r="10" spans="1:7" ht="15.75" thickTop="1" x14ac:dyDescent="0.25">
      <c r="A10" s="16" t="s">
        <v>41</v>
      </c>
      <c r="B10" s="16"/>
      <c r="C10" s="16"/>
      <c r="D10" s="16"/>
      <c r="E10" s="16"/>
      <c r="F10" s="16"/>
      <c r="G10" s="17"/>
    </row>
    <row r="74" spans="1:5" ht="15.75" x14ac:dyDescent="0.25">
      <c r="A74" s="8"/>
      <c r="B74" s="9"/>
      <c r="C74" s="9"/>
      <c r="D74" s="9"/>
      <c r="E74" s="9"/>
    </row>
    <row r="75" spans="1:5" ht="15.75" x14ac:dyDescent="0.25">
      <c r="A75" s="9"/>
      <c r="B75" s="9"/>
      <c r="C75" s="9"/>
      <c r="D75" s="9"/>
      <c r="E75" s="9"/>
    </row>
    <row r="76" spans="1:5" ht="15.75" x14ac:dyDescent="0.25">
      <c r="A76" s="9"/>
      <c r="B76" s="9"/>
      <c r="C76" s="9"/>
      <c r="D76" s="9"/>
      <c r="E76" s="9"/>
    </row>
    <row r="77" spans="1:5" ht="15.75" x14ac:dyDescent="0.25">
      <c r="A77" s="9"/>
      <c r="B77" s="9"/>
      <c r="C77" s="9"/>
      <c r="D77" s="9"/>
      <c r="E77" s="9"/>
    </row>
    <row r="78" spans="1:5" ht="15.75" x14ac:dyDescent="0.25">
      <c r="A78" s="9"/>
      <c r="B78" s="9"/>
      <c r="C78" s="9"/>
      <c r="D78" s="9"/>
      <c r="E78" s="9"/>
    </row>
    <row r="79" spans="1:5" ht="15.75" x14ac:dyDescent="0.25">
      <c r="A79" s="9"/>
      <c r="B79" s="9"/>
      <c r="C79" s="9"/>
      <c r="D79" s="9"/>
      <c r="E79" s="9"/>
    </row>
    <row r="80" spans="1:5" ht="15.75" x14ac:dyDescent="0.25">
      <c r="A80" s="9"/>
      <c r="B80" s="9"/>
      <c r="C80" s="9"/>
      <c r="D80" s="9"/>
      <c r="E80" s="9"/>
    </row>
    <row r="81" spans="1:6" ht="15.75" x14ac:dyDescent="0.25">
      <c r="A81" s="9"/>
      <c r="B81" s="9"/>
      <c r="C81" s="9"/>
      <c r="D81" s="9"/>
      <c r="E81" s="9"/>
    </row>
    <row r="82" spans="1:6" ht="15.75" x14ac:dyDescent="0.25">
      <c r="A82" s="9"/>
      <c r="B82" s="9"/>
      <c r="C82" s="9"/>
      <c r="D82" s="9"/>
      <c r="E82" s="9"/>
    </row>
    <row r="83" spans="1:6" ht="15.75" x14ac:dyDescent="0.25">
      <c r="A83" s="9"/>
      <c r="B83" s="9"/>
      <c r="C83" s="9"/>
      <c r="D83" s="9"/>
      <c r="E83" s="9"/>
    </row>
    <row r="84" spans="1:6" ht="15.75" x14ac:dyDescent="0.25">
      <c r="A84" s="8"/>
      <c r="B84" s="9"/>
      <c r="C84" s="9"/>
      <c r="D84" s="9"/>
      <c r="E84" s="9"/>
    </row>
    <row r="85" spans="1:6" ht="15.75" x14ac:dyDescent="0.25">
      <c r="A85" s="9"/>
      <c r="B85" s="9"/>
      <c r="C85" s="9"/>
      <c r="D85" s="9"/>
      <c r="E85" s="9"/>
      <c r="F85" s="9"/>
    </row>
    <row r="86" spans="1:6" ht="15.75" x14ac:dyDescent="0.25">
      <c r="A86" s="9"/>
      <c r="B86" s="9"/>
      <c r="C86" s="9"/>
      <c r="D86" s="9"/>
      <c r="E86" s="9"/>
      <c r="F86" s="9"/>
    </row>
    <row r="87" spans="1:6" ht="15.75" x14ac:dyDescent="0.25">
      <c r="A87" s="9"/>
      <c r="B87" s="9"/>
      <c r="C87" s="9"/>
      <c r="D87" s="9"/>
      <c r="E87" s="9"/>
      <c r="F87" s="9"/>
    </row>
    <row r="88" spans="1:6" ht="15.75" x14ac:dyDescent="0.25">
      <c r="A88" s="9"/>
      <c r="B88" s="9"/>
      <c r="C88" s="9"/>
      <c r="D88" s="9"/>
      <c r="E88" s="9"/>
      <c r="F88" s="9"/>
    </row>
    <row r="89" spans="1:6" ht="15.75" x14ac:dyDescent="0.25">
      <c r="A89" s="9"/>
      <c r="B89" s="9"/>
      <c r="C89" s="9"/>
      <c r="D89" s="9"/>
      <c r="E89" s="9"/>
      <c r="F89" s="9"/>
    </row>
    <row r="90" spans="1:6" ht="15.75" x14ac:dyDescent="0.25">
      <c r="A90" s="9"/>
      <c r="B90" s="9"/>
      <c r="C90" s="9"/>
      <c r="D90" s="9"/>
      <c r="E90" s="9"/>
      <c r="F90" s="9"/>
    </row>
    <row r="91" spans="1:6" ht="15.75" x14ac:dyDescent="0.25">
      <c r="A91" s="9"/>
      <c r="B91" s="9"/>
      <c r="C91" s="9"/>
      <c r="D91" s="9"/>
      <c r="E91" s="9"/>
      <c r="F91" s="9"/>
    </row>
    <row r="92" spans="1:6" ht="15.75" x14ac:dyDescent="0.25">
      <c r="A92" s="9"/>
      <c r="B92" s="9"/>
      <c r="C92" s="9"/>
      <c r="D92" s="9"/>
      <c r="E92" s="9"/>
      <c r="F92" s="9"/>
    </row>
    <row r="93" spans="1:6" ht="15.75" x14ac:dyDescent="0.25">
      <c r="A93" s="9"/>
      <c r="B93" s="9"/>
      <c r="C93" s="9"/>
      <c r="D93" s="9"/>
      <c r="E93" s="9"/>
      <c r="F93" s="9"/>
    </row>
    <row r="94" spans="1:6" ht="15.75" x14ac:dyDescent="0.25">
      <c r="A94" s="9"/>
      <c r="B94" s="9"/>
      <c r="C94" s="9"/>
      <c r="D94" s="9"/>
      <c r="E94" s="9"/>
      <c r="F94" s="9"/>
    </row>
    <row r="95" spans="1:6" ht="15.75" x14ac:dyDescent="0.25">
      <c r="A95" s="9"/>
      <c r="B95" s="9"/>
      <c r="C95" s="9"/>
      <c r="D95" s="9"/>
      <c r="E95" s="9"/>
      <c r="F95" s="9"/>
    </row>
    <row r="96" spans="1:6" ht="15.75" x14ac:dyDescent="0.25">
      <c r="A96" s="9"/>
      <c r="B96" s="9"/>
      <c r="C96" s="9"/>
      <c r="D96" s="9"/>
      <c r="E96" s="9"/>
      <c r="F96" s="9"/>
    </row>
    <row r="97" spans="1:6" ht="15.75" x14ac:dyDescent="0.25">
      <c r="A97" s="8"/>
      <c r="B97" s="9"/>
      <c r="C97" s="9"/>
      <c r="D97" s="9"/>
      <c r="E97" s="9"/>
      <c r="F97" s="9"/>
    </row>
    <row r="98" spans="1:6" ht="15.75" x14ac:dyDescent="0.25">
      <c r="A98" s="9"/>
      <c r="B98" s="9"/>
      <c r="C98" s="9"/>
      <c r="D98" s="9"/>
      <c r="E98" s="9"/>
    </row>
    <row r="99" spans="1:6" ht="15.75" x14ac:dyDescent="0.25">
      <c r="A99" s="9"/>
      <c r="B99" s="9"/>
      <c r="C99" s="9"/>
      <c r="D99" s="9"/>
      <c r="E99" s="9"/>
    </row>
    <row r="100" spans="1:6" ht="15.75" x14ac:dyDescent="0.25">
      <c r="A100" s="9"/>
      <c r="B100" s="9"/>
      <c r="C100" s="9"/>
      <c r="D100" s="9"/>
      <c r="E100" s="9"/>
      <c r="F100" s="9"/>
    </row>
    <row r="101" spans="1:6" ht="15.75" x14ac:dyDescent="0.25">
      <c r="A101" s="9"/>
      <c r="B101" s="9"/>
      <c r="C101" s="9"/>
      <c r="D101" s="9"/>
      <c r="E101" s="9"/>
      <c r="F101" s="9"/>
    </row>
    <row r="102" spans="1:6" ht="15.75" x14ac:dyDescent="0.25">
      <c r="A102" s="9"/>
      <c r="B102" s="9"/>
      <c r="C102" s="9"/>
      <c r="D102" s="9"/>
      <c r="E102" s="9"/>
      <c r="F102" s="9"/>
    </row>
    <row r="103" spans="1:6" ht="15.75" x14ac:dyDescent="0.25">
      <c r="A103" s="9"/>
      <c r="B103" s="9"/>
      <c r="C103" s="9"/>
      <c r="D103" s="9"/>
      <c r="E103" s="9"/>
      <c r="F103" s="9"/>
    </row>
    <row r="104" spans="1:6" ht="15.75" x14ac:dyDescent="0.25">
      <c r="A104" s="9"/>
      <c r="B104" s="9"/>
      <c r="C104" s="9"/>
      <c r="D104" s="9"/>
      <c r="E104" s="9"/>
      <c r="F104" s="9"/>
    </row>
    <row r="105" spans="1:6" ht="15.75" x14ac:dyDescent="0.25">
      <c r="A105" s="9"/>
      <c r="B105" s="9"/>
      <c r="C105" s="9"/>
      <c r="D105" s="9"/>
      <c r="E105" s="9"/>
      <c r="F105" s="9"/>
    </row>
    <row r="106" spans="1:6" ht="15.75" x14ac:dyDescent="0.25">
      <c r="A106" s="9"/>
      <c r="B106" s="9"/>
      <c r="C106" s="9"/>
      <c r="D106" s="9"/>
      <c r="E106" s="9"/>
      <c r="F106" s="9"/>
    </row>
    <row r="107" spans="1:6" ht="15.75" x14ac:dyDescent="0.25">
      <c r="A107" s="9"/>
      <c r="B107" s="9"/>
      <c r="C107" s="9"/>
      <c r="D107" s="9"/>
      <c r="E107" s="9"/>
      <c r="F107" s="9"/>
    </row>
    <row r="108" spans="1:6" ht="15.75" x14ac:dyDescent="0.25">
      <c r="A108" s="9"/>
      <c r="B108" s="9"/>
      <c r="C108" s="9"/>
      <c r="D108" s="9"/>
      <c r="E108" s="9"/>
      <c r="F108" s="9"/>
    </row>
    <row r="109" spans="1:6" ht="15.75" x14ac:dyDescent="0.25">
      <c r="F109" s="9"/>
    </row>
    <row r="110" spans="1:6" ht="15.75" x14ac:dyDescent="0.25">
      <c r="A110" s="8"/>
      <c r="B110" s="9"/>
      <c r="C110" s="9"/>
      <c r="D110" s="9"/>
      <c r="E110" s="9"/>
      <c r="F110" s="9"/>
    </row>
    <row r="111" spans="1:6" ht="15.75" x14ac:dyDescent="0.25">
      <c r="A111" s="9"/>
      <c r="B111" s="9"/>
      <c r="C111" s="9"/>
      <c r="D111" s="9"/>
      <c r="E111" s="9"/>
      <c r="F111" s="9"/>
    </row>
    <row r="112" spans="1:6" ht="15.75" x14ac:dyDescent="0.25">
      <c r="A112" s="9"/>
      <c r="B112" s="9"/>
      <c r="C112" s="9"/>
      <c r="D112" s="9"/>
      <c r="E112" s="9"/>
      <c r="F112" s="9"/>
    </row>
    <row r="113" spans="1:6" ht="15.75" x14ac:dyDescent="0.25">
      <c r="A113" s="9"/>
      <c r="B113" s="9"/>
      <c r="C113" s="9"/>
      <c r="D113" s="9"/>
      <c r="E113" s="9"/>
      <c r="F113" s="9"/>
    </row>
    <row r="114" spans="1:6" ht="15.75" x14ac:dyDescent="0.25">
      <c r="A114" s="9"/>
      <c r="B114" s="9"/>
      <c r="C114" s="9"/>
      <c r="D114" s="9"/>
      <c r="E114" s="9"/>
      <c r="F114" s="9"/>
    </row>
    <row r="115" spans="1:6" ht="15.75" x14ac:dyDescent="0.25">
      <c r="A115" s="9"/>
      <c r="B115" s="9"/>
      <c r="C115" s="9"/>
      <c r="D115" s="9"/>
      <c r="E115" s="9"/>
      <c r="F115" s="9"/>
    </row>
    <row r="116" spans="1:6" ht="15.75" x14ac:dyDescent="0.25">
      <c r="A116" s="9"/>
      <c r="B116" s="9"/>
      <c r="C116" s="9"/>
      <c r="D116" s="9"/>
      <c r="E116" s="9"/>
      <c r="F116" s="9"/>
    </row>
    <row r="117" spans="1:6" ht="15.75" x14ac:dyDescent="0.25">
      <c r="A117" s="9"/>
      <c r="B117" s="9"/>
      <c r="C117" s="9"/>
      <c r="D117" s="9"/>
      <c r="E117" s="9"/>
      <c r="F117" s="9"/>
    </row>
    <row r="118" spans="1:6" ht="15.75" x14ac:dyDescent="0.25">
      <c r="A118" s="9"/>
      <c r="B118" s="9"/>
      <c r="C118" s="9"/>
      <c r="D118" s="9"/>
      <c r="E118" s="9"/>
      <c r="F118" s="9"/>
    </row>
    <row r="291" spans="1:4" ht="15.75" x14ac:dyDescent="0.25">
      <c r="A291" s="8" t="s">
        <v>40</v>
      </c>
      <c r="B291" s="9"/>
      <c r="C291" s="9"/>
    </row>
    <row r="292" spans="1:4" ht="15.75" x14ac:dyDescent="0.25">
      <c r="A292" s="9" t="s">
        <v>27</v>
      </c>
      <c r="B292" s="9"/>
      <c r="C292" s="9"/>
    </row>
    <row r="293" spans="1:4" ht="15.75" x14ac:dyDescent="0.25">
      <c r="A293" s="9" t="s">
        <v>28</v>
      </c>
      <c r="B293" s="9"/>
      <c r="C293" s="9"/>
    </row>
    <row r="294" spans="1:4" ht="15.75" x14ac:dyDescent="0.25">
      <c r="A294" s="9" t="s">
        <v>29</v>
      </c>
      <c r="B294" s="9"/>
      <c r="C294" s="9"/>
    </row>
    <row r="295" spans="1:4" ht="15.75" x14ac:dyDescent="0.25">
      <c r="A295" s="9" t="s">
        <v>30</v>
      </c>
      <c r="B295" s="9"/>
      <c r="C295" s="9"/>
      <c r="D295" s="9"/>
    </row>
    <row r="296" spans="1:4" ht="15.75" x14ac:dyDescent="0.25">
      <c r="A296" s="9" t="s">
        <v>31</v>
      </c>
      <c r="B296" s="9"/>
      <c r="C296" s="9"/>
    </row>
    <row r="297" spans="1:4" ht="15.75" x14ac:dyDescent="0.25">
      <c r="A297" s="9" t="s">
        <v>32</v>
      </c>
      <c r="B297" s="9"/>
      <c r="C297" s="9"/>
    </row>
    <row r="298" spans="1:4" ht="15.75" x14ac:dyDescent="0.25">
      <c r="A298" s="9" t="s">
        <v>33</v>
      </c>
      <c r="B298" s="9"/>
      <c r="C298" s="9"/>
    </row>
    <row r="299" spans="1:4" ht="15.75" x14ac:dyDescent="0.25">
      <c r="A299" s="9" t="s">
        <v>34</v>
      </c>
      <c r="B299" s="9"/>
      <c r="C299" s="9"/>
    </row>
    <row r="300" spans="1:4" ht="15.75" x14ac:dyDescent="0.25">
      <c r="A300" s="9" t="s">
        <v>35</v>
      </c>
      <c r="B300" s="9"/>
      <c r="C300" s="9"/>
    </row>
    <row r="301" spans="1:4" ht="15.75" x14ac:dyDescent="0.25">
      <c r="A301" s="9" t="s">
        <v>36</v>
      </c>
      <c r="B301" s="9"/>
      <c r="C301" s="9"/>
    </row>
    <row r="302" spans="1:4" ht="15.75" x14ac:dyDescent="0.25">
      <c r="A302" s="9" t="s">
        <v>37</v>
      </c>
      <c r="B302" s="9"/>
      <c r="C302" s="9"/>
    </row>
    <row r="303" spans="1:4" ht="15.75" x14ac:dyDescent="0.25">
      <c r="A303" s="9" t="s">
        <v>38</v>
      </c>
      <c r="B303" s="9"/>
      <c r="C303" s="9"/>
    </row>
    <row r="305" spans="1:5" ht="15.75" x14ac:dyDescent="0.25">
      <c r="A305" s="28" t="s">
        <v>233</v>
      </c>
      <c r="B305" s="9"/>
      <c r="C305" s="9"/>
      <c r="D305" s="9"/>
      <c r="E305" s="9"/>
    </row>
    <row r="306" spans="1:5" ht="15.75" x14ac:dyDescent="0.25">
      <c r="A306" s="29" t="s">
        <v>234</v>
      </c>
      <c r="B306" s="9"/>
      <c r="C306" s="9"/>
      <c r="D306" s="9"/>
      <c r="E306" s="9"/>
    </row>
    <row r="307" spans="1:5" ht="15.75" x14ac:dyDescent="0.25">
      <c r="A307" s="9" t="s">
        <v>235</v>
      </c>
      <c r="B307" s="9"/>
      <c r="C307" s="9"/>
      <c r="D307" s="9"/>
      <c r="E307" s="9"/>
    </row>
    <row r="308" spans="1:5" ht="15.75" x14ac:dyDescent="0.25">
      <c r="A308" s="9" t="s">
        <v>236</v>
      </c>
      <c r="B308" s="9"/>
      <c r="C308" s="9"/>
      <c r="D308" s="9"/>
      <c r="E308" s="9"/>
    </row>
    <row r="309" spans="1:5" ht="15.75" x14ac:dyDescent="0.25">
      <c r="A309" s="9" t="s">
        <v>237</v>
      </c>
      <c r="B309" s="9"/>
      <c r="C309" s="9"/>
      <c r="D309" s="9"/>
      <c r="E309" s="9"/>
    </row>
    <row r="310" spans="1:5" ht="15.75" x14ac:dyDescent="0.25">
      <c r="A310" s="9" t="s">
        <v>238</v>
      </c>
      <c r="B310" s="9"/>
      <c r="C310" s="9"/>
      <c r="D310" s="9"/>
      <c r="E310" s="9"/>
    </row>
    <row r="312" spans="1:5" x14ac:dyDescent="0.25">
      <c r="A312" s="14" t="s">
        <v>239</v>
      </c>
    </row>
    <row r="313" spans="1:5" x14ac:dyDescent="0.25">
      <c r="A313" t="s">
        <v>240</v>
      </c>
    </row>
    <row r="314" spans="1:5" x14ac:dyDescent="0.25">
      <c r="A314" t="s">
        <v>241</v>
      </c>
    </row>
    <row r="316" spans="1:5" x14ac:dyDescent="0.25">
      <c r="A316" s="14" t="s">
        <v>242</v>
      </c>
    </row>
    <row r="317" spans="1:5" x14ac:dyDescent="0.25">
      <c r="A317" t="s">
        <v>243</v>
      </c>
    </row>
    <row r="318" spans="1:5" x14ac:dyDescent="0.25">
      <c r="A318" t="s">
        <v>244</v>
      </c>
    </row>
    <row r="319" spans="1:5" x14ac:dyDescent="0.25">
      <c r="A319" t="s">
        <v>245</v>
      </c>
    </row>
    <row r="320" spans="1:5" x14ac:dyDescent="0.25">
      <c r="A320" t="s">
        <v>246</v>
      </c>
    </row>
    <row r="321" spans="1:5" x14ac:dyDescent="0.25">
      <c r="A321" t="s">
        <v>247</v>
      </c>
    </row>
    <row r="323" spans="1:5" ht="15.75" x14ac:dyDescent="0.25">
      <c r="A323" s="9" t="s">
        <v>248</v>
      </c>
      <c r="B323" s="9"/>
      <c r="C323" s="9"/>
      <c r="D323" s="9"/>
      <c r="E323" s="9"/>
    </row>
    <row r="324" spans="1:5" ht="15.75" x14ac:dyDescent="0.25">
      <c r="A324" s="9" t="s">
        <v>249</v>
      </c>
      <c r="B324" s="9"/>
      <c r="C324" s="9"/>
      <c r="D324" s="9"/>
      <c r="E324" s="9"/>
    </row>
    <row r="325" spans="1:5" ht="15.75" x14ac:dyDescent="0.25">
      <c r="A325" s="9" t="s">
        <v>250</v>
      </c>
      <c r="B325" s="9"/>
      <c r="C325" s="9"/>
      <c r="D325" s="9"/>
      <c r="E325" s="9"/>
    </row>
    <row r="326" spans="1:5" ht="15.75" x14ac:dyDescent="0.25">
      <c r="A326" s="9" t="s">
        <v>251</v>
      </c>
      <c r="B326" s="9"/>
      <c r="C326" s="9"/>
      <c r="D326" s="9"/>
      <c r="E326" s="9"/>
    </row>
    <row r="327" spans="1:5" ht="15.75" x14ac:dyDescent="0.25">
      <c r="A327" s="9" t="s">
        <v>252</v>
      </c>
      <c r="B327" s="9"/>
      <c r="C327" s="9"/>
      <c r="D327" s="9"/>
      <c r="E327" s="9"/>
    </row>
    <row r="328" spans="1:5" ht="15.75" x14ac:dyDescent="0.25">
      <c r="A328" s="9" t="s">
        <v>253</v>
      </c>
      <c r="B328" s="9"/>
      <c r="C328" s="9"/>
      <c r="D328" s="9"/>
      <c r="E328" s="9"/>
    </row>
    <row r="329" spans="1:5" ht="15.75" x14ac:dyDescent="0.25">
      <c r="A329" s="9" t="s">
        <v>254</v>
      </c>
      <c r="B329" s="9"/>
      <c r="C329" s="9"/>
      <c r="D329" s="9"/>
      <c r="E329" s="9"/>
    </row>
    <row r="330" spans="1:5" ht="15.75" x14ac:dyDescent="0.25">
      <c r="A330" s="9" t="s">
        <v>255</v>
      </c>
      <c r="B330" s="9"/>
      <c r="C330" s="9"/>
      <c r="D330" s="9"/>
      <c r="E330" s="9"/>
    </row>
    <row r="331" spans="1:5" ht="15.75" x14ac:dyDescent="0.25">
      <c r="A331" s="9" t="s">
        <v>256</v>
      </c>
      <c r="B331" s="9"/>
      <c r="C331" s="9"/>
      <c r="D331" s="9"/>
      <c r="E331" s="9"/>
    </row>
    <row r="332" spans="1:5" ht="15.75" x14ac:dyDescent="0.25">
      <c r="A332" s="9" t="s">
        <v>257</v>
      </c>
      <c r="B332" s="9"/>
      <c r="C332" s="9"/>
      <c r="D332" s="9"/>
      <c r="E332" s="9"/>
    </row>
    <row r="333" spans="1:5" ht="15.75" x14ac:dyDescent="0.25">
      <c r="A333" s="9" t="s">
        <v>258</v>
      </c>
      <c r="B333" s="9"/>
      <c r="C333" s="9"/>
      <c r="D333" s="9"/>
      <c r="E333" s="9"/>
    </row>
    <row r="335" spans="1:5" ht="15.75" x14ac:dyDescent="0.25">
      <c r="A335" s="8" t="s">
        <v>224</v>
      </c>
    </row>
    <row r="336" spans="1:5" ht="15.75" x14ac:dyDescent="0.25">
      <c r="A336" s="9" t="s">
        <v>259</v>
      </c>
    </row>
    <row r="337" spans="1:1" ht="15.75" x14ac:dyDescent="0.25">
      <c r="A337" s="9" t="s">
        <v>260</v>
      </c>
    </row>
    <row r="338" spans="1:1" ht="15.75" x14ac:dyDescent="0.25">
      <c r="A338" s="9" t="s">
        <v>261</v>
      </c>
    </row>
    <row r="339" spans="1:1" ht="15.75" x14ac:dyDescent="0.25">
      <c r="A339" s="9" t="s">
        <v>262</v>
      </c>
    </row>
    <row r="341" spans="1:1" ht="15.75" x14ac:dyDescent="0.25">
      <c r="A341" s="9" t="s">
        <v>263</v>
      </c>
    </row>
    <row r="342" spans="1:1" ht="15.75" x14ac:dyDescent="0.25">
      <c r="A342" s="9" t="s">
        <v>264</v>
      </c>
    </row>
    <row r="343" spans="1:1" ht="15.75" x14ac:dyDescent="0.25">
      <c r="A343" s="9" t="s">
        <v>265</v>
      </c>
    </row>
    <row r="344" spans="1:1" ht="15.75" x14ac:dyDescent="0.25">
      <c r="A344" s="9" t="s">
        <v>266</v>
      </c>
    </row>
    <row r="345" spans="1:1" ht="15.75" x14ac:dyDescent="0.25">
      <c r="A345" s="9" t="s">
        <v>267</v>
      </c>
    </row>
    <row r="346" spans="1:1" ht="15.75" x14ac:dyDescent="0.25">
      <c r="A346" s="9" t="s">
        <v>268</v>
      </c>
    </row>
    <row r="347" spans="1:1" ht="15.75" x14ac:dyDescent="0.25">
      <c r="A347" s="9" t="s">
        <v>269</v>
      </c>
    </row>
    <row r="348" spans="1:1" ht="15.75" x14ac:dyDescent="0.25">
      <c r="A348" s="9" t="s">
        <v>270</v>
      </c>
    </row>
    <row r="349" spans="1:1" ht="15.75" x14ac:dyDescent="0.25">
      <c r="A349" s="9" t="s">
        <v>271</v>
      </c>
    </row>
    <row r="350" spans="1:1" ht="15.75" x14ac:dyDescent="0.25">
      <c r="A350" s="9" t="s">
        <v>272</v>
      </c>
    </row>
    <row r="351" spans="1:1" ht="15.75" x14ac:dyDescent="0.25">
      <c r="A351" s="9" t="s">
        <v>273</v>
      </c>
    </row>
    <row r="352" spans="1:1" ht="15.75" x14ac:dyDescent="0.25">
      <c r="A352" s="9" t="s">
        <v>274</v>
      </c>
    </row>
    <row r="353" spans="1:6" ht="15.75" x14ac:dyDescent="0.25">
      <c r="A353" s="9" t="s">
        <v>275</v>
      </c>
    </row>
    <row r="354" spans="1:6" ht="15.75" x14ac:dyDescent="0.25">
      <c r="A354" s="9" t="s">
        <v>276</v>
      </c>
      <c r="B354" s="9"/>
      <c r="C354" s="9"/>
      <c r="D354" s="9"/>
      <c r="E354" s="9"/>
      <c r="F354" s="9"/>
    </row>
    <row r="356" spans="1:6" ht="15.75" x14ac:dyDescent="0.25">
      <c r="A356" s="8" t="s">
        <v>277</v>
      </c>
      <c r="C356" s="9"/>
    </row>
    <row r="357" spans="1:6" ht="15.75" x14ac:dyDescent="0.25">
      <c r="A357" s="9" t="s">
        <v>278</v>
      </c>
    </row>
    <row r="358" spans="1:6" ht="15.75" x14ac:dyDescent="0.25">
      <c r="A358" s="9" t="s">
        <v>279</v>
      </c>
    </row>
    <row r="359" spans="1:6" ht="15.75" x14ac:dyDescent="0.25">
      <c r="A359" s="9" t="s">
        <v>280</v>
      </c>
    </row>
    <row r="360" spans="1:6" ht="15.75" x14ac:dyDescent="0.25">
      <c r="A360" s="9" t="s">
        <v>281</v>
      </c>
    </row>
    <row r="361" spans="1:6" ht="15.75" x14ac:dyDescent="0.25">
      <c r="A361" s="9" t="s">
        <v>282</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SÜMEYRA-SERUM</vt:lpstr>
      <vt:lpstr>DİLARA-SERUM</vt:lpstr>
      <vt:lpstr>MDA</vt:lpstr>
      <vt:lpstr>SOD-CAT</vt:lpstr>
      <vt:lpstr>GSH-1.PLATE</vt:lpstr>
      <vt:lpstr>GSH-2.PLATE</vt:lpstr>
      <vt:lpstr>Materyal-metod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2019-01-09T08:42:21Z</dcterms:created>
  <dcterms:modified xsi:type="dcterms:W3CDTF">2023-03-24T14:40:47Z</dcterms:modified>
</cp:coreProperties>
</file>