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Tülin Bayrak\22.10.2021\"/>
    </mc:Choice>
  </mc:AlternateContent>
  <xr:revisionPtr revIDLastSave="0" documentId="13_ncr:1_{58EBE1D1-5666-4D97-8AC1-7F5D40EA17BC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Rat Tnf-Alfa" sheetId="1" r:id="rId1"/>
    <sheet name="Rat IL-1 Beta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33" i="2"/>
  <c r="E33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33" i="1"/>
  <c r="E33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<sst xmlns="http://schemas.openxmlformats.org/spreadsheetml/2006/main" count="121" uniqueCount="58">
  <si>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</si>
  <si>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</si>
  <si>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</si>
  <si>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</si>
  <si>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</si>
  <si>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</si>
  <si>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</si>
  <si>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</si>
  <si>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</si>
  <si>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</si>
  <si>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expected</t>
  </si>
  <si>
    <t>result</t>
  </si>
  <si>
    <t>abs-blank</t>
  </si>
  <si>
    <t>concentratıon (pg/ml)</t>
  </si>
  <si>
    <t>Numune</t>
  </si>
  <si>
    <t>absorbans</t>
  </si>
  <si>
    <t>F1</t>
  </si>
  <si>
    <t>F2</t>
  </si>
  <si>
    <t>F3</t>
  </si>
  <si>
    <t>F4</t>
  </si>
  <si>
    <t>F5</t>
  </si>
  <si>
    <t>F6</t>
  </si>
  <si>
    <t>M1</t>
  </si>
  <si>
    <t>M2</t>
  </si>
  <si>
    <t>M3</t>
  </si>
  <si>
    <t>M4</t>
  </si>
  <si>
    <t>M5</t>
  </si>
  <si>
    <t>M6</t>
  </si>
  <si>
    <t>KİT ADI</t>
  </si>
  <si>
    <t>TÜR</t>
  </si>
  <si>
    <t>MARKA</t>
  </si>
  <si>
    <t>LOT</t>
  </si>
  <si>
    <t>CAT. NO</t>
  </si>
  <si>
    <t>Yöntem</t>
  </si>
  <si>
    <t>Kullanılan Cihaz</t>
  </si>
  <si>
    <t>ELİSA</t>
  </si>
  <si>
    <t>Mıcroplate reader: BIO-TEK EL X 800-Aotu strıp washer:BIO TEK EL X 50</t>
  </si>
  <si>
    <t>Mıcroplate reader: BIO-TEK EL X 800-BIO-Aotu strıp washer: TEK EL X 51</t>
  </si>
  <si>
    <t>Rat</t>
  </si>
  <si>
    <t>Boster</t>
  </si>
  <si>
    <t>TNF -ALFA</t>
  </si>
  <si>
    <t>EK0526</t>
  </si>
  <si>
    <t>EK0393</t>
  </si>
  <si>
    <t>The Boster Picokine™ Rat Tnf Pre-Coated ELISA (Enzyme-Linked Immunosorbent Assay) kit is a solid-phase immunoassay specially designed to measure Rat Tnf with a 96-well strip plate that is pre-coated with antibody specific for Tnf.</t>
  </si>
  <si>
    <t>The detection antibody is a biotinylated antibody specific for Tnf. The capture antibody is monoclonal antibody from mouse and the detection antibody is polyclonal antibody from goat.</t>
  </si>
  <si>
    <t>The kit contains recombinant Rat Tnf with immunogen: Expression system for standard: E.coli; Immunogen sequence: L80-L235. The kit is analytically validated with ready-to-use reagents.</t>
  </si>
  <si>
    <t xml:space="preserve">To measure Rat Tnf, add standards and samples to the wells, then add the biotinylated detection antibody. Wash the wells with PBS or TBS buffer, and add Avidin-Biotin-Peroxidase Complex (ABC-HRP). </t>
  </si>
  <si>
    <t>Wash away the unbounded ABC-HRP with PBS or TBS buffer and add TMB. TMB is an HRP substrate and will be catalyzed to produce a blue color product, which changes into yellow after adding the acidic stop solution.</t>
  </si>
  <si>
    <t xml:space="preserve">The absorbance of the yellow product at 450nm is linearly proportional to Rat Tnf in the sample. Read the absorbance of the yellow product in each well using a plate reader, and benchmark the sample wells' readings against the standard curve to determine the concentration of Rat Tnf in the sample. </t>
  </si>
  <si>
    <t>For more information on assay principle, protocols, and troubleshooting tips, see Boster's ELISA Resource Center at https://www.bosterbio.com/elisa-technical-resource-center.</t>
  </si>
  <si>
    <t>Rat TNF-ALFA Assay Priciple</t>
  </si>
  <si>
    <t xml:space="preserve"> The detection antibody is a biotinylated antibody specific for Il1b. The capture antibody is monoclonal antibody from mouse and the detection antibody is polyclonal antibody from goat</t>
  </si>
  <si>
    <t>The kit contains recombinant Rat Il1b with immunogen: Expression system for standard: E.coli; Immunogen sequence: V117-S268. The kit is analytically validated with ready-to-use reagents.</t>
  </si>
  <si>
    <t xml:space="preserve">To measure Rat Il1b, add standards and samples to the wells, then add the biotinylated detection antibody. Wash the wells with PBS or TBS buffer, and add Avidin-Biotin-Peroxidase Complex (ABC-HRP). </t>
  </si>
  <si>
    <t>The absorbance of the yellow product at 450nm is linearly proportional to Rat Il1b in the sample. Read the absorbance of the yellow product in each well using a plate reader, and benchmark the sample wells' readings against the standard curve to determine the concentration of Rat Il1b in the sample.</t>
  </si>
  <si>
    <t>Rat Interleukin-1 Beta Assay Priciple</t>
  </si>
  <si>
    <t>The Boster Picokine™ Rat Il1b Pre-Coated ELISA (Enzyme-Linked Immunosorbent Assay) kit is a solid-phase immunoassay specially designed to measure Rat Il1b with a 96-well strip plate that is pre-coated with antibody specific for Il1b.</t>
  </si>
  <si>
    <t>INTERLEUKIN-1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</si>
</sst>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0" xfId="0"/>
    <xf numFmtId="0" fontId="1" fillId="6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46052055993001"/>
                  <c:y val="7.6361548556430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'Rat Tnf-Alfa'!$C$13:$C$20</c:f>
              <c:numCache>
                <c:formatCode>General</c:formatCode>
                <c:ptCount val="8"/>
                <c:pt idx="0">
                  <c:v>2.3730000000000002</c:v>
                </c:pt>
                <c:pt idx="1">
                  <c:v>1.4650000000000001</c:v>
                </c:pt>
                <c:pt idx="2">
                  <c:v>0.85699999999999998</c:v>
                </c:pt>
                <c:pt idx="3">
                  <c:v>0.51600000000000001</c:v>
                </c:pt>
                <c:pt idx="4">
                  <c:v>0.254</c:v>
                </c:pt>
                <c:pt idx="5">
                  <c:v>0.14800000000000002</c:v>
                </c:pt>
                <c:pt idx="6">
                  <c:v>5.9000000000000004E-2</c:v>
                </c:pt>
                <c:pt idx="7">
                  <c:v>0</c:v>
                </c:pt>
              </c:numCache>
            </c:numRef>
          </c:xVal>
          <c:yVal>
            <c:numRef>
              <c:f>'Rat Tnf-Alfa'!$D$13:$D$20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A-41A9-82DD-8A3917B01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0288"/>
        <c:axId val="418349632"/>
      </c:scatterChart>
      <c:valAx>
        <c:axId val="4183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49632"/>
        <c:crosses val="autoZero"/>
        <c:crossBetween val="midCat"/>
      </c:valAx>
      <c:valAx>
        <c:axId val="418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692694663167103"/>
                  <c:y val="3.3032954214056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'Rat IL-1 Beta'!$C$14:$C$21</c:f>
              <c:numCache>
                <c:formatCode>General</c:formatCode>
                <c:ptCount val="8"/>
                <c:pt idx="0">
                  <c:v>2.488</c:v>
                </c:pt>
                <c:pt idx="1">
                  <c:v>1.5819999999999999</c:v>
                </c:pt>
                <c:pt idx="2">
                  <c:v>0.96699999999999986</c:v>
                </c:pt>
                <c:pt idx="3">
                  <c:v>0.53299999999999992</c:v>
                </c:pt>
                <c:pt idx="4">
                  <c:v>0.31</c:v>
                </c:pt>
                <c:pt idx="5">
                  <c:v>0.17200000000000001</c:v>
                </c:pt>
                <c:pt idx="6">
                  <c:v>8.500000000000002E-2</c:v>
                </c:pt>
                <c:pt idx="7">
                  <c:v>0</c:v>
                </c:pt>
              </c:numCache>
            </c:numRef>
          </c:xVal>
          <c:yVal>
            <c:numRef>
              <c:f>'Rat IL-1 Beta'!$D$14:$D$21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3-409A-9F69-8EB8F5E5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46400"/>
        <c:axId val="417447384"/>
      </c:scatterChart>
      <c:valAx>
        <c:axId val="4174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7447384"/>
        <c:crosses val="autoZero"/>
        <c:crossBetween val="midCat"/>
      </c:valAx>
      <c:valAx>
        <c:axId val="4174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74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3810</xdr:rowOff>
    </xdr:from>
    <xdr:to>
      <xdr:col>14</xdr:col>
      <xdr:colOff>76200</xdr:colOff>
      <xdr:row>26</xdr:row>
      <xdr:rowOff>3810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10</xdr:row>
      <xdr:rowOff>179070</xdr:rowOff>
    </xdr:from>
    <xdr:to>
      <xdr:col>15</xdr:col>
      <xdr:colOff>22860</xdr:colOff>
      <xdr:row>25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30480</xdr:rowOff>
    </xdr:from>
    <xdr:to>
      <xdr:col>6</xdr:col>
      <xdr:colOff>1882176</xdr:colOff>
      <xdr:row>57</xdr:row>
      <xdr:rowOff>129540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8220"/>
          <a:ext cx="9425976" cy="9608820"/>
        </a:xfrm>
        <a:prstGeom prst="rect">
          <a:avLst/>
        </a:prstGeom>
      </xdr:spPr>
    </xdr:pic>
    <xdr:clientData/>
  </xdr:twoCellAnchor>
  <xdr:twoCellAnchor editAs="oneCell">
    <xdr:from>
      <xdr:col>6</xdr:col>
      <xdr:colOff>1901556</xdr:colOff>
      <xdr:row>5</xdr:row>
      <xdr:rowOff>30480</xdr:rowOff>
    </xdr:from>
    <xdr:to>
      <xdr:col>10</xdr:col>
      <xdr:colOff>184150</xdr:colOff>
      <xdr:row>30</xdr:row>
      <xdr:rowOff>108233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8706" y="995680"/>
          <a:ext cx="4556394" cy="4681503"/>
        </a:xfrm>
        <a:prstGeom prst="rect">
          <a:avLst/>
        </a:prstGeom>
      </xdr:spPr>
    </xdr:pic>
    <xdr:clientData/>
  </xdr:twoCellAnchor>
  <xdr:twoCellAnchor editAs="oneCell">
    <xdr:from>
      <xdr:col>6</xdr:col>
      <xdr:colOff>1914676</xdr:colOff>
      <xdr:row>30</xdr:row>
      <xdr:rowOff>120437</xdr:rowOff>
    </xdr:from>
    <xdr:to>
      <xdr:col>10</xdr:col>
      <xdr:colOff>68580</xdr:colOff>
      <xdr:row>58</xdr:row>
      <xdr:rowOff>79950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476" y="5660177"/>
          <a:ext cx="4348964" cy="5080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4"/>
  <sheetViews>
    <sheetView topLeftCell="A26" workbookViewId="0">
      <selection activeCell="A33" sqref="A33:A104"/>
    </sheetView>
  </sheetViews>
  <sheetFormatPr defaultRowHeight="14.5" x14ac:dyDescent="0.35"/>
  <cols>
    <col min="1" max="1" width="13.453125" customWidth="1"/>
    <col min="2" max="2" width="11.6328125" customWidth="1"/>
    <col min="3" max="3" width="10.08984375" customWidth="1"/>
    <col min="4" max="4" width="10.453125" customWidth="1"/>
    <col min="5" max="5" width="11" customWidth="1"/>
  </cols>
  <sheetData>
    <row r="2" spans="1:10" x14ac:dyDescent="0.35">
      <c r="A2" s="3">
        <v>2.4300000000000002</v>
      </c>
      <c r="B2" s="2">
        <v>1.0569999999999999</v>
      </c>
      <c r="C2" s="2">
        <v>1.2510000000000001</v>
      </c>
      <c r="D2" s="2">
        <v>0.89</v>
      </c>
      <c r="E2" s="2">
        <v>1.137</v>
      </c>
      <c r="F2" s="2">
        <v>1.014</v>
      </c>
      <c r="G2" s="2">
        <v>0.98699999999999999</v>
      </c>
      <c r="H2" s="2">
        <v>1.0780000000000001</v>
      </c>
      <c r="I2" s="2">
        <v>1.173</v>
      </c>
      <c r="J2" s="2">
        <v>1.135</v>
      </c>
    </row>
    <row r="3" spans="1:10" x14ac:dyDescent="0.35">
      <c r="A3" s="3">
        <v>1.522</v>
      </c>
      <c r="B3" s="2">
        <v>0.95800000000000007</v>
      </c>
      <c r="C3" s="2">
        <v>0.91700000000000004</v>
      </c>
      <c r="D3" s="2">
        <v>0.91200000000000003</v>
      </c>
      <c r="E3" s="2">
        <v>0.88900000000000001</v>
      </c>
      <c r="F3" s="2">
        <v>1.02</v>
      </c>
      <c r="G3" s="2">
        <v>0.83299999999999996</v>
      </c>
      <c r="H3" s="2">
        <v>0.92300000000000004</v>
      </c>
      <c r="I3" s="2">
        <v>0.95400000000000007</v>
      </c>
      <c r="J3" s="2">
        <v>0.85799999999999998</v>
      </c>
    </row>
    <row r="4" spans="1:10" x14ac:dyDescent="0.35">
      <c r="A4" s="3">
        <v>0.91400000000000003</v>
      </c>
      <c r="B4" s="2">
        <v>1.0509999999999999</v>
      </c>
      <c r="C4" s="2">
        <v>1.0509999999999999</v>
      </c>
      <c r="D4" s="2">
        <v>1.006</v>
      </c>
      <c r="E4" s="2">
        <v>1.02</v>
      </c>
      <c r="F4" s="2">
        <v>0.94000000000000006</v>
      </c>
      <c r="G4" s="2">
        <v>1.0549999999999999</v>
      </c>
      <c r="H4" s="2">
        <v>1.248</v>
      </c>
      <c r="I4" s="2">
        <v>1.294</v>
      </c>
      <c r="J4" s="2">
        <v>0.99399999999999999</v>
      </c>
    </row>
    <row r="5" spans="1:10" x14ac:dyDescent="0.35">
      <c r="A5" s="3">
        <v>0.57300000000000006</v>
      </c>
      <c r="B5" s="2">
        <v>1.012</v>
      </c>
      <c r="C5" s="2">
        <v>1.4119999999999999</v>
      </c>
      <c r="D5" s="2">
        <v>0.86699999999999999</v>
      </c>
      <c r="E5" s="2">
        <v>0.92100000000000004</v>
      </c>
      <c r="F5" s="2">
        <v>0.64400000000000002</v>
      </c>
      <c r="G5" s="2">
        <v>0.66700000000000004</v>
      </c>
      <c r="H5" s="2">
        <v>0.75600000000000001</v>
      </c>
      <c r="I5" s="2">
        <v>0.98799999999999999</v>
      </c>
      <c r="J5" s="2">
        <v>0.93</v>
      </c>
    </row>
    <row r="6" spans="1:10" x14ac:dyDescent="0.35">
      <c r="A6" s="3">
        <v>0.311</v>
      </c>
      <c r="B6" s="2">
        <v>0.90500000000000003</v>
      </c>
      <c r="C6" s="2">
        <v>1.4950000000000001</v>
      </c>
      <c r="D6" s="2">
        <v>0.91</v>
      </c>
      <c r="E6" s="2">
        <v>1.024</v>
      </c>
      <c r="F6" s="2">
        <v>0.92100000000000004</v>
      </c>
      <c r="G6" s="2">
        <v>1.0649999999999999</v>
      </c>
      <c r="H6" s="2">
        <v>1.08</v>
      </c>
      <c r="I6" s="2">
        <v>0.92700000000000005</v>
      </c>
      <c r="J6" s="2">
        <v>0.95800000000000007</v>
      </c>
    </row>
    <row r="7" spans="1:10" x14ac:dyDescent="0.35">
      <c r="A7" s="3">
        <v>0.20500000000000002</v>
      </c>
      <c r="B7" s="2">
        <v>0.82100000000000006</v>
      </c>
      <c r="C7" s="2">
        <v>0.88400000000000001</v>
      </c>
      <c r="D7" s="2">
        <v>0.82100000000000006</v>
      </c>
      <c r="E7" s="2">
        <v>0.96099999999999997</v>
      </c>
      <c r="F7" s="2">
        <v>0.80700000000000005</v>
      </c>
      <c r="G7" s="2">
        <v>0.81900000000000006</v>
      </c>
      <c r="H7" s="2">
        <v>0.96499999999999997</v>
      </c>
      <c r="I7" s="2">
        <v>0.96</v>
      </c>
      <c r="J7" s="2">
        <v>0.88100000000000001</v>
      </c>
    </row>
    <row r="8" spans="1:10" x14ac:dyDescent="0.35">
      <c r="A8" s="6">
        <v>0.11600000000000001</v>
      </c>
      <c r="B8" s="2">
        <v>1.097</v>
      </c>
      <c r="C8" s="2">
        <v>0.99299999999999999</v>
      </c>
      <c r="D8" s="2">
        <v>0.90500000000000003</v>
      </c>
      <c r="E8" s="2">
        <v>1.024</v>
      </c>
      <c r="F8" s="2">
        <v>0.96499999999999997</v>
      </c>
      <c r="G8" s="2">
        <v>0.92800000000000005</v>
      </c>
      <c r="H8" s="2">
        <v>1.0309999999999999</v>
      </c>
      <c r="I8" s="2">
        <v>1.2570000000000001</v>
      </c>
      <c r="J8" s="2">
        <v>1.2670000000000001</v>
      </c>
    </row>
    <row r="9" spans="1:10" x14ac:dyDescent="0.35">
      <c r="A9" s="5">
        <v>5.7000000000000002E-2</v>
      </c>
      <c r="B9" s="2">
        <v>1.0030000000000001</v>
      </c>
      <c r="C9" s="2">
        <v>0.88100000000000001</v>
      </c>
      <c r="D9" s="2">
        <v>0.77900000000000003</v>
      </c>
      <c r="E9" s="2">
        <v>0.85499999999999998</v>
      </c>
      <c r="F9" s="2">
        <v>1.0150000000000001</v>
      </c>
      <c r="G9" s="2">
        <v>1.036</v>
      </c>
      <c r="H9" s="2">
        <v>0.94400000000000006</v>
      </c>
      <c r="I9" s="2">
        <v>1.2650000000000001</v>
      </c>
      <c r="J9" s="2">
        <v>1.0640000000000001</v>
      </c>
    </row>
    <row r="12" spans="1:10" x14ac:dyDescent="0.35">
      <c r="A12" t="s">
        <v>0</v>
      </c>
      <c r="B12" s="8" t="s">
        <v>9</v>
      </c>
      <c r="C12" s="8" t="s">
        <v>12</v>
      </c>
      <c r="D12" s="8" t="s">
        <v>10</v>
      </c>
      <c r="E12" s="8" t="s">
        <v>11</v>
      </c>
    </row>
    <row r="13" spans="1:10" x14ac:dyDescent="0.35">
      <c r="A13" t="s">
        <v>1</v>
      </c>
      <c r="B13" s="3">
        <v>2.4300000000000002</v>
      </c>
      <c r="C13" s="9">
        <f>B13-B20</f>
        <v>2.3730000000000002</v>
      </c>
      <c r="D13" s="9">
        <v>1000</v>
      </c>
      <c r="E13" s="10">
        <f>(88.857*C13*C13)+(210.63*C13)+(0.2035)</f>
        <v>1000.3937195530001</v>
      </c>
    </row>
    <row r="14" spans="1:10" x14ac:dyDescent="0.35">
      <c r="A14" t="s">
        <v>2</v>
      </c>
      <c r="B14" s="3">
        <v>1.522</v>
      </c>
      <c r="C14" s="9">
        <f>B14-B20</f>
        <v>1.4650000000000001</v>
      </c>
      <c r="D14" s="9">
        <v>500</v>
      </c>
      <c r="E14" s="10">
        <f t="shared" ref="E14:E20" si="0">(88.857*C14*C14)+(210.63*C14)+(0.2035)</f>
        <v>499.48356482500003</v>
      </c>
    </row>
    <row r="15" spans="1:10" x14ac:dyDescent="0.35">
      <c r="A15" t="s">
        <v>3</v>
      </c>
      <c r="B15" s="3">
        <v>0.91400000000000003</v>
      </c>
      <c r="C15" s="9">
        <f>B15-B20</f>
        <v>0.85699999999999998</v>
      </c>
      <c r="D15" s="9">
        <v>250</v>
      </c>
      <c r="E15" s="10">
        <f t="shared" si="0"/>
        <v>245.97434479299997</v>
      </c>
    </row>
    <row r="16" spans="1:10" x14ac:dyDescent="0.35">
      <c r="A16" t="s">
        <v>4</v>
      </c>
      <c r="B16" s="3">
        <v>0.57300000000000006</v>
      </c>
      <c r="C16" s="9">
        <f>B16-B20</f>
        <v>0.51600000000000001</v>
      </c>
      <c r="D16" s="9">
        <v>125</v>
      </c>
      <c r="E16" s="10">
        <f t="shared" si="0"/>
        <v>132.54728939199998</v>
      </c>
    </row>
    <row r="17" spans="1:12" x14ac:dyDescent="0.35">
      <c r="A17" t="s">
        <v>5</v>
      </c>
      <c r="B17" s="3">
        <v>0.311</v>
      </c>
      <c r="C17" s="9">
        <f>B17-B20</f>
        <v>0.254</v>
      </c>
      <c r="D17" s="9">
        <v>62.5</v>
      </c>
      <c r="E17" s="10">
        <f t="shared" si="0"/>
        <v>59.436218212</v>
      </c>
    </row>
    <row r="18" spans="1:12" x14ac:dyDescent="0.35">
      <c r="A18" t="s">
        <v>6</v>
      </c>
      <c r="B18" s="3">
        <v>0.20500000000000002</v>
      </c>
      <c r="C18" s="9">
        <f>B18-B20</f>
        <v>0.14800000000000002</v>
      </c>
      <c r="D18" s="9">
        <v>31.2</v>
      </c>
      <c r="E18" s="10">
        <f t="shared" si="0"/>
        <v>33.323063728000001</v>
      </c>
    </row>
    <row r="19" spans="1:12" x14ac:dyDescent="0.35">
      <c r="A19" t="s">
        <v>7</v>
      </c>
      <c r="B19" s="3">
        <v>0.11600000000000001</v>
      </c>
      <c r="C19" s="9">
        <f>B19-B20</f>
        <v>5.9000000000000004E-2</v>
      </c>
      <c r="D19" s="9">
        <v>15.6</v>
      </c>
      <c r="E19" s="10">
        <f t="shared" si="0"/>
        <v>12.939981217</v>
      </c>
    </row>
    <row r="20" spans="1:12" x14ac:dyDescent="0.35">
      <c r="A20" t="s">
        <v>8</v>
      </c>
      <c r="B20" s="5">
        <v>5.7000000000000002E-2</v>
      </c>
      <c r="C20" s="9">
        <f>B20-B20</f>
        <v>0</v>
      </c>
      <c r="D20" s="9">
        <v>0</v>
      </c>
      <c r="E20" s="10">
        <f t="shared" si="0"/>
        <v>0.20349999999999999</v>
      </c>
    </row>
    <row r="27" spans="1:12" x14ac:dyDescent="0.35">
      <c r="H27" s="7"/>
      <c r="J27" s="7" t="s">
        <v>13</v>
      </c>
      <c r="K27" s="7"/>
      <c r="L27" s="7"/>
    </row>
    <row r="32" spans="1:12" x14ac:dyDescent="0.35">
      <c r="A32" s="12" t="s">
        <v>14</v>
      </c>
      <c r="B32" s="2" t="s">
        <v>15</v>
      </c>
      <c r="C32" s="4" t="s">
        <v>8</v>
      </c>
      <c r="D32" s="9" t="s">
        <v>12</v>
      </c>
      <c r="E32" s="11" t="s">
        <v>11</v>
      </c>
    </row>
    <row r="33" spans="1:5" x14ac:dyDescent="0.35">
      <c r="A33" s="12">
        <v>1</v>
      </c>
      <c r="B33" s="2">
        <v>1.0569999999999999</v>
      </c>
      <c r="C33" s="5">
        <v>5.7000000000000002E-2</v>
      </c>
      <c r="D33" s="9">
        <f t="shared" ref="D33:D64" si="1">(B33-C33)</f>
        <v>0.99999999999999989</v>
      </c>
      <c r="E33" s="10">
        <f t="shared" ref="E33:E64" si="2">(88.857*D33*D33)+(210.63*D33)+(0.2035)</f>
        <v>299.69049999999999</v>
      </c>
    </row>
    <row r="34" spans="1:5" x14ac:dyDescent="0.35">
      <c r="A34" s="12">
        <v>1</v>
      </c>
      <c r="B34" s="2">
        <v>0.95800000000000007</v>
      </c>
      <c r="C34" s="5">
        <v>5.7000000000000002E-2</v>
      </c>
      <c r="D34" s="9">
        <f t="shared" si="1"/>
        <v>0.90100000000000002</v>
      </c>
      <c r="E34" s="10">
        <f t="shared" si="2"/>
        <v>262.11533145700002</v>
      </c>
    </row>
    <row r="35" spans="1:5" x14ac:dyDescent="0.35">
      <c r="A35" s="12">
        <v>2</v>
      </c>
      <c r="B35" s="2">
        <v>1.0509999999999999</v>
      </c>
      <c r="C35" s="5">
        <v>5.7000000000000002E-2</v>
      </c>
      <c r="D35" s="9">
        <f t="shared" si="1"/>
        <v>0.99399999999999988</v>
      </c>
      <c r="E35" s="10">
        <f t="shared" si="2"/>
        <v>297.36363485199996</v>
      </c>
    </row>
    <row r="36" spans="1:5" x14ac:dyDescent="0.35">
      <c r="A36" s="12">
        <v>2</v>
      </c>
      <c r="B36" s="2">
        <v>1.012</v>
      </c>
      <c r="C36" s="5">
        <v>5.7000000000000002E-2</v>
      </c>
      <c r="D36" s="9">
        <f t="shared" si="1"/>
        <v>0.95499999999999996</v>
      </c>
      <c r="E36" s="10">
        <f t="shared" si="2"/>
        <v>282.39495542499998</v>
      </c>
    </row>
    <row r="37" spans="1:5" x14ac:dyDescent="0.35">
      <c r="A37" s="12">
        <v>3</v>
      </c>
      <c r="B37" s="2">
        <v>0.90500000000000003</v>
      </c>
      <c r="C37" s="5">
        <v>5.7000000000000002E-2</v>
      </c>
      <c r="D37" s="9">
        <f t="shared" si="1"/>
        <v>0.84799999999999998</v>
      </c>
      <c r="E37" s="10">
        <f t="shared" si="2"/>
        <v>242.715164128</v>
      </c>
    </row>
    <row r="38" spans="1:5" x14ac:dyDescent="0.35">
      <c r="A38" s="12">
        <v>3</v>
      </c>
      <c r="B38" s="2">
        <v>0.82100000000000006</v>
      </c>
      <c r="C38" s="5">
        <v>5.7000000000000002E-2</v>
      </c>
      <c r="D38" s="9">
        <f t="shared" si="1"/>
        <v>0.76400000000000001</v>
      </c>
      <c r="E38" s="10">
        <f t="shared" si="2"/>
        <v>212.99029547199999</v>
      </c>
    </row>
    <row r="39" spans="1:5" x14ac:dyDescent="0.35">
      <c r="A39" s="12">
        <v>4</v>
      </c>
      <c r="B39" s="2">
        <v>1.097</v>
      </c>
      <c r="C39" s="5">
        <v>5.7000000000000002E-2</v>
      </c>
      <c r="D39" s="9">
        <f t="shared" si="1"/>
        <v>1.04</v>
      </c>
      <c r="E39" s="10">
        <f t="shared" si="2"/>
        <v>315.36643120000002</v>
      </c>
    </row>
    <row r="40" spans="1:5" x14ac:dyDescent="0.35">
      <c r="A40" s="12">
        <v>4</v>
      </c>
      <c r="B40" s="2">
        <v>1.0030000000000001</v>
      </c>
      <c r="C40" s="5">
        <v>5.7000000000000002E-2</v>
      </c>
      <c r="D40" s="9">
        <f t="shared" si="1"/>
        <v>0.94600000000000006</v>
      </c>
      <c r="E40" s="10">
        <f t="shared" si="2"/>
        <v>278.97903101200006</v>
      </c>
    </row>
    <row r="41" spans="1:5" x14ac:dyDescent="0.35">
      <c r="A41" s="12">
        <v>5</v>
      </c>
      <c r="B41" s="2">
        <v>1.2510000000000001</v>
      </c>
      <c r="C41" s="5">
        <v>5.7000000000000002E-2</v>
      </c>
      <c r="D41" s="9">
        <f t="shared" si="1"/>
        <v>1.1940000000000002</v>
      </c>
      <c r="E41" s="10">
        <f t="shared" si="2"/>
        <v>378.3734580520001</v>
      </c>
    </row>
    <row r="42" spans="1:5" x14ac:dyDescent="0.35">
      <c r="A42" s="12">
        <v>5</v>
      </c>
      <c r="B42" s="2">
        <v>0.91700000000000004</v>
      </c>
      <c r="C42" s="5">
        <v>5.7000000000000002E-2</v>
      </c>
      <c r="D42" s="9">
        <f t="shared" si="1"/>
        <v>0.86</v>
      </c>
      <c r="E42" s="10">
        <f t="shared" si="2"/>
        <v>247.06393719999997</v>
      </c>
    </row>
    <row r="43" spans="1:5" x14ac:dyDescent="0.35">
      <c r="A43" s="12">
        <v>6</v>
      </c>
      <c r="B43" s="2">
        <v>1.0509999999999999</v>
      </c>
      <c r="C43" s="5">
        <v>5.7000000000000002E-2</v>
      </c>
      <c r="D43" s="9">
        <f t="shared" si="1"/>
        <v>0.99399999999999988</v>
      </c>
      <c r="E43" s="10">
        <f t="shared" si="2"/>
        <v>297.36363485199996</v>
      </c>
    </row>
    <row r="44" spans="1:5" x14ac:dyDescent="0.35">
      <c r="A44" s="12">
        <v>6</v>
      </c>
      <c r="B44" s="2">
        <v>1.4119999999999999</v>
      </c>
      <c r="C44" s="5">
        <v>5.7000000000000002E-2</v>
      </c>
      <c r="D44" s="9">
        <f t="shared" si="1"/>
        <v>1.355</v>
      </c>
      <c r="E44" s="10">
        <f t="shared" si="2"/>
        <v>448.75082342499996</v>
      </c>
    </row>
    <row r="45" spans="1:5" x14ac:dyDescent="0.35">
      <c r="A45" s="12">
        <v>7</v>
      </c>
      <c r="B45" s="2">
        <v>1.4950000000000001</v>
      </c>
      <c r="C45" s="5">
        <v>5.7000000000000002E-2</v>
      </c>
      <c r="D45" s="9">
        <f t="shared" si="1"/>
        <v>1.4380000000000002</v>
      </c>
      <c r="E45" s="10">
        <f t="shared" si="2"/>
        <v>486.83185430800006</v>
      </c>
    </row>
    <row r="46" spans="1:5" x14ac:dyDescent="0.35">
      <c r="A46" s="12">
        <v>7</v>
      </c>
      <c r="B46" s="2">
        <v>0.88400000000000001</v>
      </c>
      <c r="C46" s="5">
        <v>5.7000000000000002E-2</v>
      </c>
      <c r="D46" s="9">
        <f t="shared" si="1"/>
        <v>0.82699999999999996</v>
      </c>
      <c r="E46" s="10">
        <f t="shared" si="2"/>
        <v>235.16638915299995</v>
      </c>
    </row>
    <row r="47" spans="1:5" x14ac:dyDescent="0.35">
      <c r="A47" s="12">
        <v>8</v>
      </c>
      <c r="B47" s="2">
        <v>0.99299999999999999</v>
      </c>
      <c r="C47" s="5">
        <v>5.7000000000000002E-2</v>
      </c>
      <c r="D47" s="9">
        <f t="shared" si="1"/>
        <v>0.93599999999999994</v>
      </c>
      <c r="E47" s="10">
        <f t="shared" si="2"/>
        <v>275.20044227199998</v>
      </c>
    </row>
    <row r="48" spans="1:5" x14ac:dyDescent="0.35">
      <c r="A48" s="12">
        <v>8</v>
      </c>
      <c r="B48" s="2">
        <v>0.88100000000000001</v>
      </c>
      <c r="C48" s="5">
        <v>5.7000000000000002E-2</v>
      </c>
      <c r="D48" s="9">
        <f t="shared" si="1"/>
        <v>0.82399999999999995</v>
      </c>
      <c r="E48" s="10">
        <f t="shared" si="2"/>
        <v>234.09439043199995</v>
      </c>
    </row>
    <row r="49" spans="1:5" x14ac:dyDescent="0.35">
      <c r="A49" s="12">
        <v>9</v>
      </c>
      <c r="B49" s="2">
        <v>0.89</v>
      </c>
      <c r="C49" s="5">
        <v>5.7000000000000002E-2</v>
      </c>
      <c r="D49" s="9">
        <f t="shared" si="1"/>
        <v>0.83299999999999996</v>
      </c>
      <c r="E49" s="10">
        <f t="shared" si="2"/>
        <v>237.31518487299996</v>
      </c>
    </row>
    <row r="50" spans="1:5" x14ac:dyDescent="0.35">
      <c r="A50" s="12">
        <v>9</v>
      </c>
      <c r="B50" s="2">
        <v>0.91200000000000003</v>
      </c>
      <c r="C50" s="5">
        <v>5.7000000000000002E-2</v>
      </c>
      <c r="D50" s="9">
        <f t="shared" si="1"/>
        <v>0.85499999999999998</v>
      </c>
      <c r="E50" s="10">
        <f t="shared" si="2"/>
        <v>245.248838425</v>
      </c>
    </row>
    <row r="51" spans="1:5" x14ac:dyDescent="0.35">
      <c r="A51" s="12">
        <v>10</v>
      </c>
      <c r="B51" s="2">
        <v>1.006</v>
      </c>
      <c r="C51" s="5">
        <v>5.7000000000000002E-2</v>
      </c>
      <c r="D51" s="9">
        <f t="shared" si="1"/>
        <v>0.94899999999999995</v>
      </c>
      <c r="E51" s="10">
        <f t="shared" si="2"/>
        <v>280.11607305699999</v>
      </c>
    </row>
    <row r="52" spans="1:5" x14ac:dyDescent="0.35">
      <c r="A52" s="12">
        <v>10</v>
      </c>
      <c r="B52" s="2">
        <v>0.86699999999999999</v>
      </c>
      <c r="C52" s="5">
        <v>5.7000000000000002E-2</v>
      </c>
      <c r="D52" s="9">
        <f t="shared" si="1"/>
        <v>0.80999999999999994</v>
      </c>
      <c r="E52" s="10">
        <f t="shared" si="2"/>
        <v>229.11287769999998</v>
      </c>
    </row>
    <row r="53" spans="1:5" x14ac:dyDescent="0.35">
      <c r="A53" s="12">
        <v>11</v>
      </c>
      <c r="B53" s="2">
        <v>0.91</v>
      </c>
      <c r="C53" s="5">
        <v>5.7000000000000002E-2</v>
      </c>
      <c r="D53" s="9">
        <f t="shared" si="1"/>
        <v>0.85299999999999998</v>
      </c>
      <c r="E53" s="10">
        <f t="shared" si="2"/>
        <v>244.52404291299996</v>
      </c>
    </row>
    <row r="54" spans="1:5" x14ac:dyDescent="0.35">
      <c r="A54" s="12">
        <v>11</v>
      </c>
      <c r="B54" s="2">
        <v>0.82100000000000006</v>
      </c>
      <c r="C54" s="5">
        <v>5.7000000000000002E-2</v>
      </c>
      <c r="D54" s="9">
        <f t="shared" si="1"/>
        <v>0.76400000000000001</v>
      </c>
      <c r="E54" s="10">
        <f t="shared" si="2"/>
        <v>212.99029547199999</v>
      </c>
    </row>
    <row r="55" spans="1:5" x14ac:dyDescent="0.35">
      <c r="A55" s="12">
        <v>12</v>
      </c>
      <c r="B55" s="2">
        <v>0.90500000000000003</v>
      </c>
      <c r="C55" s="5">
        <v>5.7000000000000002E-2</v>
      </c>
      <c r="D55" s="9">
        <f t="shared" si="1"/>
        <v>0.84799999999999998</v>
      </c>
      <c r="E55" s="10">
        <f t="shared" si="2"/>
        <v>242.715164128</v>
      </c>
    </row>
    <row r="56" spans="1:5" x14ac:dyDescent="0.35">
      <c r="A56" s="12">
        <v>12</v>
      </c>
      <c r="B56" s="2">
        <v>0.77900000000000003</v>
      </c>
      <c r="C56" s="5">
        <v>5.7000000000000002E-2</v>
      </c>
      <c r="D56" s="9">
        <f t="shared" si="1"/>
        <v>0.72199999999999998</v>
      </c>
      <c r="E56" s="10">
        <f t="shared" si="2"/>
        <v>198.598092388</v>
      </c>
    </row>
    <row r="57" spans="1:5" x14ac:dyDescent="0.35">
      <c r="A57" s="12">
        <v>13</v>
      </c>
      <c r="B57" s="2">
        <v>1.137</v>
      </c>
      <c r="C57" s="5">
        <v>5.7000000000000002E-2</v>
      </c>
      <c r="D57" s="9">
        <f t="shared" si="1"/>
        <v>1.08</v>
      </c>
      <c r="E57" s="10">
        <f t="shared" si="2"/>
        <v>331.32670480000007</v>
      </c>
    </row>
    <row r="58" spans="1:5" x14ac:dyDescent="0.35">
      <c r="A58" s="12">
        <v>13</v>
      </c>
      <c r="B58" s="2">
        <v>0.88900000000000001</v>
      </c>
      <c r="C58" s="5">
        <v>5.7000000000000002E-2</v>
      </c>
      <c r="D58" s="9">
        <f t="shared" si="1"/>
        <v>0.83199999999999996</v>
      </c>
      <c r="E58" s="10">
        <f t="shared" si="2"/>
        <v>236.95660796799999</v>
      </c>
    </row>
    <row r="59" spans="1:5" x14ac:dyDescent="0.35">
      <c r="A59" s="12">
        <v>14</v>
      </c>
      <c r="B59" s="2">
        <v>1.02</v>
      </c>
      <c r="C59" s="5">
        <v>5.7000000000000002E-2</v>
      </c>
      <c r="D59" s="9">
        <f t="shared" si="1"/>
        <v>0.96299999999999997</v>
      </c>
      <c r="E59" s="10">
        <f t="shared" si="2"/>
        <v>285.44341723299999</v>
      </c>
    </row>
    <row r="60" spans="1:5" x14ac:dyDescent="0.35">
      <c r="A60" s="12">
        <v>14</v>
      </c>
      <c r="B60" s="2">
        <v>0.92100000000000004</v>
      </c>
      <c r="C60" s="5">
        <v>5.7000000000000002E-2</v>
      </c>
      <c r="D60" s="9">
        <f t="shared" si="1"/>
        <v>0.86399999999999999</v>
      </c>
      <c r="E60" s="10">
        <f t="shared" si="2"/>
        <v>248.51921507199998</v>
      </c>
    </row>
    <row r="61" spans="1:5" x14ac:dyDescent="0.35">
      <c r="A61" s="12">
        <v>15</v>
      </c>
      <c r="B61" s="2">
        <v>1.024</v>
      </c>
      <c r="C61" s="5">
        <v>5.7000000000000002E-2</v>
      </c>
      <c r="D61" s="9">
        <f t="shared" si="1"/>
        <v>0.96699999999999997</v>
      </c>
      <c r="E61" s="10">
        <f t="shared" si="2"/>
        <v>286.97191327299998</v>
      </c>
    </row>
    <row r="62" spans="1:5" x14ac:dyDescent="0.35">
      <c r="A62" s="12">
        <v>15</v>
      </c>
      <c r="B62" s="2">
        <v>0.96099999999999997</v>
      </c>
      <c r="C62" s="5">
        <v>5.7000000000000002E-2</v>
      </c>
      <c r="D62" s="9">
        <f t="shared" si="1"/>
        <v>0.90399999999999991</v>
      </c>
      <c r="E62" s="10">
        <f t="shared" si="2"/>
        <v>263.22838211200002</v>
      </c>
    </row>
    <row r="63" spans="1:5" x14ac:dyDescent="0.35">
      <c r="A63" s="12">
        <v>16</v>
      </c>
      <c r="B63" s="2">
        <v>1.024</v>
      </c>
      <c r="C63" s="5">
        <v>5.7000000000000002E-2</v>
      </c>
      <c r="D63" s="9">
        <f t="shared" si="1"/>
        <v>0.96699999999999997</v>
      </c>
      <c r="E63" s="10">
        <f t="shared" si="2"/>
        <v>286.97191327299998</v>
      </c>
    </row>
    <row r="64" spans="1:5" x14ac:dyDescent="0.35">
      <c r="A64" s="12">
        <v>16</v>
      </c>
      <c r="B64" s="2">
        <v>0.85499999999999998</v>
      </c>
      <c r="C64" s="5">
        <v>5.7000000000000002E-2</v>
      </c>
      <c r="D64" s="9">
        <f t="shared" si="1"/>
        <v>0.79799999999999993</v>
      </c>
      <c r="E64" s="10">
        <f t="shared" si="2"/>
        <v>224.87073302799996</v>
      </c>
    </row>
    <row r="65" spans="1:5" x14ac:dyDescent="0.35">
      <c r="A65" s="12">
        <v>17</v>
      </c>
      <c r="B65" s="2">
        <v>1.014</v>
      </c>
      <c r="C65" s="5">
        <v>5.7000000000000002E-2</v>
      </c>
      <c r="D65" s="9">
        <f t="shared" ref="D65:D96" si="3">(B65-C65)</f>
        <v>0.95699999999999996</v>
      </c>
      <c r="E65" s="10">
        <f t="shared" ref="E65:E96" si="4">(88.857*D65*D65)+(210.63*D65)+(0.2035)</f>
        <v>283.15600459299998</v>
      </c>
    </row>
    <row r="66" spans="1:5" x14ac:dyDescent="0.35">
      <c r="A66" s="12">
        <v>17</v>
      </c>
      <c r="B66" s="2">
        <v>1.02</v>
      </c>
      <c r="C66" s="5">
        <v>5.7000000000000002E-2</v>
      </c>
      <c r="D66" s="9">
        <f t="shared" si="3"/>
        <v>0.96299999999999997</v>
      </c>
      <c r="E66" s="10">
        <f t="shared" si="4"/>
        <v>285.44341723299999</v>
      </c>
    </row>
    <row r="67" spans="1:5" x14ac:dyDescent="0.35">
      <c r="A67" s="12">
        <v>18</v>
      </c>
      <c r="B67" s="2">
        <v>0.94000000000000006</v>
      </c>
      <c r="C67" s="5">
        <v>5.7000000000000002E-2</v>
      </c>
      <c r="D67" s="9">
        <f t="shared" si="3"/>
        <v>0.88300000000000001</v>
      </c>
      <c r="E67" s="10">
        <f t="shared" si="4"/>
        <v>255.47061547299998</v>
      </c>
    </row>
    <row r="68" spans="1:5" x14ac:dyDescent="0.35">
      <c r="A68" s="12">
        <v>18</v>
      </c>
      <c r="B68" s="2">
        <v>0.64400000000000002</v>
      </c>
      <c r="C68" s="5">
        <v>5.7000000000000002E-2</v>
      </c>
      <c r="D68" s="9">
        <f t="shared" si="3"/>
        <v>0.58699999999999997</v>
      </c>
      <c r="E68" s="10">
        <f t="shared" si="4"/>
        <v>154.46067763299999</v>
      </c>
    </row>
    <row r="69" spans="1:5" x14ac:dyDescent="0.35">
      <c r="A69" s="12">
        <v>19</v>
      </c>
      <c r="B69" s="2">
        <v>0.92100000000000004</v>
      </c>
      <c r="C69" s="5">
        <v>5.7000000000000002E-2</v>
      </c>
      <c r="D69" s="9">
        <f t="shared" si="3"/>
        <v>0.86399999999999999</v>
      </c>
      <c r="E69" s="10">
        <f t="shared" si="4"/>
        <v>248.51921507199998</v>
      </c>
    </row>
    <row r="70" spans="1:5" x14ac:dyDescent="0.35">
      <c r="A70" s="12">
        <v>19</v>
      </c>
      <c r="B70" s="2">
        <v>0.80700000000000005</v>
      </c>
      <c r="C70" s="5">
        <v>5.7000000000000002E-2</v>
      </c>
      <c r="D70" s="9">
        <f t="shared" si="3"/>
        <v>0.75</v>
      </c>
      <c r="E70" s="10">
        <f t="shared" si="4"/>
        <v>208.1580625</v>
      </c>
    </row>
    <row r="71" spans="1:5" x14ac:dyDescent="0.35">
      <c r="A71" s="12">
        <v>20</v>
      </c>
      <c r="B71" s="2">
        <v>0.96499999999999997</v>
      </c>
      <c r="C71" s="5">
        <v>5.7000000000000002E-2</v>
      </c>
      <c r="D71" s="9">
        <f t="shared" si="3"/>
        <v>0.90799999999999992</v>
      </c>
      <c r="E71" s="10">
        <f t="shared" si="4"/>
        <v>264.71493764799999</v>
      </c>
    </row>
    <row r="72" spans="1:5" x14ac:dyDescent="0.35">
      <c r="A72" s="12">
        <v>20</v>
      </c>
      <c r="B72" s="2">
        <v>1.0150000000000001</v>
      </c>
      <c r="C72" s="5">
        <v>5.7000000000000002E-2</v>
      </c>
      <c r="D72" s="9">
        <f t="shared" si="3"/>
        <v>0.95800000000000007</v>
      </c>
      <c r="E72" s="10">
        <f t="shared" si="4"/>
        <v>283.53679574800003</v>
      </c>
    </row>
    <row r="73" spans="1:5" x14ac:dyDescent="0.35">
      <c r="A73" s="12">
        <v>21</v>
      </c>
      <c r="B73" s="2">
        <v>0.98699999999999999</v>
      </c>
      <c r="C73" s="5">
        <v>5.7000000000000002E-2</v>
      </c>
      <c r="D73" s="9">
        <f t="shared" si="3"/>
        <v>0.92999999999999994</v>
      </c>
      <c r="E73" s="10">
        <f t="shared" si="4"/>
        <v>272.94181929999996</v>
      </c>
    </row>
    <row r="74" spans="1:5" x14ac:dyDescent="0.35">
      <c r="A74" s="12">
        <v>21</v>
      </c>
      <c r="B74" s="2">
        <v>0.83299999999999996</v>
      </c>
      <c r="C74" s="5">
        <v>5.7000000000000002E-2</v>
      </c>
      <c r="D74" s="9">
        <f t="shared" si="3"/>
        <v>0.77599999999999991</v>
      </c>
      <c r="E74" s="10">
        <f t="shared" si="4"/>
        <v>217.15993283199995</v>
      </c>
    </row>
    <row r="75" spans="1:5" x14ac:dyDescent="0.35">
      <c r="A75" s="12">
        <v>22</v>
      </c>
      <c r="B75" s="2">
        <v>1.0549999999999999</v>
      </c>
      <c r="C75" s="5">
        <v>5.7000000000000002E-2</v>
      </c>
      <c r="D75" s="9">
        <f t="shared" si="3"/>
        <v>0.99799999999999989</v>
      </c>
      <c r="E75" s="10">
        <f t="shared" si="4"/>
        <v>298.91416742799998</v>
      </c>
    </row>
    <row r="76" spans="1:5" x14ac:dyDescent="0.35">
      <c r="A76" s="12">
        <v>22</v>
      </c>
      <c r="B76" s="2">
        <v>0.66700000000000004</v>
      </c>
      <c r="C76" s="5">
        <v>5.7000000000000002E-2</v>
      </c>
      <c r="D76" s="9">
        <f t="shared" si="3"/>
        <v>0.61</v>
      </c>
      <c r="E76" s="10">
        <f t="shared" si="4"/>
        <v>161.75148969999998</v>
      </c>
    </row>
    <row r="77" spans="1:5" x14ac:dyDescent="0.35">
      <c r="A77" s="12">
        <v>23</v>
      </c>
      <c r="B77" s="2">
        <v>1.0649999999999999</v>
      </c>
      <c r="C77" s="5">
        <v>5.7000000000000002E-2</v>
      </c>
      <c r="D77" s="9">
        <f t="shared" si="3"/>
        <v>1.008</v>
      </c>
      <c r="E77" s="10">
        <f t="shared" si="4"/>
        <v>302.80293884800005</v>
      </c>
    </row>
    <row r="78" spans="1:5" x14ac:dyDescent="0.35">
      <c r="A78" s="12">
        <v>23</v>
      </c>
      <c r="B78" s="2">
        <v>0.81900000000000006</v>
      </c>
      <c r="C78" s="5">
        <v>5.7000000000000002E-2</v>
      </c>
      <c r="D78" s="9">
        <f t="shared" si="3"/>
        <v>0.76200000000000001</v>
      </c>
      <c r="E78" s="10">
        <f t="shared" si="4"/>
        <v>212.29784390799998</v>
      </c>
    </row>
    <row r="79" spans="1:5" x14ac:dyDescent="0.35">
      <c r="A79" s="12">
        <v>24</v>
      </c>
      <c r="B79" s="2">
        <v>0.92800000000000005</v>
      </c>
      <c r="C79" s="5">
        <v>5.7000000000000002E-2</v>
      </c>
      <c r="D79" s="9">
        <f t="shared" si="3"/>
        <v>0.871</v>
      </c>
      <c r="E79" s="10">
        <f t="shared" si="4"/>
        <v>251.07279333699998</v>
      </c>
    </row>
    <row r="80" spans="1:5" x14ac:dyDescent="0.35">
      <c r="A80" s="12">
        <v>24</v>
      </c>
      <c r="B80" s="2">
        <v>1.036</v>
      </c>
      <c r="C80" s="5">
        <v>5.7000000000000002E-2</v>
      </c>
      <c r="D80" s="9">
        <f t="shared" si="3"/>
        <v>0.97899999999999998</v>
      </c>
      <c r="E80" s="10">
        <f t="shared" si="4"/>
        <v>291.57446193699997</v>
      </c>
    </row>
    <row r="81" spans="1:5" x14ac:dyDescent="0.35">
      <c r="A81" s="12" t="s">
        <v>16</v>
      </c>
      <c r="B81" s="2">
        <v>1.0780000000000001</v>
      </c>
      <c r="C81" s="5">
        <v>5.7000000000000002E-2</v>
      </c>
      <c r="D81" s="9">
        <f t="shared" si="3"/>
        <v>1.0210000000000001</v>
      </c>
      <c r="E81" s="10">
        <f t="shared" si="4"/>
        <v>307.88490993700003</v>
      </c>
    </row>
    <row r="82" spans="1:5" x14ac:dyDescent="0.35">
      <c r="A82" s="12" t="s">
        <v>16</v>
      </c>
      <c r="B82" s="2">
        <v>0.92300000000000004</v>
      </c>
      <c r="C82" s="5">
        <v>5.7000000000000002E-2</v>
      </c>
      <c r="D82" s="9">
        <f t="shared" si="3"/>
        <v>0.86599999999999999</v>
      </c>
      <c r="E82" s="10">
        <f t="shared" si="4"/>
        <v>249.24792029199998</v>
      </c>
    </row>
    <row r="83" spans="1:5" x14ac:dyDescent="0.35">
      <c r="A83" s="12" t="s">
        <v>17</v>
      </c>
      <c r="B83" s="2">
        <v>1.248</v>
      </c>
      <c r="C83" s="5">
        <v>5.7000000000000002E-2</v>
      </c>
      <c r="D83" s="9">
        <f t="shared" si="3"/>
        <v>1.1910000000000001</v>
      </c>
      <c r="E83" s="10">
        <f t="shared" si="4"/>
        <v>377.10579621700003</v>
      </c>
    </row>
    <row r="84" spans="1:5" x14ac:dyDescent="0.35">
      <c r="A84" s="12" t="s">
        <v>17</v>
      </c>
      <c r="B84" s="2">
        <v>0.75600000000000001</v>
      </c>
      <c r="C84" s="5">
        <v>5.7000000000000002E-2</v>
      </c>
      <c r="D84" s="9">
        <f t="shared" si="3"/>
        <v>0.69899999999999995</v>
      </c>
      <c r="E84" s="10">
        <f t="shared" si="4"/>
        <v>190.84948905699997</v>
      </c>
    </row>
    <row r="85" spans="1:5" x14ac:dyDescent="0.35">
      <c r="A85" s="12" t="s">
        <v>18</v>
      </c>
      <c r="B85" s="2">
        <v>1.08</v>
      </c>
      <c r="C85" s="5">
        <v>5.7000000000000002E-2</v>
      </c>
      <c r="D85" s="9">
        <f t="shared" si="3"/>
        <v>1.0230000000000001</v>
      </c>
      <c r="E85" s="10">
        <f t="shared" si="4"/>
        <v>308.66941735300009</v>
      </c>
    </row>
    <row r="86" spans="1:5" x14ac:dyDescent="0.35">
      <c r="A86" s="12" t="s">
        <v>18</v>
      </c>
      <c r="B86" s="2">
        <v>0.96499999999999997</v>
      </c>
      <c r="C86" s="5">
        <v>5.7000000000000002E-2</v>
      </c>
      <c r="D86" s="9">
        <f t="shared" si="3"/>
        <v>0.90799999999999992</v>
      </c>
      <c r="E86" s="10">
        <f t="shared" si="4"/>
        <v>264.71493764799999</v>
      </c>
    </row>
    <row r="87" spans="1:5" x14ac:dyDescent="0.35">
      <c r="A87" s="12" t="s">
        <v>19</v>
      </c>
      <c r="B87" s="2">
        <v>1.0309999999999999</v>
      </c>
      <c r="C87" s="5">
        <v>5.7000000000000002E-2</v>
      </c>
      <c r="D87" s="9">
        <f t="shared" si="3"/>
        <v>0.97399999999999987</v>
      </c>
      <c r="E87" s="10">
        <f t="shared" si="4"/>
        <v>289.65362333199994</v>
      </c>
    </row>
    <row r="88" spans="1:5" x14ac:dyDescent="0.35">
      <c r="A88" s="12" t="s">
        <v>19</v>
      </c>
      <c r="B88" s="2">
        <v>0.94400000000000006</v>
      </c>
      <c r="C88" s="5">
        <v>5.7000000000000002E-2</v>
      </c>
      <c r="D88" s="9">
        <f t="shared" si="3"/>
        <v>0.88700000000000001</v>
      </c>
      <c r="E88" s="10">
        <f t="shared" si="4"/>
        <v>256.94224303300001</v>
      </c>
    </row>
    <row r="89" spans="1:5" x14ac:dyDescent="0.35">
      <c r="A89" s="12" t="s">
        <v>20</v>
      </c>
      <c r="B89" s="2">
        <v>1.173</v>
      </c>
      <c r="C89" s="5">
        <v>5.7000000000000002E-2</v>
      </c>
      <c r="D89" s="9">
        <f t="shared" si="3"/>
        <v>1.1160000000000001</v>
      </c>
      <c r="E89" s="10">
        <f t="shared" si="4"/>
        <v>345.93406379200007</v>
      </c>
    </row>
    <row r="90" spans="1:5" x14ac:dyDescent="0.35">
      <c r="A90" s="12" t="s">
        <v>20</v>
      </c>
      <c r="B90" s="2">
        <v>0.95400000000000007</v>
      </c>
      <c r="C90" s="5">
        <v>5.7000000000000002E-2</v>
      </c>
      <c r="D90" s="9">
        <f t="shared" si="3"/>
        <v>0.89700000000000002</v>
      </c>
      <c r="E90" s="10">
        <f t="shared" si="4"/>
        <v>260.63375191300003</v>
      </c>
    </row>
    <row r="91" spans="1:5" x14ac:dyDescent="0.35">
      <c r="A91" s="12" t="s">
        <v>21</v>
      </c>
      <c r="B91" s="2">
        <v>1.294</v>
      </c>
      <c r="C91" s="5">
        <v>5.7000000000000002E-2</v>
      </c>
      <c r="D91" s="9">
        <f t="shared" si="3"/>
        <v>1.2370000000000001</v>
      </c>
      <c r="E91" s="10">
        <f t="shared" si="4"/>
        <v>396.71903683300002</v>
      </c>
    </row>
    <row r="92" spans="1:5" x14ac:dyDescent="0.35">
      <c r="A92" s="12" t="s">
        <v>21</v>
      </c>
      <c r="B92" s="2">
        <v>0.98799999999999999</v>
      </c>
      <c r="C92" s="5">
        <v>5.7000000000000002E-2</v>
      </c>
      <c r="D92" s="9">
        <f t="shared" si="3"/>
        <v>0.93099999999999994</v>
      </c>
      <c r="E92" s="10">
        <f t="shared" si="4"/>
        <v>273.31781217700001</v>
      </c>
    </row>
    <row r="93" spans="1:5" x14ac:dyDescent="0.35">
      <c r="A93" s="12" t="s">
        <v>22</v>
      </c>
      <c r="B93" s="2">
        <v>0.92700000000000005</v>
      </c>
      <c r="C93" s="5">
        <v>5.7000000000000002E-2</v>
      </c>
      <c r="D93" s="9">
        <f t="shared" si="3"/>
        <v>0.87</v>
      </c>
      <c r="E93" s="10">
        <f t="shared" si="4"/>
        <v>250.7074633</v>
      </c>
    </row>
    <row r="94" spans="1:5" x14ac:dyDescent="0.35">
      <c r="A94" s="12" t="s">
        <v>22</v>
      </c>
      <c r="B94" s="2">
        <v>0.96</v>
      </c>
      <c r="C94" s="5">
        <v>5.7000000000000002E-2</v>
      </c>
      <c r="D94" s="9">
        <f t="shared" si="3"/>
        <v>0.90299999999999991</v>
      </c>
      <c r="E94" s="10">
        <f t="shared" si="4"/>
        <v>262.85718751299999</v>
      </c>
    </row>
    <row r="95" spans="1:5" x14ac:dyDescent="0.35">
      <c r="A95" s="12" t="s">
        <v>23</v>
      </c>
      <c r="B95" s="2">
        <v>1.2570000000000001</v>
      </c>
      <c r="C95" s="5">
        <v>5.7000000000000002E-2</v>
      </c>
      <c r="D95" s="9">
        <f t="shared" si="3"/>
        <v>1.2000000000000002</v>
      </c>
      <c r="E95" s="10">
        <f t="shared" si="4"/>
        <v>380.91358000000008</v>
      </c>
    </row>
    <row r="96" spans="1:5" x14ac:dyDescent="0.35">
      <c r="A96" s="12" t="s">
        <v>23</v>
      </c>
      <c r="B96" s="2">
        <v>1.2650000000000001</v>
      </c>
      <c r="C96" s="5">
        <v>5.7000000000000002E-2</v>
      </c>
      <c r="D96" s="9">
        <f t="shared" si="3"/>
        <v>1.2080000000000002</v>
      </c>
      <c r="E96" s="10">
        <f t="shared" si="4"/>
        <v>384.31036124800011</v>
      </c>
    </row>
    <row r="97" spans="1:5" x14ac:dyDescent="0.35">
      <c r="A97" s="12" t="s">
        <v>24</v>
      </c>
      <c r="B97" s="2">
        <v>1.135</v>
      </c>
      <c r="C97" s="5">
        <v>5.7000000000000002E-2</v>
      </c>
      <c r="D97" s="9">
        <f t="shared" ref="D97:D104" si="5">(B97-C97)</f>
        <v>1.0780000000000001</v>
      </c>
      <c r="E97" s="10">
        <f t="shared" ref="E97:E104" si="6">(88.857*D97*D97)+(210.63*D97)+(0.2035)</f>
        <v>330.52193798800005</v>
      </c>
    </row>
    <row r="98" spans="1:5" x14ac:dyDescent="0.35">
      <c r="A98" s="12" t="s">
        <v>24</v>
      </c>
      <c r="B98" s="2">
        <v>0.85799999999999998</v>
      </c>
      <c r="C98" s="5">
        <v>5.7000000000000002E-2</v>
      </c>
      <c r="D98" s="9">
        <f t="shared" si="5"/>
        <v>0.80099999999999993</v>
      </c>
      <c r="E98" s="10">
        <f t="shared" si="6"/>
        <v>225.92887005699995</v>
      </c>
    </row>
    <row r="99" spans="1:5" x14ac:dyDescent="0.35">
      <c r="A99" s="12" t="s">
        <v>25</v>
      </c>
      <c r="B99" s="2">
        <v>0.99399999999999999</v>
      </c>
      <c r="C99" s="5">
        <v>5.7000000000000002E-2</v>
      </c>
      <c r="D99" s="9">
        <f t="shared" si="5"/>
        <v>0.93699999999999994</v>
      </c>
      <c r="E99" s="10">
        <f t="shared" si="6"/>
        <v>275.57750143300001</v>
      </c>
    </row>
    <row r="100" spans="1:5" x14ac:dyDescent="0.35">
      <c r="A100" s="12" t="s">
        <v>25</v>
      </c>
      <c r="B100" s="2">
        <v>0.93</v>
      </c>
      <c r="C100" s="5">
        <v>5.7000000000000002E-2</v>
      </c>
      <c r="D100" s="9">
        <f t="shared" si="5"/>
        <v>0.873</v>
      </c>
      <c r="E100" s="10">
        <f t="shared" si="6"/>
        <v>251.80398655299999</v>
      </c>
    </row>
    <row r="101" spans="1:5" x14ac:dyDescent="0.35">
      <c r="A101" s="12" t="s">
        <v>26</v>
      </c>
      <c r="B101" s="2">
        <v>0.95800000000000007</v>
      </c>
      <c r="C101" s="5">
        <v>5.7000000000000002E-2</v>
      </c>
      <c r="D101" s="9">
        <f t="shared" si="5"/>
        <v>0.90100000000000002</v>
      </c>
      <c r="E101" s="10">
        <f t="shared" si="6"/>
        <v>262.11533145700002</v>
      </c>
    </row>
    <row r="102" spans="1:5" x14ac:dyDescent="0.35">
      <c r="A102" s="12" t="s">
        <v>26</v>
      </c>
      <c r="B102" s="2">
        <v>0.88100000000000001</v>
      </c>
      <c r="C102" s="5">
        <v>5.7000000000000002E-2</v>
      </c>
      <c r="D102" s="9">
        <f t="shared" si="5"/>
        <v>0.82399999999999995</v>
      </c>
      <c r="E102" s="10">
        <f t="shared" si="6"/>
        <v>234.09439043199995</v>
      </c>
    </row>
    <row r="103" spans="1:5" x14ac:dyDescent="0.35">
      <c r="A103" s="12" t="s">
        <v>27</v>
      </c>
      <c r="B103" s="2">
        <v>1.2670000000000001</v>
      </c>
      <c r="C103" s="5">
        <v>5.7000000000000002E-2</v>
      </c>
      <c r="D103" s="9">
        <f t="shared" si="5"/>
        <v>1.2100000000000002</v>
      </c>
      <c r="E103" s="10">
        <f t="shared" si="6"/>
        <v>385.16133370000006</v>
      </c>
    </row>
    <row r="104" spans="1:5" x14ac:dyDescent="0.35">
      <c r="A104" s="12" t="s">
        <v>27</v>
      </c>
      <c r="B104" s="2">
        <v>1.0640000000000001</v>
      </c>
      <c r="C104" s="5">
        <v>5.7000000000000002E-2</v>
      </c>
      <c r="D104" s="9">
        <f t="shared" si="5"/>
        <v>1.0070000000000001</v>
      </c>
      <c r="E104" s="10">
        <f t="shared" si="6"/>
        <v>302.41326199300005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4"/>
  <sheetViews>
    <sheetView workbookViewId="0">
      <selection activeCell="I100" sqref="I100"/>
    </sheetView>
  </sheetViews>
  <sheetFormatPr defaultRowHeight="14.5" x14ac:dyDescent="0.35"/>
  <cols>
    <col min="1" max="1" width="13.81640625" customWidth="1"/>
    <col min="2" max="2" width="11" customWidth="1"/>
    <col min="3" max="3" width="10" customWidth="1"/>
    <col min="4" max="4" width="10.08984375" customWidth="1"/>
    <col min="5" max="5" width="10.36328125" customWidth="1"/>
  </cols>
  <sheetData>
    <row r="2" spans="1:12" x14ac:dyDescent="0.35">
      <c r="A2" s="3">
        <v>2.54</v>
      </c>
      <c r="B2" s="2">
        <v>0.41199999999999998</v>
      </c>
      <c r="C2" s="2">
        <v>0.32200000000000001</v>
      </c>
      <c r="D2" s="2">
        <v>0.437</v>
      </c>
      <c r="E2" s="2">
        <v>0.377</v>
      </c>
      <c r="F2" s="2">
        <v>0.218</v>
      </c>
      <c r="G2" s="2">
        <v>0.315</v>
      </c>
      <c r="H2" s="2">
        <v>0.36299999999999999</v>
      </c>
      <c r="I2" s="2">
        <v>0.51</v>
      </c>
      <c r="J2" s="2">
        <v>0.48399999999999999</v>
      </c>
      <c r="K2" s="13"/>
      <c r="L2" s="13"/>
    </row>
    <row r="3" spans="1:12" x14ac:dyDescent="0.35">
      <c r="A3" s="3">
        <v>1.6339999999999999</v>
      </c>
      <c r="B3" s="2">
        <v>0.40600000000000003</v>
      </c>
      <c r="C3" s="2">
        <v>0.29899999999999999</v>
      </c>
      <c r="D3" s="2">
        <v>0.437</v>
      </c>
      <c r="E3" s="2">
        <v>0.33900000000000002</v>
      </c>
      <c r="F3" s="2">
        <v>0.23200000000000001</v>
      </c>
      <c r="G3" s="2">
        <v>0.32700000000000001</v>
      </c>
      <c r="H3" s="2">
        <v>0.374</v>
      </c>
      <c r="I3" s="2">
        <v>0.48199999999999998</v>
      </c>
      <c r="J3" s="2">
        <v>0.49299999999999999</v>
      </c>
      <c r="K3" s="13"/>
      <c r="L3" s="13"/>
    </row>
    <row r="4" spans="1:12" x14ac:dyDescent="0.35">
      <c r="A4" s="3">
        <v>1.0189999999999999</v>
      </c>
      <c r="B4" s="2">
        <v>0.32100000000000001</v>
      </c>
      <c r="C4" s="2">
        <v>0.36</v>
      </c>
      <c r="D4" s="2">
        <v>0.34399999999999997</v>
      </c>
      <c r="E4" s="2">
        <v>0.35499999999999998</v>
      </c>
      <c r="F4" s="2">
        <v>0.27700000000000002</v>
      </c>
      <c r="G4" s="2">
        <v>0.29199999999999998</v>
      </c>
      <c r="H4" s="2">
        <v>0.39500000000000002</v>
      </c>
      <c r="I4" s="2">
        <v>0.46600000000000003</v>
      </c>
      <c r="J4" s="2">
        <v>0.441</v>
      </c>
      <c r="K4" s="13"/>
      <c r="L4" s="13"/>
    </row>
    <row r="5" spans="1:12" x14ac:dyDescent="0.35">
      <c r="A5" s="3">
        <v>0.58499999999999996</v>
      </c>
      <c r="B5" s="2">
        <v>0.309</v>
      </c>
      <c r="C5" s="2">
        <v>0.38900000000000001</v>
      </c>
      <c r="D5" s="2">
        <v>0.32600000000000001</v>
      </c>
      <c r="E5" s="2">
        <v>0.33300000000000002</v>
      </c>
      <c r="F5" s="2">
        <v>0.28699999999999998</v>
      </c>
      <c r="G5" s="2">
        <v>0.28699999999999998</v>
      </c>
      <c r="H5" s="2">
        <v>0.34</v>
      </c>
      <c r="I5" s="2">
        <v>0.48699999999999999</v>
      </c>
      <c r="J5" s="2">
        <v>0.502</v>
      </c>
      <c r="K5" s="13"/>
      <c r="L5" s="13"/>
    </row>
    <row r="6" spans="1:12" x14ac:dyDescent="0.35">
      <c r="A6" s="3">
        <v>0.36199999999999999</v>
      </c>
      <c r="B6" s="2">
        <v>0.36699999999999999</v>
      </c>
      <c r="C6" s="2">
        <v>0.30199999999999999</v>
      </c>
      <c r="D6" s="2">
        <v>0.311</v>
      </c>
      <c r="E6" s="2">
        <v>0.28799999999999998</v>
      </c>
      <c r="F6" s="2">
        <v>0.45500000000000002</v>
      </c>
      <c r="G6" s="2">
        <v>0.29599999999999999</v>
      </c>
      <c r="H6" s="2">
        <v>0.38800000000000001</v>
      </c>
      <c r="I6" s="2">
        <v>0.496</v>
      </c>
      <c r="J6" s="2">
        <v>0.503</v>
      </c>
      <c r="K6" s="13"/>
      <c r="L6" s="13"/>
    </row>
    <row r="7" spans="1:12" x14ac:dyDescent="0.35">
      <c r="A7" s="3">
        <v>0.224</v>
      </c>
      <c r="B7" s="2">
        <v>0.35599999999999998</v>
      </c>
      <c r="C7" s="2">
        <v>0.29699999999999999</v>
      </c>
      <c r="D7" s="2">
        <v>0.34499999999999997</v>
      </c>
      <c r="E7" s="2">
        <v>0.30099999999999999</v>
      </c>
      <c r="F7" s="2">
        <v>0.41199999999999998</v>
      </c>
      <c r="G7" s="2">
        <v>0.30199999999999999</v>
      </c>
      <c r="H7" s="2">
        <v>0.38900000000000001</v>
      </c>
      <c r="I7" s="2">
        <v>0.44800000000000001</v>
      </c>
      <c r="J7" s="2">
        <v>0.48799999999999999</v>
      </c>
      <c r="K7" s="13"/>
      <c r="L7" s="13"/>
    </row>
    <row r="8" spans="1:12" x14ac:dyDescent="0.35">
      <c r="A8" s="3">
        <v>0.13700000000000001</v>
      </c>
      <c r="B8" s="2">
        <v>0.27800000000000002</v>
      </c>
      <c r="C8" s="2">
        <v>0.32300000000000001</v>
      </c>
      <c r="D8" s="2">
        <v>0.32600000000000001</v>
      </c>
      <c r="E8" s="2">
        <v>0.29299999999999998</v>
      </c>
      <c r="F8" s="2">
        <v>0.30099999999999999</v>
      </c>
      <c r="G8" s="2">
        <v>0.39900000000000002</v>
      </c>
      <c r="H8" s="2">
        <v>0.40899999999999997</v>
      </c>
      <c r="I8" s="2">
        <v>0.58399999999999996</v>
      </c>
      <c r="J8" s="2">
        <v>0.44600000000000001</v>
      </c>
      <c r="K8" s="13"/>
      <c r="L8" s="13"/>
    </row>
    <row r="9" spans="1:12" x14ac:dyDescent="0.35">
      <c r="A9" s="5">
        <v>5.1999999999999998E-2</v>
      </c>
      <c r="B9" s="2">
        <v>0.29799999999999999</v>
      </c>
      <c r="C9" s="2">
        <v>0.30499999999999999</v>
      </c>
      <c r="D9" s="2">
        <v>0.34799999999999998</v>
      </c>
      <c r="E9" s="2">
        <v>0.29499999999999998</v>
      </c>
      <c r="F9" s="2">
        <v>0.28499999999999998</v>
      </c>
      <c r="G9" s="2">
        <v>0.43099999999999999</v>
      </c>
      <c r="H9" s="2">
        <v>0.48499999999999999</v>
      </c>
      <c r="I9" s="2">
        <v>0.58499999999999996</v>
      </c>
      <c r="J9" s="2">
        <v>0.49299999999999999</v>
      </c>
      <c r="K9" s="13"/>
      <c r="L9" s="13"/>
    </row>
    <row r="13" spans="1:12" x14ac:dyDescent="0.35">
      <c r="A13" s="13" t="s">
        <v>0</v>
      </c>
      <c r="B13" s="8" t="s">
        <v>9</v>
      </c>
      <c r="C13" s="8" t="s">
        <v>12</v>
      </c>
      <c r="D13" s="8" t="s">
        <v>10</v>
      </c>
      <c r="E13" s="8" t="s">
        <v>11</v>
      </c>
    </row>
    <row r="14" spans="1:12" x14ac:dyDescent="0.35">
      <c r="A14" s="13" t="s">
        <v>1</v>
      </c>
      <c r="B14" s="3">
        <v>2.54</v>
      </c>
      <c r="C14" s="9">
        <f>B14-B21</f>
        <v>2.488</v>
      </c>
      <c r="D14" s="1">
        <v>2000</v>
      </c>
      <c r="E14" s="10">
        <f>(186.06*C14*C14)+(339.31*C14)+(2.1741)</f>
        <v>1998.11557264</v>
      </c>
    </row>
    <row r="15" spans="1:12" x14ac:dyDescent="0.35">
      <c r="A15" s="13" t="s">
        <v>2</v>
      </c>
      <c r="B15" s="3">
        <v>1.6339999999999999</v>
      </c>
      <c r="C15" s="9">
        <f>B15-B21</f>
        <v>1.5819999999999999</v>
      </c>
      <c r="D15" s="9">
        <v>1000</v>
      </c>
      <c r="E15" s="10">
        <f t="shared" ref="E15:E21" si="0">(186.06*C15*C15)+(339.31*C15)+(2.1741)</f>
        <v>1004.6193474399997</v>
      </c>
    </row>
    <row r="16" spans="1:12" x14ac:dyDescent="0.35">
      <c r="A16" s="13" t="s">
        <v>3</v>
      </c>
      <c r="B16" s="3">
        <v>1.0189999999999999</v>
      </c>
      <c r="C16" s="9">
        <f>B16-B21</f>
        <v>0.96699999999999986</v>
      </c>
      <c r="D16" s="9">
        <v>500</v>
      </c>
      <c r="E16" s="10">
        <f t="shared" si="0"/>
        <v>504.26952933999991</v>
      </c>
    </row>
    <row r="17" spans="1:12" x14ac:dyDescent="0.35">
      <c r="A17" s="13" t="s">
        <v>4</v>
      </c>
      <c r="B17" s="3">
        <v>0.58499999999999996</v>
      </c>
      <c r="C17" s="9">
        <f>B17-B21</f>
        <v>0.53299999999999992</v>
      </c>
      <c r="D17" s="9">
        <v>250</v>
      </c>
      <c r="E17" s="10">
        <f t="shared" si="0"/>
        <v>235.88392933999995</v>
      </c>
    </row>
    <row r="18" spans="1:12" x14ac:dyDescent="0.35">
      <c r="A18" s="13" t="s">
        <v>5</v>
      </c>
      <c r="B18" s="3">
        <v>0.36199999999999999</v>
      </c>
      <c r="C18" s="9">
        <f>B18-B21</f>
        <v>0.31</v>
      </c>
      <c r="D18" s="9">
        <v>125</v>
      </c>
      <c r="E18" s="10">
        <f t="shared" si="0"/>
        <v>125.24056599999999</v>
      </c>
    </row>
    <row r="19" spans="1:12" x14ac:dyDescent="0.35">
      <c r="A19" s="13" t="s">
        <v>6</v>
      </c>
      <c r="B19" s="3">
        <v>0.224</v>
      </c>
      <c r="C19" s="9">
        <f>B19-B21</f>
        <v>0.17200000000000001</v>
      </c>
      <c r="D19" s="9">
        <v>62.5</v>
      </c>
      <c r="E19" s="10">
        <f t="shared" si="0"/>
        <v>66.039819040000012</v>
      </c>
    </row>
    <row r="20" spans="1:12" x14ac:dyDescent="0.35">
      <c r="A20" s="13" t="s">
        <v>7</v>
      </c>
      <c r="B20" s="3">
        <v>0.13700000000000001</v>
      </c>
      <c r="C20" s="9">
        <f>B20-B21</f>
        <v>8.500000000000002E-2</v>
      </c>
      <c r="D20" s="9">
        <v>31.2</v>
      </c>
      <c r="E20" s="10">
        <f t="shared" si="0"/>
        <v>32.359733500000004</v>
      </c>
    </row>
    <row r="21" spans="1:12" x14ac:dyDescent="0.35">
      <c r="A21" s="13" t="s">
        <v>8</v>
      </c>
      <c r="B21" s="5">
        <v>5.1999999999999998E-2</v>
      </c>
      <c r="C21" s="9">
        <f>B21-B21</f>
        <v>0</v>
      </c>
      <c r="D21" s="9">
        <v>0</v>
      </c>
      <c r="E21" s="10">
        <f t="shared" si="0"/>
        <v>2.1741000000000001</v>
      </c>
    </row>
    <row r="27" spans="1:12" x14ac:dyDescent="0.35">
      <c r="I27" s="7"/>
      <c r="K27" s="7" t="s">
        <v>13</v>
      </c>
      <c r="L27" s="7"/>
    </row>
    <row r="32" spans="1:12" x14ac:dyDescent="0.35">
      <c r="A32" s="12" t="s">
        <v>14</v>
      </c>
      <c r="B32" s="2" t="s">
        <v>15</v>
      </c>
      <c r="C32" s="4" t="s">
        <v>8</v>
      </c>
      <c r="D32" s="9" t="s">
        <v>12</v>
      </c>
      <c r="E32" s="11" t="s">
        <v>11</v>
      </c>
    </row>
    <row r="33" spans="1:5" x14ac:dyDescent="0.35">
      <c r="A33" s="12">
        <v>1</v>
      </c>
      <c r="B33" s="2">
        <v>0.41199999999999998</v>
      </c>
      <c r="C33" s="5">
        <v>5.1999999999999998E-2</v>
      </c>
      <c r="D33" s="9">
        <f t="shared" ref="D33:D64" si="1">(B33-C33)</f>
        <v>0.36</v>
      </c>
      <c r="E33" s="10">
        <f t="shared" ref="E33:E64" si="2">(186.06*D33*D33)+(339.31*D33)+(2.1741)</f>
        <v>148.439076</v>
      </c>
    </row>
    <row r="34" spans="1:5" x14ac:dyDescent="0.35">
      <c r="A34" s="12">
        <v>1</v>
      </c>
      <c r="B34" s="2">
        <v>0.40600000000000003</v>
      </c>
      <c r="C34" s="5">
        <v>5.1999999999999998E-2</v>
      </c>
      <c r="D34" s="9">
        <f t="shared" si="1"/>
        <v>0.35400000000000004</v>
      </c>
      <c r="E34" s="10">
        <f t="shared" si="2"/>
        <v>145.60613496000002</v>
      </c>
    </row>
    <row r="35" spans="1:5" x14ac:dyDescent="0.35">
      <c r="A35" s="12">
        <v>2</v>
      </c>
      <c r="B35" s="2">
        <v>0.32100000000000001</v>
      </c>
      <c r="C35" s="5">
        <v>5.1999999999999998E-2</v>
      </c>
      <c r="D35" s="9">
        <f t="shared" si="1"/>
        <v>0.26900000000000002</v>
      </c>
      <c r="E35" s="10">
        <f t="shared" si="2"/>
        <v>106.91197766000001</v>
      </c>
    </row>
    <row r="36" spans="1:5" x14ac:dyDescent="0.35">
      <c r="A36" s="12">
        <v>2</v>
      </c>
      <c r="B36" s="2">
        <v>0.309</v>
      </c>
      <c r="C36" s="5">
        <v>5.1999999999999998E-2</v>
      </c>
      <c r="D36" s="9">
        <f t="shared" si="1"/>
        <v>0.25700000000000001</v>
      </c>
      <c r="E36" s="10">
        <f t="shared" si="2"/>
        <v>101.66584693999999</v>
      </c>
    </row>
    <row r="37" spans="1:5" x14ac:dyDescent="0.35">
      <c r="A37" s="12">
        <v>3</v>
      </c>
      <c r="B37" s="2">
        <v>0.36699999999999999</v>
      </c>
      <c r="C37" s="5">
        <v>5.1999999999999998E-2</v>
      </c>
      <c r="D37" s="9">
        <f t="shared" si="1"/>
        <v>0.315</v>
      </c>
      <c r="E37" s="10">
        <f t="shared" si="2"/>
        <v>127.5185535</v>
      </c>
    </row>
    <row r="38" spans="1:5" x14ac:dyDescent="0.35">
      <c r="A38" s="12">
        <v>3</v>
      </c>
      <c r="B38" s="2">
        <v>0.35599999999999998</v>
      </c>
      <c r="C38" s="5">
        <v>5.1999999999999998E-2</v>
      </c>
      <c r="D38" s="9">
        <f t="shared" si="1"/>
        <v>0.30399999999999999</v>
      </c>
      <c r="E38" s="10">
        <f t="shared" si="2"/>
        <v>122.51926096</v>
      </c>
    </row>
    <row r="39" spans="1:5" x14ac:dyDescent="0.35">
      <c r="A39" s="12">
        <v>4</v>
      </c>
      <c r="B39" s="2">
        <v>0.27800000000000002</v>
      </c>
      <c r="C39" s="5">
        <v>5.1999999999999998E-2</v>
      </c>
      <c r="D39" s="9">
        <f t="shared" si="1"/>
        <v>0.22600000000000003</v>
      </c>
      <c r="E39" s="10">
        <f t="shared" si="2"/>
        <v>88.361360560000023</v>
      </c>
    </row>
    <row r="40" spans="1:5" x14ac:dyDescent="0.35">
      <c r="A40" s="12">
        <v>4</v>
      </c>
      <c r="B40" s="2">
        <v>0.29799999999999999</v>
      </c>
      <c r="C40" s="5">
        <v>5.1999999999999998E-2</v>
      </c>
      <c r="D40" s="9">
        <f t="shared" si="1"/>
        <v>0.246</v>
      </c>
      <c r="E40" s="10">
        <f t="shared" si="2"/>
        <v>96.903966959999991</v>
      </c>
    </row>
    <row r="41" spans="1:5" x14ac:dyDescent="0.35">
      <c r="A41" s="12">
        <v>5</v>
      </c>
      <c r="B41" s="2">
        <v>0.32200000000000001</v>
      </c>
      <c r="C41" s="5">
        <v>5.1999999999999998E-2</v>
      </c>
      <c r="D41" s="9">
        <f t="shared" si="1"/>
        <v>0.27</v>
      </c>
      <c r="E41" s="10">
        <f t="shared" si="2"/>
        <v>107.35157400000001</v>
      </c>
    </row>
    <row r="42" spans="1:5" x14ac:dyDescent="0.35">
      <c r="A42" s="12">
        <v>5</v>
      </c>
      <c r="B42" s="2">
        <v>0.29899999999999999</v>
      </c>
      <c r="C42" s="5">
        <v>5.1999999999999998E-2</v>
      </c>
      <c r="D42" s="9">
        <f t="shared" si="1"/>
        <v>0.247</v>
      </c>
      <c r="E42" s="10">
        <f t="shared" si="2"/>
        <v>97.335004539999986</v>
      </c>
    </row>
    <row r="43" spans="1:5" x14ac:dyDescent="0.35">
      <c r="A43" s="12">
        <v>6</v>
      </c>
      <c r="B43" s="2">
        <v>0.36</v>
      </c>
      <c r="C43" s="5">
        <v>5.1999999999999998E-2</v>
      </c>
      <c r="D43" s="9">
        <f t="shared" si="1"/>
        <v>0.308</v>
      </c>
      <c r="E43" s="10">
        <f t="shared" si="2"/>
        <v>124.33197584</v>
      </c>
    </row>
    <row r="44" spans="1:5" x14ac:dyDescent="0.35">
      <c r="A44" s="12">
        <v>6</v>
      </c>
      <c r="B44" s="2">
        <v>0.38900000000000001</v>
      </c>
      <c r="C44" s="5">
        <v>5.1999999999999998E-2</v>
      </c>
      <c r="D44" s="9">
        <f t="shared" si="1"/>
        <v>0.33700000000000002</v>
      </c>
      <c r="E44" s="10">
        <f t="shared" si="2"/>
        <v>137.65221814</v>
      </c>
    </row>
    <row r="45" spans="1:5" x14ac:dyDescent="0.35">
      <c r="A45" s="12">
        <v>7</v>
      </c>
      <c r="B45" s="2">
        <v>0.30199999999999999</v>
      </c>
      <c r="C45" s="5">
        <v>5.1999999999999998E-2</v>
      </c>
      <c r="D45" s="9">
        <f t="shared" si="1"/>
        <v>0.25</v>
      </c>
      <c r="E45" s="10">
        <f t="shared" si="2"/>
        <v>98.630349999999993</v>
      </c>
    </row>
    <row r="46" spans="1:5" x14ac:dyDescent="0.35">
      <c r="A46" s="12">
        <v>7</v>
      </c>
      <c r="B46" s="2">
        <v>0.29699999999999999</v>
      </c>
      <c r="C46" s="5">
        <v>5.1999999999999998E-2</v>
      </c>
      <c r="D46" s="9">
        <f t="shared" si="1"/>
        <v>0.245</v>
      </c>
      <c r="E46" s="10">
        <f t="shared" si="2"/>
        <v>96.473301499999991</v>
      </c>
    </row>
    <row r="47" spans="1:5" x14ac:dyDescent="0.35">
      <c r="A47" s="12">
        <v>8</v>
      </c>
      <c r="B47" s="2">
        <v>0.32300000000000001</v>
      </c>
      <c r="C47" s="5">
        <v>5.1999999999999998E-2</v>
      </c>
      <c r="D47" s="9">
        <f t="shared" si="1"/>
        <v>0.27100000000000002</v>
      </c>
      <c r="E47" s="10">
        <f t="shared" si="2"/>
        <v>107.79154246</v>
      </c>
    </row>
    <row r="48" spans="1:5" x14ac:dyDescent="0.35">
      <c r="A48" s="12">
        <v>8</v>
      </c>
      <c r="B48" s="2">
        <v>0.30499999999999999</v>
      </c>
      <c r="C48" s="5">
        <v>5.1999999999999998E-2</v>
      </c>
      <c r="D48" s="9">
        <f t="shared" si="1"/>
        <v>0.253</v>
      </c>
      <c r="E48" s="10">
        <f t="shared" si="2"/>
        <v>99.929044540000007</v>
      </c>
    </row>
    <row r="49" spans="1:5" x14ac:dyDescent="0.35">
      <c r="A49" s="12">
        <v>9</v>
      </c>
      <c r="B49" s="2">
        <v>0.437</v>
      </c>
      <c r="C49" s="5">
        <v>5.1999999999999998E-2</v>
      </c>
      <c r="D49" s="9">
        <f t="shared" si="1"/>
        <v>0.38500000000000001</v>
      </c>
      <c r="E49" s="10">
        <f t="shared" si="2"/>
        <v>160.38719350000002</v>
      </c>
    </row>
    <row r="50" spans="1:5" x14ac:dyDescent="0.35">
      <c r="A50" s="12">
        <v>9</v>
      </c>
      <c r="B50" s="2">
        <v>0.437</v>
      </c>
      <c r="C50" s="5">
        <v>5.1999999999999998E-2</v>
      </c>
      <c r="D50" s="9">
        <f t="shared" si="1"/>
        <v>0.38500000000000001</v>
      </c>
      <c r="E50" s="10">
        <f t="shared" si="2"/>
        <v>160.38719350000002</v>
      </c>
    </row>
    <row r="51" spans="1:5" x14ac:dyDescent="0.35">
      <c r="A51" s="12">
        <v>10</v>
      </c>
      <c r="B51" s="2">
        <v>0.34399999999999997</v>
      </c>
      <c r="C51" s="5">
        <v>5.1999999999999998E-2</v>
      </c>
      <c r="D51" s="9">
        <f t="shared" si="1"/>
        <v>0.29199999999999998</v>
      </c>
      <c r="E51" s="10">
        <f t="shared" si="2"/>
        <v>117.11683984</v>
      </c>
    </row>
    <row r="52" spans="1:5" x14ac:dyDescent="0.35">
      <c r="A52" s="12">
        <v>10</v>
      </c>
      <c r="B52" s="2">
        <v>0.32600000000000001</v>
      </c>
      <c r="C52" s="5">
        <v>5.1999999999999998E-2</v>
      </c>
      <c r="D52" s="9">
        <f t="shared" si="1"/>
        <v>0.27400000000000002</v>
      </c>
      <c r="E52" s="10">
        <f t="shared" si="2"/>
        <v>109.11368056000001</v>
      </c>
    </row>
    <row r="53" spans="1:5" x14ac:dyDescent="0.35">
      <c r="A53" s="12">
        <v>11</v>
      </c>
      <c r="B53" s="2">
        <v>0.311</v>
      </c>
      <c r="C53" s="5">
        <v>5.1999999999999998E-2</v>
      </c>
      <c r="D53" s="9">
        <f t="shared" si="1"/>
        <v>0.25900000000000001</v>
      </c>
      <c r="E53" s="10">
        <f t="shared" si="2"/>
        <v>102.53648086</v>
      </c>
    </row>
    <row r="54" spans="1:5" x14ac:dyDescent="0.35">
      <c r="A54" s="12">
        <v>11</v>
      </c>
      <c r="B54" s="2">
        <v>0.34499999999999997</v>
      </c>
      <c r="C54" s="5">
        <v>5.1999999999999998E-2</v>
      </c>
      <c r="D54" s="9">
        <f t="shared" si="1"/>
        <v>0.29299999999999998</v>
      </c>
      <c r="E54" s="10">
        <f t="shared" si="2"/>
        <v>117.56499493999999</v>
      </c>
    </row>
    <row r="55" spans="1:5" x14ac:dyDescent="0.35">
      <c r="A55" s="12">
        <v>12</v>
      </c>
      <c r="B55" s="2">
        <v>0.32600000000000001</v>
      </c>
      <c r="C55" s="5">
        <v>5.1999999999999998E-2</v>
      </c>
      <c r="D55" s="9">
        <f t="shared" si="1"/>
        <v>0.27400000000000002</v>
      </c>
      <c r="E55" s="10">
        <f t="shared" si="2"/>
        <v>109.11368056000001</v>
      </c>
    </row>
    <row r="56" spans="1:5" x14ac:dyDescent="0.35">
      <c r="A56" s="12">
        <v>12</v>
      </c>
      <c r="B56" s="2">
        <v>0.34799999999999998</v>
      </c>
      <c r="C56" s="5">
        <v>5.1999999999999998E-2</v>
      </c>
      <c r="D56" s="9">
        <f t="shared" si="1"/>
        <v>0.29599999999999999</v>
      </c>
      <c r="E56" s="10">
        <f t="shared" si="2"/>
        <v>118.91169296</v>
      </c>
    </row>
    <row r="57" spans="1:5" x14ac:dyDescent="0.35">
      <c r="A57" s="12">
        <v>13</v>
      </c>
      <c r="B57" s="2">
        <v>0.377</v>
      </c>
      <c r="C57" s="5">
        <v>5.1999999999999998E-2</v>
      </c>
      <c r="D57" s="9">
        <f t="shared" si="1"/>
        <v>0.32500000000000001</v>
      </c>
      <c r="E57" s="10">
        <f t="shared" si="2"/>
        <v>132.10243750000001</v>
      </c>
    </row>
    <row r="58" spans="1:5" x14ac:dyDescent="0.35">
      <c r="A58" s="12">
        <v>13</v>
      </c>
      <c r="B58" s="2">
        <v>0.33900000000000002</v>
      </c>
      <c r="C58" s="5">
        <v>5.1999999999999998E-2</v>
      </c>
      <c r="D58" s="9">
        <f t="shared" si="1"/>
        <v>0.28700000000000003</v>
      </c>
      <c r="E58" s="10">
        <f t="shared" si="2"/>
        <v>114.88164614000002</v>
      </c>
    </row>
    <row r="59" spans="1:5" x14ac:dyDescent="0.35">
      <c r="A59" s="12">
        <v>14</v>
      </c>
      <c r="B59" s="2">
        <v>0.35499999999999998</v>
      </c>
      <c r="C59" s="5">
        <v>5.1999999999999998E-2</v>
      </c>
      <c r="D59" s="9">
        <f t="shared" si="1"/>
        <v>0.30299999999999999</v>
      </c>
      <c r="E59" s="10">
        <f t="shared" si="2"/>
        <v>122.06701253999999</v>
      </c>
    </row>
    <row r="60" spans="1:5" x14ac:dyDescent="0.35">
      <c r="A60" s="12">
        <v>14</v>
      </c>
      <c r="B60" s="2">
        <v>0.33300000000000002</v>
      </c>
      <c r="C60" s="5">
        <v>5.1999999999999998E-2</v>
      </c>
      <c r="D60" s="9">
        <f t="shared" si="1"/>
        <v>0.28100000000000003</v>
      </c>
      <c r="E60" s="10">
        <f t="shared" si="2"/>
        <v>112.21169366000001</v>
      </c>
    </row>
    <row r="61" spans="1:5" x14ac:dyDescent="0.35">
      <c r="A61" s="12">
        <v>15</v>
      </c>
      <c r="B61" s="2">
        <v>0.28799999999999998</v>
      </c>
      <c r="C61" s="5">
        <v>5.1999999999999998E-2</v>
      </c>
      <c r="D61" s="9">
        <f t="shared" si="1"/>
        <v>0.23599999999999999</v>
      </c>
      <c r="E61" s="10">
        <f t="shared" si="2"/>
        <v>92.614057759999994</v>
      </c>
    </row>
    <row r="62" spans="1:5" x14ac:dyDescent="0.35">
      <c r="A62" s="12">
        <v>15</v>
      </c>
      <c r="B62" s="2">
        <v>0.30099999999999999</v>
      </c>
      <c r="C62" s="5">
        <v>5.1999999999999998E-2</v>
      </c>
      <c r="D62" s="9">
        <f t="shared" si="1"/>
        <v>0.249</v>
      </c>
      <c r="E62" s="10">
        <f t="shared" si="2"/>
        <v>98.198196060000001</v>
      </c>
    </row>
    <row r="63" spans="1:5" x14ac:dyDescent="0.35">
      <c r="A63" s="12">
        <v>16</v>
      </c>
      <c r="B63" s="2">
        <v>0.29299999999999998</v>
      </c>
      <c r="C63" s="5">
        <v>5.1999999999999998E-2</v>
      </c>
      <c r="D63" s="9">
        <f t="shared" si="1"/>
        <v>0.24099999999999999</v>
      </c>
      <c r="E63" s="10">
        <f t="shared" si="2"/>
        <v>94.754360859999991</v>
      </c>
    </row>
    <row r="64" spans="1:5" x14ac:dyDescent="0.35">
      <c r="A64" s="12">
        <v>16</v>
      </c>
      <c r="B64" s="2">
        <v>0.29499999999999998</v>
      </c>
      <c r="C64" s="5">
        <v>5.1999999999999998E-2</v>
      </c>
      <c r="D64" s="9">
        <f t="shared" si="1"/>
        <v>0.24299999999999999</v>
      </c>
      <c r="E64" s="10">
        <f t="shared" si="2"/>
        <v>95.613086940000002</v>
      </c>
    </row>
    <row r="65" spans="1:5" x14ac:dyDescent="0.35">
      <c r="A65" s="12">
        <v>17</v>
      </c>
      <c r="B65" s="2">
        <v>0.218</v>
      </c>
      <c r="C65" s="5">
        <v>5.1999999999999998E-2</v>
      </c>
      <c r="D65" s="9">
        <f t="shared" ref="D65:D96" si="3">(B65-C65)</f>
        <v>0.16600000000000001</v>
      </c>
      <c r="E65" s="10">
        <f t="shared" ref="E65:E96" si="4">(186.06*D65*D65)+(339.31*D65)+(2.1741)</f>
        <v>63.62662936000001</v>
      </c>
    </row>
    <row r="66" spans="1:5" x14ac:dyDescent="0.35">
      <c r="A66" s="12">
        <v>17</v>
      </c>
      <c r="B66" s="2">
        <v>0.23200000000000001</v>
      </c>
      <c r="C66" s="5">
        <v>5.1999999999999998E-2</v>
      </c>
      <c r="D66" s="9">
        <f t="shared" si="3"/>
        <v>0.18000000000000002</v>
      </c>
      <c r="E66" s="10">
        <f t="shared" si="4"/>
        <v>69.278244000000001</v>
      </c>
    </row>
    <row r="67" spans="1:5" x14ac:dyDescent="0.35">
      <c r="A67" s="12">
        <v>18</v>
      </c>
      <c r="B67" s="2">
        <v>0.27700000000000002</v>
      </c>
      <c r="C67" s="5">
        <v>5.1999999999999998E-2</v>
      </c>
      <c r="D67" s="9">
        <f t="shared" si="3"/>
        <v>0.22500000000000003</v>
      </c>
      <c r="E67" s="10">
        <f t="shared" si="4"/>
        <v>87.938137499999996</v>
      </c>
    </row>
    <row r="68" spans="1:5" x14ac:dyDescent="0.35">
      <c r="A68" s="12">
        <v>18</v>
      </c>
      <c r="B68" s="2">
        <v>0.28699999999999998</v>
      </c>
      <c r="C68" s="5">
        <v>5.1999999999999998E-2</v>
      </c>
      <c r="D68" s="9">
        <f t="shared" si="3"/>
        <v>0.23499999999999999</v>
      </c>
      <c r="E68" s="10">
        <f t="shared" si="4"/>
        <v>92.187113499999995</v>
      </c>
    </row>
    <row r="69" spans="1:5" x14ac:dyDescent="0.35">
      <c r="A69" s="12">
        <v>19</v>
      </c>
      <c r="B69" s="2">
        <v>0.45500000000000002</v>
      </c>
      <c r="C69" s="5">
        <v>5.1999999999999998E-2</v>
      </c>
      <c r="D69" s="9">
        <f t="shared" si="3"/>
        <v>0.40300000000000002</v>
      </c>
      <c r="E69" s="10">
        <f t="shared" si="4"/>
        <v>169.13384854</v>
      </c>
    </row>
    <row r="70" spans="1:5" x14ac:dyDescent="0.35">
      <c r="A70" s="12">
        <v>19</v>
      </c>
      <c r="B70" s="2">
        <v>0.41199999999999998</v>
      </c>
      <c r="C70" s="5">
        <v>5.1999999999999998E-2</v>
      </c>
      <c r="D70" s="9">
        <f t="shared" si="3"/>
        <v>0.36</v>
      </c>
      <c r="E70" s="10">
        <f t="shared" si="4"/>
        <v>148.439076</v>
      </c>
    </row>
    <row r="71" spans="1:5" x14ac:dyDescent="0.35">
      <c r="A71" s="12">
        <v>20</v>
      </c>
      <c r="B71" s="2">
        <v>0.30099999999999999</v>
      </c>
      <c r="C71" s="5">
        <v>5.1999999999999998E-2</v>
      </c>
      <c r="D71" s="9">
        <f t="shared" si="3"/>
        <v>0.249</v>
      </c>
      <c r="E71" s="10">
        <f t="shared" si="4"/>
        <v>98.198196060000001</v>
      </c>
    </row>
    <row r="72" spans="1:5" x14ac:dyDescent="0.35">
      <c r="A72" s="12">
        <v>20</v>
      </c>
      <c r="B72" s="2">
        <v>0.28499999999999998</v>
      </c>
      <c r="C72" s="5">
        <v>5.1999999999999998E-2</v>
      </c>
      <c r="D72" s="9">
        <f t="shared" si="3"/>
        <v>0.23299999999999998</v>
      </c>
      <c r="E72" s="10">
        <f t="shared" si="4"/>
        <v>91.334341339999995</v>
      </c>
    </row>
    <row r="73" spans="1:5" x14ac:dyDescent="0.35">
      <c r="A73" s="12">
        <v>21</v>
      </c>
      <c r="B73" s="2">
        <v>0.315</v>
      </c>
      <c r="C73" s="5">
        <v>5.1999999999999998E-2</v>
      </c>
      <c r="D73" s="9">
        <f t="shared" si="3"/>
        <v>0.26300000000000001</v>
      </c>
      <c r="E73" s="10">
        <f t="shared" si="4"/>
        <v>104.28221414000001</v>
      </c>
    </row>
    <row r="74" spans="1:5" x14ac:dyDescent="0.35">
      <c r="A74" s="12">
        <v>21</v>
      </c>
      <c r="B74" s="2">
        <v>0.32700000000000001</v>
      </c>
      <c r="C74" s="5">
        <v>5.1999999999999998E-2</v>
      </c>
      <c r="D74" s="9">
        <f t="shared" si="3"/>
        <v>0.27500000000000002</v>
      </c>
      <c r="E74" s="10">
        <f t="shared" si="4"/>
        <v>109.55513750000001</v>
      </c>
    </row>
    <row r="75" spans="1:5" x14ac:dyDescent="0.35">
      <c r="A75" s="12">
        <v>22</v>
      </c>
      <c r="B75" s="2">
        <v>0.29199999999999998</v>
      </c>
      <c r="C75" s="5">
        <v>5.1999999999999998E-2</v>
      </c>
      <c r="D75" s="9">
        <f t="shared" si="3"/>
        <v>0.24</v>
      </c>
      <c r="E75" s="10">
        <f t="shared" si="4"/>
        <v>94.325555999999992</v>
      </c>
    </row>
    <row r="76" spans="1:5" x14ac:dyDescent="0.35">
      <c r="A76" s="12">
        <v>22</v>
      </c>
      <c r="B76" s="2">
        <v>0.28699999999999998</v>
      </c>
      <c r="C76" s="5">
        <v>5.1999999999999998E-2</v>
      </c>
      <c r="D76" s="9">
        <f t="shared" si="3"/>
        <v>0.23499999999999999</v>
      </c>
      <c r="E76" s="10">
        <f t="shared" si="4"/>
        <v>92.187113499999995</v>
      </c>
    </row>
    <row r="77" spans="1:5" x14ac:dyDescent="0.35">
      <c r="A77" s="12">
        <v>23</v>
      </c>
      <c r="B77" s="2">
        <v>0.29599999999999999</v>
      </c>
      <c r="C77" s="5">
        <v>5.1999999999999998E-2</v>
      </c>
      <c r="D77" s="9">
        <f t="shared" si="3"/>
        <v>0.24399999999999999</v>
      </c>
      <c r="E77" s="10">
        <f t="shared" si="4"/>
        <v>96.043008159999999</v>
      </c>
    </row>
    <row r="78" spans="1:5" x14ac:dyDescent="0.35">
      <c r="A78" s="12">
        <v>23</v>
      </c>
      <c r="B78" s="2">
        <v>0.30199999999999999</v>
      </c>
      <c r="C78" s="5">
        <v>5.1999999999999998E-2</v>
      </c>
      <c r="D78" s="9">
        <f t="shared" si="3"/>
        <v>0.25</v>
      </c>
      <c r="E78" s="10">
        <f t="shared" si="4"/>
        <v>98.630349999999993</v>
      </c>
    </row>
    <row r="79" spans="1:5" x14ac:dyDescent="0.35">
      <c r="A79" s="12">
        <v>24</v>
      </c>
      <c r="B79" s="2">
        <v>0.39900000000000002</v>
      </c>
      <c r="C79" s="5">
        <v>5.1999999999999998E-2</v>
      </c>
      <c r="D79" s="9">
        <f t="shared" si="3"/>
        <v>0.34700000000000003</v>
      </c>
      <c r="E79" s="10">
        <f t="shared" si="4"/>
        <v>142.31796854000001</v>
      </c>
    </row>
    <row r="80" spans="1:5" x14ac:dyDescent="0.35">
      <c r="A80" s="12">
        <v>24</v>
      </c>
      <c r="B80" s="2">
        <v>0.43099999999999999</v>
      </c>
      <c r="C80" s="5">
        <v>5.1999999999999998E-2</v>
      </c>
      <c r="D80" s="9">
        <f t="shared" si="3"/>
        <v>0.379</v>
      </c>
      <c r="E80" s="10">
        <f t="shared" si="4"/>
        <v>157.49843446</v>
      </c>
    </row>
    <row r="81" spans="1:5" x14ac:dyDescent="0.35">
      <c r="A81" s="12" t="s">
        <v>16</v>
      </c>
      <c r="B81" s="2">
        <v>0.36299999999999999</v>
      </c>
      <c r="C81" s="5">
        <v>5.1999999999999998E-2</v>
      </c>
      <c r="D81" s="9">
        <f t="shared" si="3"/>
        <v>0.311</v>
      </c>
      <c r="E81" s="10">
        <f t="shared" si="4"/>
        <v>125.69541925999999</v>
      </c>
    </row>
    <row r="82" spans="1:5" x14ac:dyDescent="0.35">
      <c r="A82" s="12" t="s">
        <v>16</v>
      </c>
      <c r="B82" s="2">
        <v>0.374</v>
      </c>
      <c r="C82" s="5">
        <v>5.1999999999999998E-2</v>
      </c>
      <c r="D82" s="9">
        <f t="shared" si="3"/>
        <v>0.32200000000000001</v>
      </c>
      <c r="E82" s="10">
        <f t="shared" si="4"/>
        <v>130.72336504000003</v>
      </c>
    </row>
    <row r="83" spans="1:5" x14ac:dyDescent="0.35">
      <c r="A83" s="12" t="s">
        <v>17</v>
      </c>
      <c r="B83" s="2">
        <v>0.39500000000000002</v>
      </c>
      <c r="C83" s="5">
        <v>5.1999999999999998E-2</v>
      </c>
      <c r="D83" s="9">
        <f t="shared" si="3"/>
        <v>0.34300000000000003</v>
      </c>
      <c r="E83" s="10">
        <f t="shared" si="4"/>
        <v>140.44720294000004</v>
      </c>
    </row>
    <row r="84" spans="1:5" x14ac:dyDescent="0.35">
      <c r="A84" s="12" t="s">
        <v>17</v>
      </c>
      <c r="B84" s="2">
        <v>0.34</v>
      </c>
      <c r="C84" s="5">
        <v>5.1999999999999998E-2</v>
      </c>
      <c r="D84" s="9">
        <f t="shared" si="3"/>
        <v>0.28800000000000003</v>
      </c>
      <c r="E84" s="10">
        <f t="shared" si="4"/>
        <v>115.32794064000001</v>
      </c>
    </row>
    <row r="85" spans="1:5" x14ac:dyDescent="0.35">
      <c r="A85" s="12" t="s">
        <v>18</v>
      </c>
      <c r="B85" s="2">
        <v>0.38800000000000001</v>
      </c>
      <c r="C85" s="5">
        <v>5.1999999999999998E-2</v>
      </c>
      <c r="D85" s="9">
        <f t="shared" si="3"/>
        <v>0.33600000000000002</v>
      </c>
      <c r="E85" s="10">
        <f t="shared" si="4"/>
        <v>137.18768976000001</v>
      </c>
    </row>
    <row r="86" spans="1:5" x14ac:dyDescent="0.35">
      <c r="A86" s="12" t="s">
        <v>18</v>
      </c>
      <c r="B86" s="2">
        <v>0.38900000000000001</v>
      </c>
      <c r="C86" s="5">
        <v>5.1999999999999998E-2</v>
      </c>
      <c r="D86" s="9">
        <f t="shared" si="3"/>
        <v>0.33700000000000002</v>
      </c>
      <c r="E86" s="10">
        <f t="shared" si="4"/>
        <v>137.65221814</v>
      </c>
    </row>
    <row r="87" spans="1:5" x14ac:dyDescent="0.35">
      <c r="A87" s="12" t="s">
        <v>19</v>
      </c>
      <c r="B87" s="2">
        <v>0.40899999999999997</v>
      </c>
      <c r="C87" s="5">
        <v>5.1999999999999998E-2</v>
      </c>
      <c r="D87" s="9">
        <f t="shared" si="3"/>
        <v>0.35699999999999998</v>
      </c>
      <c r="E87" s="10">
        <f t="shared" si="4"/>
        <v>147.02093094</v>
      </c>
    </row>
    <row r="88" spans="1:5" x14ac:dyDescent="0.35">
      <c r="A88" s="12" t="s">
        <v>19</v>
      </c>
      <c r="B88" s="2">
        <v>0.48499999999999999</v>
      </c>
      <c r="C88" s="5">
        <v>5.1999999999999998E-2</v>
      </c>
      <c r="D88" s="9">
        <f t="shared" si="3"/>
        <v>0.433</v>
      </c>
      <c r="E88" s="10">
        <f t="shared" si="4"/>
        <v>183.97953334000002</v>
      </c>
    </row>
    <row r="89" spans="1:5" x14ac:dyDescent="0.35">
      <c r="A89" s="12" t="s">
        <v>20</v>
      </c>
      <c r="B89" s="2">
        <v>0.51</v>
      </c>
      <c r="C89" s="5">
        <v>5.1999999999999998E-2</v>
      </c>
      <c r="D89" s="9">
        <f t="shared" si="3"/>
        <v>0.45800000000000002</v>
      </c>
      <c r="E89" s="10">
        <f t="shared" si="4"/>
        <v>196.60676984000003</v>
      </c>
    </row>
    <row r="90" spans="1:5" x14ac:dyDescent="0.35">
      <c r="A90" s="12" t="s">
        <v>20</v>
      </c>
      <c r="B90" s="2">
        <v>0.48199999999999998</v>
      </c>
      <c r="C90" s="5">
        <v>5.1999999999999998E-2</v>
      </c>
      <c r="D90" s="9">
        <f t="shared" si="3"/>
        <v>0.43</v>
      </c>
      <c r="E90" s="10">
        <f t="shared" si="4"/>
        <v>182.479894</v>
      </c>
    </row>
    <row r="91" spans="1:5" x14ac:dyDescent="0.35">
      <c r="A91" s="12" t="s">
        <v>21</v>
      </c>
      <c r="B91" s="2">
        <v>0.46600000000000003</v>
      </c>
      <c r="C91" s="5">
        <v>5.1999999999999998E-2</v>
      </c>
      <c r="D91" s="9">
        <f t="shared" si="3"/>
        <v>0.41400000000000003</v>
      </c>
      <c r="E91" s="10">
        <f t="shared" si="4"/>
        <v>174.53837976000003</v>
      </c>
    </row>
    <row r="92" spans="1:5" x14ac:dyDescent="0.35">
      <c r="A92" s="12" t="s">
        <v>21</v>
      </c>
      <c r="B92" s="2">
        <v>0.48699999999999999</v>
      </c>
      <c r="C92" s="5">
        <v>5.1999999999999998E-2</v>
      </c>
      <c r="D92" s="9">
        <f t="shared" si="3"/>
        <v>0.435</v>
      </c>
      <c r="E92" s="10">
        <f t="shared" si="4"/>
        <v>184.9811535</v>
      </c>
    </row>
    <row r="93" spans="1:5" x14ac:dyDescent="0.35">
      <c r="A93" s="12" t="s">
        <v>22</v>
      </c>
      <c r="B93" s="2">
        <v>0.496</v>
      </c>
      <c r="C93" s="5">
        <v>5.1999999999999998E-2</v>
      </c>
      <c r="D93" s="9">
        <f t="shared" si="3"/>
        <v>0.44400000000000001</v>
      </c>
      <c r="E93" s="10">
        <f t="shared" si="4"/>
        <v>189.50686416000002</v>
      </c>
    </row>
    <row r="94" spans="1:5" x14ac:dyDescent="0.35">
      <c r="A94" s="12" t="s">
        <v>22</v>
      </c>
      <c r="B94" s="2">
        <v>0.44800000000000001</v>
      </c>
      <c r="C94" s="5">
        <v>5.1999999999999998E-2</v>
      </c>
      <c r="D94" s="9">
        <f t="shared" si="3"/>
        <v>0.39600000000000002</v>
      </c>
      <c r="E94" s="10">
        <f t="shared" si="4"/>
        <v>165.71804496000001</v>
      </c>
    </row>
    <row r="95" spans="1:5" x14ac:dyDescent="0.35">
      <c r="A95" s="12" t="s">
        <v>23</v>
      </c>
      <c r="B95" s="2">
        <v>0.58399999999999996</v>
      </c>
      <c r="C95" s="5">
        <v>5.1999999999999998E-2</v>
      </c>
      <c r="D95" s="9">
        <f t="shared" si="3"/>
        <v>0.53199999999999992</v>
      </c>
      <c r="E95" s="10">
        <f t="shared" si="4"/>
        <v>235.34646543999997</v>
      </c>
    </row>
    <row r="96" spans="1:5" x14ac:dyDescent="0.35">
      <c r="A96" s="12" t="s">
        <v>23</v>
      </c>
      <c r="B96" s="2">
        <v>0.58499999999999996</v>
      </c>
      <c r="C96" s="5">
        <v>5.1999999999999998E-2</v>
      </c>
      <c r="D96" s="9">
        <f t="shared" si="3"/>
        <v>0.53299999999999992</v>
      </c>
      <c r="E96" s="10">
        <f t="shared" si="4"/>
        <v>235.88392933999995</v>
      </c>
    </row>
    <row r="97" spans="1:5" x14ac:dyDescent="0.35">
      <c r="A97" s="12" t="s">
        <v>24</v>
      </c>
      <c r="B97" s="2">
        <v>0.48399999999999999</v>
      </c>
      <c r="C97" s="5">
        <v>5.1999999999999998E-2</v>
      </c>
      <c r="D97" s="9">
        <f t="shared" ref="D97:D104" si="5">(B97-C97)</f>
        <v>0.432</v>
      </c>
      <c r="E97" s="10">
        <f t="shared" ref="E97:E104" si="6">(186.06*D97*D97)+(339.31*D97)+(2.1741)</f>
        <v>183.47928144000002</v>
      </c>
    </row>
    <row r="98" spans="1:5" x14ac:dyDescent="0.35">
      <c r="A98" s="12" t="s">
        <v>24</v>
      </c>
      <c r="B98" s="2">
        <v>0.49299999999999999</v>
      </c>
      <c r="C98" s="5">
        <v>5.1999999999999998E-2</v>
      </c>
      <c r="D98" s="9">
        <f t="shared" si="5"/>
        <v>0.441</v>
      </c>
      <c r="E98" s="10">
        <f t="shared" si="6"/>
        <v>187.99494486</v>
      </c>
    </row>
    <row r="99" spans="1:5" x14ac:dyDescent="0.35">
      <c r="A99" s="12" t="s">
        <v>25</v>
      </c>
      <c r="B99" s="2">
        <v>0.441</v>
      </c>
      <c r="C99" s="5">
        <v>5.1999999999999998E-2</v>
      </c>
      <c r="D99" s="9">
        <f t="shared" si="5"/>
        <v>0.38900000000000001</v>
      </c>
      <c r="E99" s="10">
        <f t="shared" si="6"/>
        <v>162.32047526000002</v>
      </c>
    </row>
    <row r="100" spans="1:5" x14ac:dyDescent="0.35">
      <c r="A100" s="12" t="s">
        <v>25</v>
      </c>
      <c r="B100" s="2">
        <v>0.502</v>
      </c>
      <c r="C100" s="5">
        <v>5.1999999999999998E-2</v>
      </c>
      <c r="D100" s="9">
        <f t="shared" si="5"/>
        <v>0.45</v>
      </c>
      <c r="E100" s="10">
        <f t="shared" si="6"/>
        <v>192.54075000000003</v>
      </c>
    </row>
    <row r="101" spans="1:5" x14ac:dyDescent="0.35">
      <c r="A101" s="12" t="s">
        <v>26</v>
      </c>
      <c r="B101" s="2">
        <v>0.503</v>
      </c>
      <c r="C101" s="5">
        <v>5.1999999999999998E-2</v>
      </c>
      <c r="D101" s="9">
        <f t="shared" si="5"/>
        <v>0.45100000000000001</v>
      </c>
      <c r="E101" s="10">
        <f t="shared" si="6"/>
        <v>193.04770006000001</v>
      </c>
    </row>
    <row r="102" spans="1:5" x14ac:dyDescent="0.35">
      <c r="A102" s="12" t="s">
        <v>26</v>
      </c>
      <c r="B102" s="2">
        <v>0.48799999999999999</v>
      </c>
      <c r="C102" s="5">
        <v>5.1999999999999998E-2</v>
      </c>
      <c r="D102" s="9">
        <f t="shared" si="5"/>
        <v>0.436</v>
      </c>
      <c r="E102" s="10">
        <f t="shared" si="6"/>
        <v>185.48252176</v>
      </c>
    </row>
    <row r="103" spans="1:5" x14ac:dyDescent="0.35">
      <c r="A103" s="12" t="s">
        <v>27</v>
      </c>
      <c r="B103" s="2">
        <v>0.44600000000000001</v>
      </c>
      <c r="C103" s="5">
        <v>5.1999999999999998E-2</v>
      </c>
      <c r="D103" s="9">
        <f t="shared" si="5"/>
        <v>0.39400000000000002</v>
      </c>
      <c r="E103" s="10">
        <f t="shared" si="6"/>
        <v>164.74545016000002</v>
      </c>
    </row>
    <row r="104" spans="1:5" x14ac:dyDescent="0.35">
      <c r="A104" s="12" t="s">
        <v>27</v>
      </c>
      <c r="B104" s="2">
        <v>0.49299999999999999</v>
      </c>
      <c r="C104" s="5">
        <v>5.1999999999999998E-2</v>
      </c>
      <c r="D104" s="9">
        <f t="shared" si="5"/>
        <v>0.441</v>
      </c>
      <c r="E104" s="10">
        <f t="shared" si="6"/>
        <v>187.99494486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2"/>
  <sheetViews>
    <sheetView tabSelected="1" workbookViewId="0">
      <selection activeCell="A3" sqref="A3"/>
    </sheetView>
  </sheetViews>
  <sheetFormatPr defaultRowHeight="14.5" x14ac:dyDescent="0.35"/>
  <cols>
    <col min="1" max="1" width="31.1796875" customWidth="1"/>
    <col min="2" max="3" width="15.08984375" customWidth="1"/>
    <col min="4" max="4" width="14.54296875" customWidth="1"/>
    <col min="5" max="6" width="17" customWidth="1"/>
    <col min="7" max="7" width="63.6328125" customWidth="1"/>
  </cols>
  <sheetData>
    <row r="1" spans="1:7" ht="15.5" thickTop="1" thickBot="1" x14ac:dyDescent="0.4">
      <c r="A1" s="14" t="s">
        <v>28</v>
      </c>
      <c r="B1" s="14" t="s">
        <v>29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</row>
    <row r="2" spans="1:7" ht="15.5" thickTop="1" thickBot="1" x14ac:dyDescent="0.4">
      <c r="A2" s="15" t="s">
        <v>40</v>
      </c>
      <c r="B2" s="15" t="s">
        <v>38</v>
      </c>
      <c r="C2" s="16" t="s">
        <v>39</v>
      </c>
      <c r="D2" s="16">
        <v>24016127224</v>
      </c>
      <c r="E2" s="16" t="s">
        <v>41</v>
      </c>
      <c r="F2" s="16" t="s">
        <v>35</v>
      </c>
      <c r="G2" s="16" t="s">
        <v>36</v>
      </c>
    </row>
    <row r="3" spans="1:7" ht="15.5" thickTop="1" thickBot="1" x14ac:dyDescent="0.4">
      <c r="A3" s="15" t="s">
        <v>57</v>
      </c>
      <c r="B3" s="15" t="s">
        <v>38</v>
      </c>
      <c r="C3" s="16" t="s">
        <v>39</v>
      </c>
      <c r="D3" s="16">
        <v>11516129223</v>
      </c>
      <c r="E3" s="16" t="s">
        <v>42</v>
      </c>
      <c r="F3" s="16" t="s">
        <v>35</v>
      </c>
      <c r="G3" s="16" t="s">
        <v>37</v>
      </c>
    </row>
    <row r="4" spans="1:7" ht="15" thickTop="1" x14ac:dyDescent="0.35"/>
    <row r="64" spans="1:1" x14ac:dyDescent="0.35">
      <c r="A64" s="7" t="s">
        <v>50</v>
      </c>
    </row>
    <row r="65" spans="1:1" x14ac:dyDescent="0.35">
      <c r="A65" t="s">
        <v>43</v>
      </c>
    </row>
    <row r="66" spans="1:1" x14ac:dyDescent="0.35">
      <c r="A66" t="s">
        <v>44</v>
      </c>
    </row>
    <row r="67" spans="1:1" x14ac:dyDescent="0.35">
      <c r="A67" t="s">
        <v>45</v>
      </c>
    </row>
    <row r="68" spans="1:1" x14ac:dyDescent="0.35">
      <c r="A68" t="s">
        <v>46</v>
      </c>
    </row>
    <row r="69" spans="1:1" x14ac:dyDescent="0.35">
      <c r="A69" t="s">
        <v>47</v>
      </c>
    </row>
    <row r="70" spans="1:1" x14ac:dyDescent="0.35">
      <c r="A70" t="s">
        <v>48</v>
      </c>
    </row>
    <row r="71" spans="1:1" x14ac:dyDescent="0.35">
      <c r="A71" t="s">
        <v>49</v>
      </c>
    </row>
    <row r="75" spans="1:1" x14ac:dyDescent="0.35">
      <c r="A75" s="7" t="s">
        <v>55</v>
      </c>
    </row>
    <row r="76" spans="1:1" x14ac:dyDescent="0.35">
      <c r="A76" t="s">
        <v>56</v>
      </c>
    </row>
    <row r="77" spans="1:1" x14ac:dyDescent="0.35">
      <c r="A77" t="s">
        <v>51</v>
      </c>
    </row>
    <row r="78" spans="1:1" x14ac:dyDescent="0.35">
      <c r="A78" t="s">
        <v>52</v>
      </c>
    </row>
    <row r="79" spans="1:1" x14ac:dyDescent="0.35">
      <c r="A79" t="s">
        <v>53</v>
      </c>
    </row>
    <row r="80" spans="1:1" x14ac:dyDescent="0.35">
      <c r="A80" t="s">
        <v>47</v>
      </c>
    </row>
    <row r="81" spans="1:1" x14ac:dyDescent="0.35">
      <c r="A81" t="s">
        <v>54</v>
      </c>
    </row>
    <row r="82" spans="1:1" x14ac:dyDescent="0.35">
      <c r="A82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Rat Tnf-Alfa</vt:lpstr>
      <vt:lpstr>Rat IL-1 Beta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2021-10-19T11:40:39Z</dcterms:created>
  <dcterms:modified xsi:type="dcterms:W3CDTF">2021-10-22T05:25:05Z</dcterms:modified>
</cp:coreProperties>
</file>