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Erdal KARA Kırıkkale Vet\14.12.2021\"/>
    </mc:Choice>
  </mc:AlternateContent>
  <xr:revisionPtr revIDLastSave="0" documentId="13_ncr:1_{68326001-DE38-4152-B130-C053955C7374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DOG IgG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35" i="1"/>
  <c r="E35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</calcChain>
</file>

<file path=xl/sharedStrings.xml><?xml version="1.0" encoding="utf-8"?>
<sst xmlns="http://schemas.openxmlformats.org/spreadsheetml/2006/main" count="120" uniqueCount="59">
  <si>
    <t xml:space="preserve"> </t>
  </si>
  <si>
    <t>std1</t>
  </si>
  <si>
    <t>std2</t>
  </si>
  <si>
    <t>std3</t>
  </si>
  <si>
    <t>std4</t>
  </si>
  <si>
    <t>std5</t>
  </si>
  <si>
    <t>std6</t>
  </si>
  <si>
    <t>blank</t>
  </si>
  <si>
    <t>abs</t>
  </si>
  <si>
    <t>abs-blank</t>
  </si>
  <si>
    <t>expected</t>
  </si>
  <si>
    <t>result</t>
  </si>
  <si>
    <t>concentratıon (ng/ml)</t>
  </si>
  <si>
    <t>Numune</t>
  </si>
  <si>
    <t>absorbans</t>
  </si>
  <si>
    <t>result(ng/ml)</t>
  </si>
  <si>
    <t>06.12.2021-Engin elmadağ-dişi</t>
  </si>
  <si>
    <t>06.12.2021-Engin elmadağ-erkek</t>
  </si>
  <si>
    <t>07.11.2021-Gökhan-48 saat alkol etkisi-dişi</t>
  </si>
  <si>
    <t>07.11.2021-Gökhan-48 saat alkol etkisi-erkek</t>
  </si>
  <si>
    <t>Kutludüğünlü Karayusuf-3.gün-dişi</t>
  </si>
  <si>
    <t>Kutludüğünlü Karayusuf-3.gün-erkek</t>
  </si>
  <si>
    <t>29.06.2021-Gökhan Dodurga-köpek ölüm ertesi günü-dişi</t>
  </si>
  <si>
    <t>29.06.2021-Gökhan Dodurga-köpek ölüm ertesi günü-erkek</t>
  </si>
  <si>
    <t>13.09.2021-4 günlük -balumlu-dişi</t>
  </si>
  <si>
    <t>13.09.2021-4 günlük -balumlu-erkek</t>
  </si>
  <si>
    <t>Engin elmadağ-11.06.21-(50-55 günlük yavrular)-dişi</t>
  </si>
  <si>
    <t>Engin elmadağ-11.06.21-(50-55 günlük yavrular)-dişi zayıf</t>
  </si>
  <si>
    <t>Engin elmadağ-11.06.21-(50-55 günlük yavrular)-erkek</t>
  </si>
  <si>
    <t>17.11.21-Akif Metin-48sa+8 sa-anne aşısız-dişi</t>
  </si>
  <si>
    <t>17.11.21-Akif Metin-48sa+8 sa-anne aşısız-erkek</t>
  </si>
  <si>
    <t>06.08.21-sarıkayalılar-72.saatte alınan kan-dişi</t>
  </si>
  <si>
    <t>06.08.21-sarıkayalılar-72.saatte alınan kan-erkek</t>
  </si>
  <si>
    <t>06.08.21-sarıkayalılar-72.saatte alınan kan-erkek sakat</t>
  </si>
  <si>
    <t>Saray Uğur-13.08.21-dişi</t>
  </si>
  <si>
    <t>Saray Uğur-13.08.21-erkek</t>
  </si>
  <si>
    <t>Saray-ilk alım-07.05.21-dişi</t>
  </si>
  <si>
    <t>KİT ADI</t>
  </si>
  <si>
    <t>TÜR</t>
  </si>
  <si>
    <t>MARKA</t>
  </si>
  <si>
    <t>LOT</t>
  </si>
  <si>
    <t>CAT. NO</t>
  </si>
  <si>
    <t>Yöntem</t>
  </si>
  <si>
    <t>Kullanılan Cihaz</t>
  </si>
  <si>
    <t>ELİSA</t>
  </si>
  <si>
    <t>Mıcroplate reader: BIO-TEK EL X 800-Aotu strıp washer:BIO TEK EL X 50</t>
  </si>
  <si>
    <t>Dog</t>
  </si>
  <si>
    <t>Bethyl</t>
  </si>
  <si>
    <t>E44-128-210428</t>
  </si>
  <si>
    <t>IgG</t>
  </si>
  <si>
    <t>IgG Test Principle</t>
  </si>
  <si>
    <t>After sample binding, unbound proteins and molecules are washed off, and a biotinylated detection antibody is added to the wells to bind to the captured IgG.</t>
  </si>
  <si>
    <t>A streptavidin-conjugated horseradish peroxidase(HRP) is then added to catalyze a colorimetric reaction with the chromogenic subsrate TMB.</t>
  </si>
  <si>
    <t>The colorometric reaction produces a blue product, which turns yellow when the reaction is terminated by addition of dilute sulfuric acid.</t>
  </si>
  <si>
    <t>The absorbance of the yellow product at 450nm is proportional to the amount of IgG analyte present in the sample and a four-parameter standard curve can be generated.</t>
  </si>
  <si>
    <t>The IgG concentratıons in the test samples can then be quantified by interpolating their absorbance from the standard curve generated in parallel with the samples</t>
  </si>
  <si>
    <t>After factoring sample dilutions, the IgG concentrations in the original sample can finally be calculated.</t>
  </si>
  <si>
    <t>This kit is based on a sandwich elisa.Dog IgG present in the test sample is captured by ant,-dog IgG antibody that has been pre-adsorbed on the surface of microtiter wells.</t>
  </si>
  <si>
    <t>E44-128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</si>
</sst>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/>
    <xf numFmtId="0" fontId="1" fillId="7" borderId="1" xfId="0" applyFont="1" applyFill="1" applyBorder="1" applyAlignment="1">
      <alignment horizontal="center"/>
    </xf>
    <xf numFmtId="2" fontId="2" fillId="7" borderId="1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9296784776902888"/>
                  <c:y val="0.131394721493146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'DOG IgG'!$C$15:$C$21</c:f>
              <c:numCache>
                <c:formatCode>General</c:formatCode>
                <c:ptCount val="7"/>
                <c:pt idx="0">
                  <c:v>2.653</c:v>
                </c:pt>
                <c:pt idx="1">
                  <c:v>1.57</c:v>
                </c:pt>
                <c:pt idx="2">
                  <c:v>0.90500000000000003</c:v>
                </c:pt>
                <c:pt idx="3">
                  <c:v>0.61099999999999999</c:v>
                </c:pt>
                <c:pt idx="4">
                  <c:v>0.40800000000000003</c:v>
                </c:pt>
                <c:pt idx="5">
                  <c:v>0.22599999999999998</c:v>
                </c:pt>
                <c:pt idx="6">
                  <c:v>0</c:v>
                </c:pt>
              </c:numCache>
            </c:numRef>
          </c:xVal>
          <c:yVal>
            <c:numRef>
              <c:f>'DOG IgG'!$D$15:$D$21</c:f>
              <c:numCache>
                <c:formatCode>General</c:formatCode>
                <c:ptCount val="7"/>
                <c:pt idx="0">
                  <c:v>1000</c:v>
                </c:pt>
                <c:pt idx="1">
                  <c:v>333.33</c:v>
                </c:pt>
                <c:pt idx="2">
                  <c:v>111.11</c:v>
                </c:pt>
                <c:pt idx="3">
                  <c:v>37.04</c:v>
                </c:pt>
                <c:pt idx="4">
                  <c:v>12.35</c:v>
                </c:pt>
                <c:pt idx="5">
                  <c:v>4.12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6-4ECD-AFB3-9B51B873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39840"/>
        <c:axId val="470345088"/>
      </c:scatterChart>
      <c:valAx>
        <c:axId val="47033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345088"/>
        <c:crosses val="autoZero"/>
        <c:crossBetween val="midCat"/>
      </c:valAx>
      <c:valAx>
        <c:axId val="47034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7033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449580</xdr:colOff>
      <xdr:row>12</xdr:row>
      <xdr:rowOff>22860</xdr:rowOff>
    </xdr:from>
    <xdr:to>
      <xdr:col>14</xdr:col>
      <xdr:colOff>144780</xdr:colOff>
      <xdr:row>27</xdr:row>
      <xdr:rowOff>22860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7620</xdr:rowOff>
    </xdr:from>
    <xdr:to>
      <xdr:col>4</xdr:col>
      <xdr:colOff>71120</xdr:colOff>
      <xdr:row>33</xdr:row>
      <xdr:rowOff>121920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360"/>
          <a:ext cx="6098540" cy="5600700"/>
        </a:xfrm>
        <a:prstGeom prst="rect">
          <a:avLst/>
        </a:prstGeom>
      </xdr:spPr>
    </xdr:pic>
    <xdr:clientData/>
  </xdr:twoCellAnchor>
  <xdr:twoCellAnchor editAs="oneCell">
    <xdr:from>
      <xdr:col>4</xdr:col>
      <xdr:colOff>54324</xdr:colOff>
      <xdr:row>3</xdr:row>
      <xdr:rowOff>0</xdr:rowOff>
    </xdr:from>
    <xdr:to>
      <xdr:col>6</xdr:col>
      <xdr:colOff>3617783</xdr:colOff>
      <xdr:row>48</xdr:row>
      <xdr:rowOff>152400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1744" y="586740"/>
          <a:ext cx="6443819" cy="8382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121920</xdr:rowOff>
    </xdr:from>
    <xdr:to>
      <xdr:col>4</xdr:col>
      <xdr:colOff>65524</xdr:colOff>
      <xdr:row>75</xdr:row>
      <xdr:rowOff>43283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95060"/>
          <a:ext cx="6092944" cy="7602323"/>
        </a:xfrm>
        <a:prstGeom prst="rect">
          <a:avLst/>
        </a:prstGeom>
      </xdr:spPr>
    </xdr:pic>
    <xdr:clientData/>
  </xdr:twoCellAnchor>
  <xdr:twoCellAnchor editAs="oneCell">
    <xdr:from>
      <xdr:col>4</xdr:col>
      <xdr:colOff>60959</xdr:colOff>
      <xdr:row>48</xdr:row>
      <xdr:rowOff>157326</xdr:rowOff>
    </xdr:from>
    <xdr:to>
      <xdr:col>7</xdr:col>
      <xdr:colOff>278034</xdr:colOff>
      <xdr:row>71</xdr:row>
      <xdr:rowOff>182879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88379" y="8973666"/>
          <a:ext cx="8050435" cy="42317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4"/>
  <sheetViews>
    <sheetView workbookViewId="0">
      <selection activeCell="O44" sqref="O44"/>
    </sheetView>
  </sheetViews>
  <sheetFormatPr defaultRowHeight="14.5" x14ac:dyDescent="0.35"/>
  <cols>
    <col min="1" max="1" width="54.1796875" customWidth="1"/>
    <col min="2" max="2" width="11.36328125" customWidth="1"/>
    <col min="3" max="3" width="10.36328125" customWidth="1"/>
    <col min="4" max="4" width="11" customWidth="1"/>
    <col min="5" max="5" width="14.6328125" customWidth="1"/>
  </cols>
  <sheetData>
    <row r="2" spans="1:11" x14ac:dyDescent="0.35">
      <c r="A2" s="4">
        <v>2.714</v>
      </c>
      <c r="B2" s="2">
        <v>2.573</v>
      </c>
      <c r="C2" s="2">
        <v>2.0169999999999999</v>
      </c>
      <c r="D2" s="2">
        <v>2.7410000000000001</v>
      </c>
      <c r="E2" s="2">
        <v>2.73</v>
      </c>
      <c r="F2" s="2">
        <v>2.855</v>
      </c>
      <c r="G2" s="2">
        <v>2.7879999999999998</v>
      </c>
      <c r="H2" s="2">
        <v>2.7690000000000001</v>
      </c>
      <c r="I2" s="2">
        <v>1.9339999999999999</v>
      </c>
      <c r="J2" s="2">
        <v>2.044</v>
      </c>
      <c r="K2" s="2">
        <v>2.677</v>
      </c>
    </row>
    <row r="3" spans="1:11" x14ac:dyDescent="0.35">
      <c r="A3" s="4">
        <v>1.631</v>
      </c>
      <c r="B3" s="2">
        <v>2.42</v>
      </c>
      <c r="C3" s="2">
        <v>1.4730000000000001</v>
      </c>
      <c r="D3" s="2">
        <v>2.3029999999999999</v>
      </c>
      <c r="E3" s="2">
        <v>2.1019999999999999</v>
      </c>
      <c r="F3" s="2">
        <v>2.927</v>
      </c>
      <c r="G3" s="2">
        <v>2.5710000000000002</v>
      </c>
      <c r="H3" s="2">
        <v>2.7349999999999999</v>
      </c>
      <c r="I3" s="2">
        <v>2.2760000000000002</v>
      </c>
      <c r="J3" s="2">
        <v>1.9870000000000001</v>
      </c>
      <c r="K3" s="2">
        <v>2.645</v>
      </c>
    </row>
    <row r="4" spans="1:11" x14ac:dyDescent="0.35">
      <c r="A4" s="4">
        <v>0.96599999999999997</v>
      </c>
      <c r="B4" s="2">
        <v>2.2970000000000002</v>
      </c>
      <c r="C4" s="2">
        <v>2.323</v>
      </c>
      <c r="D4" s="2">
        <v>2.3380000000000001</v>
      </c>
      <c r="E4" s="2">
        <v>2.3330000000000002</v>
      </c>
      <c r="F4" s="2">
        <v>2.2730000000000001</v>
      </c>
      <c r="G4" s="2">
        <v>2.266</v>
      </c>
      <c r="H4" s="2">
        <v>2.3159999999999998</v>
      </c>
      <c r="I4" s="2">
        <v>1.86</v>
      </c>
      <c r="J4" s="2">
        <v>2.31</v>
      </c>
      <c r="K4" s="2">
        <v>1.8800000000000001</v>
      </c>
    </row>
    <row r="5" spans="1:11" x14ac:dyDescent="0.35">
      <c r="A5" s="4">
        <v>0.67200000000000004</v>
      </c>
      <c r="B5" s="2">
        <v>1.7470000000000001</v>
      </c>
      <c r="C5" s="2">
        <v>1.835</v>
      </c>
      <c r="D5" s="2">
        <v>2.0009999999999999</v>
      </c>
      <c r="E5" s="2">
        <v>2.4119999999999999</v>
      </c>
      <c r="F5" s="2">
        <v>2.363</v>
      </c>
      <c r="G5" s="2">
        <v>2.0150000000000001</v>
      </c>
      <c r="H5" s="2">
        <v>1.952</v>
      </c>
      <c r="I5" s="2">
        <v>2.08</v>
      </c>
      <c r="J5" s="2">
        <v>2.407</v>
      </c>
      <c r="K5" s="2">
        <v>2.3820000000000001</v>
      </c>
    </row>
    <row r="6" spans="1:11" x14ac:dyDescent="0.35">
      <c r="A6" s="4">
        <v>0.46900000000000003</v>
      </c>
      <c r="B6" s="2">
        <v>2.2549999999999999</v>
      </c>
      <c r="C6" s="2">
        <v>2.2730000000000001</v>
      </c>
      <c r="D6" s="2">
        <v>1.954</v>
      </c>
      <c r="E6" s="2">
        <v>0.57200000000000006</v>
      </c>
      <c r="F6" s="2">
        <v>2.2970000000000002</v>
      </c>
      <c r="G6" s="2">
        <v>2.4170000000000003</v>
      </c>
      <c r="H6" s="2">
        <v>2.2400000000000002</v>
      </c>
      <c r="I6" s="2">
        <v>2.2149999999999999</v>
      </c>
      <c r="J6" s="2">
        <v>2.4090000000000003</v>
      </c>
      <c r="K6" s="2">
        <v>2.5979999999999999</v>
      </c>
    </row>
    <row r="7" spans="1:11" x14ac:dyDescent="0.35">
      <c r="A7" s="4">
        <v>0.28699999999999998</v>
      </c>
      <c r="B7" s="2">
        <v>2.1350000000000002</v>
      </c>
      <c r="C7" s="2">
        <v>1.5150000000000001</v>
      </c>
      <c r="D7" s="2">
        <v>1.915</v>
      </c>
      <c r="E7" s="2">
        <v>2.5</v>
      </c>
      <c r="F7" s="2">
        <v>2.2290000000000001</v>
      </c>
      <c r="G7" s="2">
        <v>2.2450000000000001</v>
      </c>
      <c r="H7" s="2">
        <v>1.4550000000000001</v>
      </c>
      <c r="I7" s="2">
        <v>2.2210000000000001</v>
      </c>
      <c r="J7" s="2">
        <v>1.9219999999999999</v>
      </c>
      <c r="K7" s="2">
        <v>2.4790000000000001</v>
      </c>
    </row>
    <row r="8" spans="1:11" x14ac:dyDescent="0.35">
      <c r="A8" s="3">
        <v>6.0999999999999999E-2</v>
      </c>
      <c r="B8" s="2">
        <v>1.877</v>
      </c>
      <c r="C8" s="2">
        <v>2.2570000000000001</v>
      </c>
      <c r="D8" s="2">
        <v>2.1520000000000001</v>
      </c>
      <c r="E8" s="2">
        <v>2.3439999999999999</v>
      </c>
      <c r="F8" s="2">
        <v>2.5329999999999999</v>
      </c>
      <c r="G8" s="2">
        <v>2.3040000000000003</v>
      </c>
      <c r="H8" s="2">
        <v>2.1520000000000001</v>
      </c>
      <c r="I8" s="2">
        <v>2.4329999999999998</v>
      </c>
      <c r="J8" s="2">
        <v>2.48</v>
      </c>
      <c r="K8" s="2">
        <v>2.1869999999999998</v>
      </c>
    </row>
    <row r="9" spans="1:11" x14ac:dyDescent="0.35">
      <c r="B9" s="2">
        <v>2.34</v>
      </c>
      <c r="C9" s="2">
        <v>2.3029999999999999</v>
      </c>
      <c r="D9" s="2">
        <v>2.2269999999999999</v>
      </c>
      <c r="E9" s="2">
        <v>2.7069999999999999</v>
      </c>
      <c r="F9" s="2">
        <v>2.6040000000000001</v>
      </c>
      <c r="G9" s="2">
        <v>1.7030000000000001</v>
      </c>
      <c r="H9" s="2">
        <v>2.8029999999999999</v>
      </c>
      <c r="I9" s="2">
        <v>2.9550000000000001</v>
      </c>
      <c r="J9" s="2">
        <v>2.9319999999999999</v>
      </c>
      <c r="K9" s="2">
        <v>2.1880000000000002</v>
      </c>
    </row>
    <row r="12" spans="1:11" x14ac:dyDescent="0.35">
      <c r="A12" t="s">
        <v>0</v>
      </c>
    </row>
    <row r="14" spans="1:11" x14ac:dyDescent="0.35">
      <c r="B14" s="6" t="s">
        <v>8</v>
      </c>
      <c r="C14" s="6" t="s">
        <v>9</v>
      </c>
      <c r="D14" s="6" t="s">
        <v>10</v>
      </c>
      <c r="E14" s="6" t="s">
        <v>11</v>
      </c>
    </row>
    <row r="15" spans="1:11" x14ac:dyDescent="0.35">
      <c r="A15" t="s">
        <v>1</v>
      </c>
      <c r="B15" s="4">
        <v>2.714</v>
      </c>
      <c r="C15" s="1">
        <f>B15-B21</f>
        <v>2.653</v>
      </c>
      <c r="D15" s="1">
        <v>1000</v>
      </c>
      <c r="E15" s="7">
        <f>(150.2*C15*C15)-(21.402*C15)+(0.6859)</f>
        <v>1001.0754257999998</v>
      </c>
    </row>
    <row r="16" spans="1:11" x14ac:dyDescent="0.35">
      <c r="A16" t="s">
        <v>2</v>
      </c>
      <c r="B16" s="4">
        <v>1.631</v>
      </c>
      <c r="C16" s="1">
        <f>B16-B21</f>
        <v>1.57</v>
      </c>
      <c r="D16" s="1">
        <v>333.33</v>
      </c>
      <c r="E16" s="7">
        <f t="shared" ref="E16:E20" si="0">(150.2*C16*C16)-(21.402*C16)+(0.6859)</f>
        <v>337.31274000000002</v>
      </c>
    </row>
    <row r="17" spans="1:12" x14ac:dyDescent="0.35">
      <c r="A17" t="s">
        <v>3</v>
      </c>
      <c r="B17" s="4">
        <v>0.96599999999999997</v>
      </c>
      <c r="C17" s="1">
        <f>B17-B21</f>
        <v>0.90500000000000003</v>
      </c>
      <c r="D17" s="1">
        <v>111.11</v>
      </c>
      <c r="E17" s="7">
        <f t="shared" si="0"/>
        <v>104.33464499999999</v>
      </c>
    </row>
    <row r="18" spans="1:12" x14ac:dyDescent="0.35">
      <c r="A18" t="s">
        <v>4</v>
      </c>
      <c r="B18" s="4">
        <v>0.67200000000000004</v>
      </c>
      <c r="C18" s="1">
        <f>B18-B21</f>
        <v>0.61099999999999999</v>
      </c>
      <c r="D18" s="1">
        <v>37.04</v>
      </c>
      <c r="E18" s="7">
        <f t="shared" si="0"/>
        <v>43.682092199999992</v>
      </c>
    </row>
    <row r="19" spans="1:12" x14ac:dyDescent="0.35">
      <c r="A19" t="s">
        <v>5</v>
      </c>
      <c r="B19" s="4">
        <v>0.46900000000000003</v>
      </c>
      <c r="C19" s="1">
        <f>B19-B21</f>
        <v>0.40800000000000003</v>
      </c>
      <c r="D19" s="1">
        <v>12.35</v>
      </c>
      <c r="E19" s="7">
        <f t="shared" si="0"/>
        <v>16.9567768</v>
      </c>
    </row>
    <row r="20" spans="1:12" x14ac:dyDescent="0.35">
      <c r="A20" t="s">
        <v>6</v>
      </c>
      <c r="B20" s="4">
        <v>0.28699999999999998</v>
      </c>
      <c r="C20" s="1">
        <f>B20-B21</f>
        <v>0.22599999999999998</v>
      </c>
      <c r="D20" s="1">
        <v>4.12</v>
      </c>
      <c r="E20" s="7">
        <f t="shared" si="0"/>
        <v>3.5206631999999987</v>
      </c>
    </row>
    <row r="21" spans="1:12" x14ac:dyDescent="0.35">
      <c r="A21" t="s">
        <v>7</v>
      </c>
      <c r="B21" s="3">
        <v>6.0999999999999999E-2</v>
      </c>
      <c r="C21" s="1">
        <f>B21-B21</f>
        <v>0</v>
      </c>
      <c r="D21" s="1">
        <v>0</v>
      </c>
      <c r="E21" s="7">
        <f>(150.2*C21*C21)-(21.402*C21)+(0.6859)</f>
        <v>0.68589999999999995</v>
      </c>
    </row>
    <row r="28" spans="1:12" x14ac:dyDescent="0.35">
      <c r="H28" s="5"/>
      <c r="J28" s="5" t="s">
        <v>12</v>
      </c>
      <c r="K28" s="5"/>
      <c r="L28" s="5"/>
    </row>
    <row r="34" spans="1:5" x14ac:dyDescent="0.35">
      <c r="A34" s="10" t="s">
        <v>13</v>
      </c>
      <c r="B34" s="2" t="s">
        <v>14</v>
      </c>
      <c r="C34" s="8" t="s">
        <v>7</v>
      </c>
      <c r="D34" s="1" t="s">
        <v>9</v>
      </c>
      <c r="E34" s="9" t="s">
        <v>15</v>
      </c>
    </row>
    <row r="35" spans="1:5" x14ac:dyDescent="0.35">
      <c r="A35" s="10" t="s">
        <v>16</v>
      </c>
      <c r="B35" s="2">
        <v>2.573</v>
      </c>
      <c r="C35" s="3">
        <v>6.0999999999999999E-2</v>
      </c>
      <c r="D35" s="1">
        <f t="shared" ref="D35:D66" si="1">(B35-C35)</f>
        <v>2.512</v>
      </c>
      <c r="E35" s="7">
        <f t="shared" ref="E35:E66" si="2">(150.2*D35*D35)-(21.402*D35)+(0.6859)</f>
        <v>894.70770479999987</v>
      </c>
    </row>
    <row r="36" spans="1:5" x14ac:dyDescent="0.35">
      <c r="A36" s="10" t="s">
        <v>16</v>
      </c>
      <c r="B36" s="2">
        <v>2.42</v>
      </c>
      <c r="C36" s="3">
        <v>6.0999999999999999E-2</v>
      </c>
      <c r="D36" s="1">
        <f t="shared" si="1"/>
        <v>2.359</v>
      </c>
      <c r="E36" s="7">
        <f t="shared" si="2"/>
        <v>786.04370819999997</v>
      </c>
    </row>
    <row r="37" spans="1:5" x14ac:dyDescent="0.35">
      <c r="A37" s="10" t="s">
        <v>16</v>
      </c>
      <c r="B37" s="2">
        <v>2.2970000000000002</v>
      </c>
      <c r="C37" s="3">
        <v>6.0999999999999999E-2</v>
      </c>
      <c r="D37" s="1">
        <f t="shared" si="1"/>
        <v>2.2360000000000002</v>
      </c>
      <c r="E37" s="7">
        <f t="shared" si="2"/>
        <v>703.7853672</v>
      </c>
    </row>
    <row r="38" spans="1:5" x14ac:dyDescent="0.35">
      <c r="A38" s="10" t="s">
        <v>17</v>
      </c>
      <c r="B38" s="2">
        <v>1.7470000000000001</v>
      </c>
      <c r="C38" s="3">
        <v>6.0999999999999999E-2</v>
      </c>
      <c r="D38" s="1">
        <f t="shared" si="1"/>
        <v>1.6860000000000002</v>
      </c>
      <c r="E38" s="7">
        <f t="shared" si="2"/>
        <v>391.56004720000004</v>
      </c>
    </row>
    <row r="39" spans="1:5" x14ac:dyDescent="0.35">
      <c r="A39" s="10" t="s">
        <v>17</v>
      </c>
      <c r="B39" s="2">
        <v>2.2549999999999999</v>
      </c>
      <c r="C39" s="3">
        <v>6.0999999999999999E-2</v>
      </c>
      <c r="D39" s="1">
        <f t="shared" si="1"/>
        <v>2.194</v>
      </c>
      <c r="E39" s="7">
        <f t="shared" si="2"/>
        <v>676.73803919999989</v>
      </c>
    </row>
    <row r="40" spans="1:5" x14ac:dyDescent="0.35">
      <c r="A40" s="10" t="s">
        <v>17</v>
      </c>
      <c r="B40" s="2">
        <v>2.1350000000000002</v>
      </c>
      <c r="C40" s="3">
        <v>6.0999999999999999E-2</v>
      </c>
      <c r="D40" s="1">
        <f t="shared" si="1"/>
        <v>2.0740000000000003</v>
      </c>
      <c r="E40" s="7">
        <f t="shared" si="2"/>
        <v>602.37984720000009</v>
      </c>
    </row>
    <row r="41" spans="1:5" x14ac:dyDescent="0.35">
      <c r="A41" s="10" t="s">
        <v>17</v>
      </c>
      <c r="B41" s="2">
        <v>1.877</v>
      </c>
      <c r="C41" s="3">
        <v>6.0999999999999999E-2</v>
      </c>
      <c r="D41" s="1">
        <f t="shared" si="1"/>
        <v>1.8160000000000001</v>
      </c>
      <c r="E41" s="7">
        <f t="shared" si="2"/>
        <v>457.15783919999996</v>
      </c>
    </row>
    <row r="42" spans="1:5" x14ac:dyDescent="0.35">
      <c r="A42" s="10" t="s">
        <v>18</v>
      </c>
      <c r="B42" s="2">
        <v>2.34</v>
      </c>
      <c r="C42" s="3">
        <v>6.0999999999999999E-2</v>
      </c>
      <c r="D42" s="1">
        <f t="shared" si="1"/>
        <v>2.2789999999999999</v>
      </c>
      <c r="E42" s="7">
        <f t="shared" si="2"/>
        <v>732.02566019999983</v>
      </c>
    </row>
    <row r="43" spans="1:5" x14ac:dyDescent="0.35">
      <c r="A43" s="10" t="s">
        <v>18</v>
      </c>
      <c r="B43" s="2">
        <v>2.0169999999999999</v>
      </c>
      <c r="C43" s="3">
        <v>6.0999999999999999E-2</v>
      </c>
      <c r="D43" s="1">
        <f t="shared" si="1"/>
        <v>1.956</v>
      </c>
      <c r="E43" s="7">
        <f t="shared" si="2"/>
        <v>533.47917519999987</v>
      </c>
    </row>
    <row r="44" spans="1:5" x14ac:dyDescent="0.35">
      <c r="A44" s="10" t="s">
        <v>18</v>
      </c>
      <c r="B44" s="2">
        <v>1.4730000000000001</v>
      </c>
      <c r="C44" s="3">
        <v>6.0999999999999999E-2</v>
      </c>
      <c r="D44" s="1">
        <f t="shared" si="1"/>
        <v>1.4120000000000001</v>
      </c>
      <c r="E44" s="7">
        <f t="shared" si="2"/>
        <v>269.92662480000001</v>
      </c>
    </row>
    <row r="45" spans="1:5" x14ac:dyDescent="0.35">
      <c r="A45" s="10" t="s">
        <v>19</v>
      </c>
      <c r="B45" s="2">
        <v>2.323</v>
      </c>
      <c r="C45" s="3">
        <v>6.0999999999999999E-2</v>
      </c>
      <c r="D45" s="1">
        <f t="shared" si="1"/>
        <v>2.262</v>
      </c>
      <c r="E45" s="7">
        <f t="shared" si="2"/>
        <v>720.7945047999998</v>
      </c>
    </row>
    <row r="46" spans="1:5" x14ac:dyDescent="0.35">
      <c r="A46" s="10" t="s">
        <v>19</v>
      </c>
      <c r="B46" s="2">
        <v>1.835</v>
      </c>
      <c r="C46" s="3">
        <v>6.0999999999999999E-2</v>
      </c>
      <c r="D46" s="1">
        <f t="shared" si="1"/>
        <v>1.774</v>
      </c>
      <c r="E46" s="7">
        <f t="shared" si="2"/>
        <v>435.40956719999997</v>
      </c>
    </row>
    <row r="47" spans="1:5" x14ac:dyDescent="0.35">
      <c r="A47" s="10" t="s">
        <v>19</v>
      </c>
      <c r="B47" s="2">
        <v>2.2730000000000001</v>
      </c>
      <c r="C47" s="3">
        <v>6.0999999999999999E-2</v>
      </c>
      <c r="D47" s="1">
        <f t="shared" si="1"/>
        <v>2.2120000000000002</v>
      </c>
      <c r="E47" s="7">
        <f t="shared" si="2"/>
        <v>688.26486479999994</v>
      </c>
    </row>
    <row r="48" spans="1:5" x14ac:dyDescent="0.35">
      <c r="A48" s="10" t="s">
        <v>19</v>
      </c>
      <c r="B48" s="2">
        <v>1.5150000000000001</v>
      </c>
      <c r="C48" s="3">
        <v>6.0999999999999999E-2</v>
      </c>
      <c r="D48" s="1">
        <f t="shared" si="1"/>
        <v>1.4540000000000002</v>
      </c>
      <c r="E48" s="7">
        <f t="shared" si="2"/>
        <v>287.10761520000005</v>
      </c>
    </row>
    <row r="49" spans="1:5" x14ac:dyDescent="0.35">
      <c r="A49" s="10" t="s">
        <v>19</v>
      </c>
      <c r="B49" s="2">
        <v>2.2570000000000001</v>
      </c>
      <c r="C49" s="3">
        <v>6.0999999999999999E-2</v>
      </c>
      <c r="D49" s="1">
        <f t="shared" si="1"/>
        <v>2.1960000000000002</v>
      </c>
      <c r="E49" s="7">
        <f t="shared" si="2"/>
        <v>678.01399120000008</v>
      </c>
    </row>
    <row r="50" spans="1:5" x14ac:dyDescent="0.35">
      <c r="A50" s="10" t="s">
        <v>19</v>
      </c>
      <c r="B50" s="2">
        <v>2.3029999999999999</v>
      </c>
      <c r="C50" s="3">
        <v>6.0999999999999999E-2</v>
      </c>
      <c r="D50" s="1">
        <f t="shared" si="1"/>
        <v>2.242</v>
      </c>
      <c r="E50" s="7">
        <f t="shared" si="2"/>
        <v>707.69252879999976</v>
      </c>
    </row>
    <row r="51" spans="1:5" x14ac:dyDescent="0.35">
      <c r="A51" s="10" t="s">
        <v>19</v>
      </c>
      <c r="B51" s="2">
        <v>2.7410000000000001</v>
      </c>
      <c r="C51" s="3">
        <v>6.0999999999999999E-2</v>
      </c>
      <c r="D51" s="1">
        <f t="shared" si="1"/>
        <v>2.68</v>
      </c>
      <c r="E51" s="7">
        <f t="shared" si="2"/>
        <v>1022.1250199999999</v>
      </c>
    </row>
    <row r="52" spans="1:5" x14ac:dyDescent="0.35">
      <c r="A52" s="10" t="s">
        <v>19</v>
      </c>
      <c r="B52" s="2">
        <v>2.3029999999999999</v>
      </c>
      <c r="C52" s="3">
        <v>6.0999999999999999E-2</v>
      </c>
      <c r="D52" s="1">
        <f t="shared" si="1"/>
        <v>2.242</v>
      </c>
      <c r="E52" s="7">
        <f t="shared" si="2"/>
        <v>707.69252879999976</v>
      </c>
    </row>
    <row r="53" spans="1:5" x14ac:dyDescent="0.35">
      <c r="A53" s="10" t="s">
        <v>20</v>
      </c>
      <c r="B53" s="2">
        <v>2.3380000000000001</v>
      </c>
      <c r="C53" s="3">
        <v>6.0999999999999999E-2</v>
      </c>
      <c r="D53" s="1">
        <f t="shared" si="1"/>
        <v>2.2770000000000001</v>
      </c>
      <c r="E53" s="7">
        <f t="shared" si="2"/>
        <v>730.69984180000006</v>
      </c>
    </row>
    <row r="54" spans="1:5" x14ac:dyDescent="0.35">
      <c r="A54" s="10" t="s">
        <v>20</v>
      </c>
      <c r="B54" s="2">
        <v>2.0009999999999999</v>
      </c>
      <c r="C54" s="3">
        <v>6.0999999999999999E-2</v>
      </c>
      <c r="D54" s="1">
        <f t="shared" si="1"/>
        <v>1.94</v>
      </c>
      <c r="E54" s="7">
        <f t="shared" si="2"/>
        <v>524.45873999999981</v>
      </c>
    </row>
    <row r="55" spans="1:5" x14ac:dyDescent="0.35">
      <c r="A55" s="10" t="s">
        <v>20</v>
      </c>
      <c r="B55" s="2">
        <v>1.954</v>
      </c>
      <c r="C55" s="3">
        <v>6.0999999999999999E-2</v>
      </c>
      <c r="D55" s="1">
        <f t="shared" si="1"/>
        <v>1.893</v>
      </c>
      <c r="E55" s="7">
        <f t="shared" si="2"/>
        <v>498.40595380000002</v>
      </c>
    </row>
    <row r="56" spans="1:5" x14ac:dyDescent="0.35">
      <c r="A56" s="10" t="s">
        <v>20</v>
      </c>
      <c r="B56" s="2">
        <v>1.915</v>
      </c>
      <c r="C56" s="3">
        <v>6.0999999999999999E-2</v>
      </c>
      <c r="D56" s="1">
        <f t="shared" si="1"/>
        <v>1.8540000000000001</v>
      </c>
      <c r="E56" s="7">
        <f t="shared" si="2"/>
        <v>477.29145520000003</v>
      </c>
    </row>
    <row r="57" spans="1:5" x14ac:dyDescent="0.35">
      <c r="A57" s="10" t="s">
        <v>21</v>
      </c>
      <c r="B57" s="2">
        <v>2.1520000000000001</v>
      </c>
      <c r="C57" s="3">
        <v>6.0999999999999999E-2</v>
      </c>
      <c r="D57" s="1">
        <f t="shared" si="1"/>
        <v>2.0910000000000002</v>
      </c>
      <c r="E57" s="7">
        <f t="shared" si="2"/>
        <v>612.65092419999996</v>
      </c>
    </row>
    <row r="58" spans="1:5" x14ac:dyDescent="0.35">
      <c r="A58" s="10" t="s">
        <v>21</v>
      </c>
      <c r="B58" s="2">
        <v>2.2269999999999999</v>
      </c>
      <c r="C58" s="3">
        <v>6.0999999999999999E-2</v>
      </c>
      <c r="D58" s="1">
        <f t="shared" si="1"/>
        <v>2.1659999999999999</v>
      </c>
      <c r="E58" s="7">
        <f t="shared" si="2"/>
        <v>659.00087919999987</v>
      </c>
    </row>
    <row r="59" spans="1:5" x14ac:dyDescent="0.35">
      <c r="A59" s="10" t="s">
        <v>21</v>
      </c>
      <c r="B59" s="2">
        <v>2.73</v>
      </c>
      <c r="C59" s="3">
        <v>6.0999999999999999E-2</v>
      </c>
      <c r="D59" s="1">
        <f t="shared" si="1"/>
        <v>2.669</v>
      </c>
      <c r="E59" s="7">
        <f t="shared" si="2"/>
        <v>1013.5228241999998</v>
      </c>
    </row>
    <row r="60" spans="1:5" x14ac:dyDescent="0.35">
      <c r="A60" s="10" t="s">
        <v>21</v>
      </c>
      <c r="B60" s="2">
        <v>2.1019999999999999</v>
      </c>
      <c r="C60" s="3">
        <v>6.0999999999999999E-2</v>
      </c>
      <c r="D60" s="1">
        <f t="shared" si="1"/>
        <v>2.0409999999999999</v>
      </c>
      <c r="E60" s="7">
        <f t="shared" si="2"/>
        <v>582.68970419999982</v>
      </c>
    </row>
    <row r="61" spans="1:5" x14ac:dyDescent="0.35">
      <c r="A61" s="10" t="s">
        <v>22</v>
      </c>
      <c r="B61" s="2">
        <v>2.3330000000000002</v>
      </c>
      <c r="C61" s="3">
        <v>6.0999999999999999E-2</v>
      </c>
      <c r="D61" s="1">
        <f t="shared" si="1"/>
        <v>2.2720000000000002</v>
      </c>
      <c r="E61" s="7">
        <f t="shared" si="2"/>
        <v>727.39055280000002</v>
      </c>
    </row>
    <row r="62" spans="1:5" x14ac:dyDescent="0.35">
      <c r="A62" s="10" t="s">
        <v>22</v>
      </c>
      <c r="B62" s="2">
        <v>2.4119999999999999</v>
      </c>
      <c r="C62" s="3">
        <v>6.0999999999999999E-2</v>
      </c>
      <c r="D62" s="1">
        <f t="shared" si="1"/>
        <v>2.351</v>
      </c>
      <c r="E62" s="7">
        <f t="shared" si="2"/>
        <v>780.55538819999981</v>
      </c>
    </row>
    <row r="63" spans="1:5" x14ac:dyDescent="0.35">
      <c r="A63" s="10" t="s">
        <v>22</v>
      </c>
      <c r="B63" s="2">
        <v>0.57200000000000006</v>
      </c>
      <c r="C63" s="3">
        <v>6.0999999999999999E-2</v>
      </c>
      <c r="D63" s="1">
        <f t="shared" si="1"/>
        <v>0.51100000000000012</v>
      </c>
      <c r="E63" s="7">
        <f t="shared" si="2"/>
        <v>28.969852200000012</v>
      </c>
    </row>
    <row r="64" spans="1:5" x14ac:dyDescent="0.35">
      <c r="A64" s="10" t="s">
        <v>22</v>
      </c>
      <c r="B64" s="2">
        <v>2.5</v>
      </c>
      <c r="C64" s="3">
        <v>6.0999999999999999E-2</v>
      </c>
      <c r="D64" s="1">
        <f t="shared" si="1"/>
        <v>2.4390000000000001</v>
      </c>
      <c r="E64" s="7">
        <f t="shared" si="2"/>
        <v>841.98431619999985</v>
      </c>
    </row>
    <row r="65" spans="1:5" x14ac:dyDescent="0.35">
      <c r="A65" s="10" t="s">
        <v>23</v>
      </c>
      <c r="B65" s="2">
        <v>2.3439999999999999</v>
      </c>
      <c r="C65" s="3">
        <v>6.0999999999999999E-2</v>
      </c>
      <c r="D65" s="1">
        <f t="shared" si="1"/>
        <v>2.2829999999999999</v>
      </c>
      <c r="E65" s="7">
        <f t="shared" si="2"/>
        <v>734.68090179999979</v>
      </c>
    </row>
    <row r="66" spans="1:5" x14ac:dyDescent="0.35">
      <c r="A66" s="10" t="s">
        <v>23</v>
      </c>
      <c r="B66" s="2">
        <v>2.7069999999999999</v>
      </c>
      <c r="C66" s="3">
        <v>6.0999999999999999E-2</v>
      </c>
      <c r="D66" s="1">
        <f t="shared" si="1"/>
        <v>2.6459999999999999</v>
      </c>
      <c r="E66" s="7">
        <f t="shared" si="2"/>
        <v>995.65387119999991</v>
      </c>
    </row>
    <row r="67" spans="1:5" x14ac:dyDescent="0.35">
      <c r="A67" s="10" t="s">
        <v>24</v>
      </c>
      <c r="B67" s="2">
        <v>2.855</v>
      </c>
      <c r="C67" s="3">
        <v>6.0999999999999999E-2</v>
      </c>
      <c r="D67" s="1">
        <f t="shared" ref="D67:D98" si="3">(B67-C67)</f>
        <v>2.794</v>
      </c>
      <c r="E67" s="7">
        <f t="shared" ref="E67:E98" si="4">(150.2*D67*D67)-(21.402*D67)+(0.6859)</f>
        <v>1113.4153991999999</v>
      </c>
    </row>
    <row r="68" spans="1:5" x14ac:dyDescent="0.35">
      <c r="A68" s="10" t="s">
        <v>25</v>
      </c>
      <c r="B68" s="2">
        <v>2.927</v>
      </c>
      <c r="C68" s="3">
        <v>6.0999999999999999E-2</v>
      </c>
      <c r="D68" s="1">
        <f t="shared" si="3"/>
        <v>2.8660000000000001</v>
      </c>
      <c r="E68" s="7">
        <f t="shared" si="4"/>
        <v>1173.0839591999998</v>
      </c>
    </row>
    <row r="69" spans="1:5" x14ac:dyDescent="0.35">
      <c r="A69" s="10" t="s">
        <v>25</v>
      </c>
      <c r="B69" s="2">
        <v>2.2730000000000001</v>
      </c>
      <c r="C69" s="3">
        <v>6.0999999999999999E-2</v>
      </c>
      <c r="D69" s="1">
        <f t="shared" si="3"/>
        <v>2.2120000000000002</v>
      </c>
      <c r="E69" s="7">
        <f t="shared" si="4"/>
        <v>688.26486479999994</v>
      </c>
    </row>
    <row r="70" spans="1:5" x14ac:dyDescent="0.35">
      <c r="A70" s="10" t="s">
        <v>25</v>
      </c>
      <c r="B70" s="2">
        <v>2.363</v>
      </c>
      <c r="C70" s="3">
        <v>6.0999999999999999E-2</v>
      </c>
      <c r="D70" s="1">
        <f t="shared" si="3"/>
        <v>2.302</v>
      </c>
      <c r="E70" s="7">
        <f t="shared" si="4"/>
        <v>747.35893679999992</v>
      </c>
    </row>
    <row r="71" spans="1:5" x14ac:dyDescent="0.35">
      <c r="A71" s="10" t="s">
        <v>25</v>
      </c>
      <c r="B71" s="2">
        <v>2.2970000000000002</v>
      </c>
      <c r="C71" s="3">
        <v>6.0999999999999999E-2</v>
      </c>
      <c r="D71" s="1">
        <f t="shared" si="3"/>
        <v>2.2360000000000002</v>
      </c>
      <c r="E71" s="7">
        <f t="shared" si="4"/>
        <v>703.7853672</v>
      </c>
    </row>
    <row r="72" spans="1:5" x14ac:dyDescent="0.35">
      <c r="A72" s="10" t="s">
        <v>25</v>
      </c>
      <c r="B72" s="2">
        <v>2.2290000000000001</v>
      </c>
      <c r="C72" s="3">
        <v>6.0999999999999999E-2</v>
      </c>
      <c r="D72" s="1">
        <f t="shared" si="3"/>
        <v>2.1680000000000001</v>
      </c>
      <c r="E72" s="7">
        <f t="shared" si="4"/>
        <v>660.26000880000004</v>
      </c>
    </row>
    <row r="73" spans="1:5" x14ac:dyDescent="0.35">
      <c r="A73" s="10" t="s">
        <v>25</v>
      </c>
      <c r="B73" s="2">
        <v>2.5329999999999999</v>
      </c>
      <c r="C73" s="3">
        <v>6.0999999999999999E-2</v>
      </c>
      <c r="D73" s="1">
        <f t="shared" si="3"/>
        <v>2.472</v>
      </c>
      <c r="E73" s="7">
        <f t="shared" si="4"/>
        <v>865.61991279999995</v>
      </c>
    </row>
    <row r="74" spans="1:5" x14ac:dyDescent="0.35">
      <c r="A74" s="10" t="s">
        <v>25</v>
      </c>
      <c r="B74" s="2">
        <v>2.6040000000000001</v>
      </c>
      <c r="C74" s="3">
        <v>6.0999999999999999E-2</v>
      </c>
      <c r="D74" s="1">
        <f t="shared" si="3"/>
        <v>2.5430000000000001</v>
      </c>
      <c r="E74" s="7">
        <f t="shared" si="4"/>
        <v>917.58133379999992</v>
      </c>
    </row>
    <row r="75" spans="1:5" x14ac:dyDescent="0.35">
      <c r="A75" s="10" t="s">
        <v>26</v>
      </c>
      <c r="B75" s="2">
        <v>2.7879999999999998</v>
      </c>
      <c r="C75" s="3">
        <v>6.0999999999999999E-2</v>
      </c>
      <c r="D75" s="1">
        <f t="shared" si="3"/>
        <v>2.7269999999999999</v>
      </c>
      <c r="E75" s="7">
        <f t="shared" si="4"/>
        <v>1059.2893017999995</v>
      </c>
    </row>
    <row r="76" spans="1:5" x14ac:dyDescent="0.35">
      <c r="A76" s="10" t="s">
        <v>26</v>
      </c>
      <c r="B76" s="2">
        <v>2.5710000000000002</v>
      </c>
      <c r="C76" s="3">
        <v>6.0999999999999999E-2</v>
      </c>
      <c r="D76" s="1">
        <f t="shared" si="3"/>
        <v>2.5100000000000002</v>
      </c>
      <c r="E76" s="7">
        <f t="shared" si="4"/>
        <v>893.2419000000001</v>
      </c>
    </row>
    <row r="77" spans="1:5" x14ac:dyDescent="0.35">
      <c r="A77" s="10" t="s">
        <v>26</v>
      </c>
      <c r="B77" s="2">
        <v>2.266</v>
      </c>
      <c r="C77" s="3">
        <v>6.0999999999999999E-2</v>
      </c>
      <c r="D77" s="1">
        <f t="shared" si="3"/>
        <v>2.2050000000000001</v>
      </c>
      <c r="E77" s="7">
        <f t="shared" si="4"/>
        <v>683.77064499999994</v>
      </c>
    </row>
    <row r="78" spans="1:5" x14ac:dyDescent="0.35">
      <c r="A78" s="10" t="s">
        <v>26</v>
      </c>
      <c r="B78" s="2">
        <v>2.0150000000000001</v>
      </c>
      <c r="C78" s="3">
        <v>6.0999999999999999E-2</v>
      </c>
      <c r="D78" s="1">
        <f t="shared" si="3"/>
        <v>1.9540000000000002</v>
      </c>
      <c r="E78" s="7">
        <f t="shared" si="4"/>
        <v>532.34741519999989</v>
      </c>
    </row>
    <row r="79" spans="1:5" x14ac:dyDescent="0.35">
      <c r="A79" s="10" t="s">
        <v>26</v>
      </c>
      <c r="B79" s="2">
        <v>2.4170000000000003</v>
      </c>
      <c r="C79" s="3">
        <v>6.0999999999999999E-2</v>
      </c>
      <c r="D79" s="1">
        <f t="shared" si="3"/>
        <v>2.3560000000000003</v>
      </c>
      <c r="E79" s="7">
        <f t="shared" si="4"/>
        <v>783.98333520000006</v>
      </c>
    </row>
    <row r="80" spans="1:5" x14ac:dyDescent="0.35">
      <c r="A80" s="10" t="s">
        <v>26</v>
      </c>
      <c r="B80" s="2">
        <v>2.2450000000000001</v>
      </c>
      <c r="C80" s="3">
        <v>6.0999999999999999E-2</v>
      </c>
      <c r="D80" s="1">
        <f t="shared" si="3"/>
        <v>2.1840000000000002</v>
      </c>
      <c r="E80" s="7">
        <f t="shared" si="4"/>
        <v>670.37630320000005</v>
      </c>
    </row>
    <row r="81" spans="1:5" x14ac:dyDescent="0.35">
      <c r="A81" s="10" t="s">
        <v>27</v>
      </c>
      <c r="B81" s="2">
        <v>2.3040000000000003</v>
      </c>
      <c r="C81" s="3">
        <v>6.0999999999999999E-2</v>
      </c>
      <c r="D81" s="1">
        <f t="shared" si="3"/>
        <v>2.2430000000000003</v>
      </c>
      <c r="E81" s="7">
        <f t="shared" si="4"/>
        <v>708.34477380000021</v>
      </c>
    </row>
    <row r="82" spans="1:5" x14ac:dyDescent="0.35">
      <c r="A82" s="10" t="s">
        <v>28</v>
      </c>
      <c r="B82" s="2">
        <v>1.7030000000000001</v>
      </c>
      <c r="C82" s="3">
        <v>6.0999999999999999E-2</v>
      </c>
      <c r="D82" s="1">
        <f t="shared" si="3"/>
        <v>1.6420000000000001</v>
      </c>
      <c r="E82" s="7">
        <f t="shared" si="4"/>
        <v>370.50764880000003</v>
      </c>
    </row>
    <row r="83" spans="1:5" x14ac:dyDescent="0.35">
      <c r="A83" s="10" t="s">
        <v>28</v>
      </c>
      <c r="B83" s="2">
        <v>2.7690000000000001</v>
      </c>
      <c r="C83" s="3">
        <v>6.0999999999999999E-2</v>
      </c>
      <c r="D83" s="1">
        <f t="shared" si="3"/>
        <v>2.7080000000000002</v>
      </c>
      <c r="E83" s="7">
        <f t="shared" si="4"/>
        <v>1044.1855368000001</v>
      </c>
    </row>
    <row r="84" spans="1:5" x14ac:dyDescent="0.35">
      <c r="A84" s="10" t="s">
        <v>28</v>
      </c>
      <c r="B84" s="2">
        <v>2.7349999999999999</v>
      </c>
      <c r="C84" s="3">
        <v>6.0999999999999999E-2</v>
      </c>
      <c r="D84" s="1">
        <f t="shared" si="3"/>
        <v>2.6739999999999999</v>
      </c>
      <c r="E84" s="7">
        <f t="shared" si="4"/>
        <v>1017.4284072</v>
      </c>
    </row>
    <row r="85" spans="1:5" x14ac:dyDescent="0.35">
      <c r="A85" s="10" t="s">
        <v>28</v>
      </c>
      <c r="B85" s="2">
        <v>2.3159999999999998</v>
      </c>
      <c r="C85" s="3">
        <v>6.0999999999999999E-2</v>
      </c>
      <c r="D85" s="1">
        <f t="shared" si="3"/>
        <v>2.2549999999999999</v>
      </c>
      <c r="E85" s="7">
        <f t="shared" si="4"/>
        <v>716.1951449999998</v>
      </c>
    </row>
    <row r="86" spans="1:5" x14ac:dyDescent="0.35">
      <c r="A86" s="10" t="s">
        <v>29</v>
      </c>
      <c r="B86" s="2">
        <v>1.952</v>
      </c>
      <c r="C86" s="3">
        <v>6.0999999999999999E-2</v>
      </c>
      <c r="D86" s="1">
        <f t="shared" si="3"/>
        <v>1.891</v>
      </c>
      <c r="E86" s="7">
        <f t="shared" si="4"/>
        <v>497.3120442</v>
      </c>
    </row>
    <row r="87" spans="1:5" x14ac:dyDescent="0.35">
      <c r="A87" s="10" t="s">
        <v>30</v>
      </c>
      <c r="B87" s="2">
        <v>2.2400000000000002</v>
      </c>
      <c r="C87" s="3">
        <v>6.0999999999999999E-2</v>
      </c>
      <c r="D87" s="1">
        <f t="shared" si="3"/>
        <v>2.1790000000000003</v>
      </c>
      <c r="E87" s="7">
        <f t="shared" si="4"/>
        <v>667.2067002</v>
      </c>
    </row>
    <row r="88" spans="1:5" x14ac:dyDescent="0.35">
      <c r="A88" s="10" t="s">
        <v>30</v>
      </c>
      <c r="B88" s="2">
        <v>1.4550000000000001</v>
      </c>
      <c r="C88" s="3">
        <v>6.0999999999999999E-2</v>
      </c>
      <c r="D88" s="1">
        <f t="shared" si="3"/>
        <v>1.3940000000000001</v>
      </c>
      <c r="E88" s="7">
        <f t="shared" si="4"/>
        <v>262.72555920000008</v>
      </c>
    </row>
    <row r="89" spans="1:5" x14ac:dyDescent="0.35">
      <c r="A89" s="10" t="s">
        <v>30</v>
      </c>
      <c r="B89" s="2">
        <v>2.1520000000000001</v>
      </c>
      <c r="C89" s="3">
        <v>6.0999999999999999E-2</v>
      </c>
      <c r="D89" s="1">
        <f t="shared" si="3"/>
        <v>2.0910000000000002</v>
      </c>
      <c r="E89" s="7">
        <f t="shared" si="4"/>
        <v>612.65092419999996</v>
      </c>
    </row>
    <row r="90" spans="1:5" x14ac:dyDescent="0.35">
      <c r="A90" s="10" t="s">
        <v>31</v>
      </c>
      <c r="B90" s="2">
        <v>2.8029999999999999</v>
      </c>
      <c r="C90" s="3">
        <v>6.0999999999999999E-2</v>
      </c>
      <c r="D90" s="1">
        <f t="shared" si="3"/>
        <v>2.742</v>
      </c>
      <c r="E90" s="7">
        <f t="shared" si="4"/>
        <v>1071.2899287999999</v>
      </c>
    </row>
    <row r="91" spans="1:5" x14ac:dyDescent="0.35">
      <c r="A91" s="10" t="s">
        <v>31</v>
      </c>
      <c r="B91" s="2">
        <v>1.9339999999999999</v>
      </c>
      <c r="C91" s="3">
        <v>6.0999999999999999E-2</v>
      </c>
      <c r="D91" s="1">
        <f t="shared" si="3"/>
        <v>1.873</v>
      </c>
      <c r="E91" s="7">
        <f t="shared" si="4"/>
        <v>487.52092979999998</v>
      </c>
    </row>
    <row r="92" spans="1:5" x14ac:dyDescent="0.35">
      <c r="A92" s="10" t="s">
        <v>31</v>
      </c>
      <c r="B92" s="2">
        <v>2.2760000000000002</v>
      </c>
      <c r="C92" s="3">
        <v>6.0999999999999999E-2</v>
      </c>
      <c r="D92" s="1">
        <f t="shared" si="3"/>
        <v>2.2150000000000003</v>
      </c>
      <c r="E92" s="7">
        <f t="shared" si="4"/>
        <v>690.19546500000013</v>
      </c>
    </row>
    <row r="93" spans="1:5" x14ac:dyDescent="0.35">
      <c r="A93" s="10" t="s">
        <v>31</v>
      </c>
      <c r="B93" s="2">
        <v>1.86</v>
      </c>
      <c r="C93" s="3">
        <v>6.0999999999999999E-2</v>
      </c>
      <c r="D93" s="1">
        <f t="shared" si="3"/>
        <v>1.7990000000000002</v>
      </c>
      <c r="E93" s="7">
        <f t="shared" si="4"/>
        <v>448.29113220000005</v>
      </c>
    </row>
    <row r="94" spans="1:5" x14ac:dyDescent="0.35">
      <c r="A94" s="10" t="s">
        <v>31</v>
      </c>
      <c r="B94" s="2">
        <v>2.08</v>
      </c>
      <c r="C94" s="3">
        <v>6.0999999999999999E-2</v>
      </c>
      <c r="D94" s="1">
        <f t="shared" si="3"/>
        <v>2.0190000000000001</v>
      </c>
      <c r="E94" s="7">
        <f t="shared" si="4"/>
        <v>569.74468419999994</v>
      </c>
    </row>
    <row r="95" spans="1:5" x14ac:dyDescent="0.35">
      <c r="A95" s="10" t="s">
        <v>32</v>
      </c>
      <c r="B95" s="2">
        <v>2.2149999999999999</v>
      </c>
      <c r="C95" s="3">
        <v>6.0999999999999999E-2</v>
      </c>
      <c r="D95" s="1">
        <f t="shared" si="3"/>
        <v>2.1539999999999999</v>
      </c>
      <c r="E95" s="7">
        <f t="shared" si="4"/>
        <v>651.47133519999977</v>
      </c>
    </row>
    <row r="96" spans="1:5" x14ac:dyDescent="0.35">
      <c r="A96" s="10" t="s">
        <v>32</v>
      </c>
      <c r="B96" s="2">
        <v>2.2210000000000001</v>
      </c>
      <c r="C96" s="3">
        <v>6.0999999999999999E-2</v>
      </c>
      <c r="D96" s="1">
        <f t="shared" si="3"/>
        <v>2.16</v>
      </c>
      <c r="E96" s="7">
        <f t="shared" si="4"/>
        <v>655.23069999999996</v>
      </c>
    </row>
    <row r="97" spans="1:5" x14ac:dyDescent="0.35">
      <c r="A97" s="10" t="s">
        <v>32</v>
      </c>
      <c r="B97" s="2">
        <v>2.4329999999999998</v>
      </c>
      <c r="C97" s="3">
        <v>6.0999999999999999E-2</v>
      </c>
      <c r="D97" s="1">
        <f t="shared" si="3"/>
        <v>2.3719999999999999</v>
      </c>
      <c r="E97" s="7">
        <f t="shared" si="4"/>
        <v>795.00323279999986</v>
      </c>
    </row>
    <row r="98" spans="1:5" x14ac:dyDescent="0.35">
      <c r="A98" s="10" t="s">
        <v>32</v>
      </c>
      <c r="B98" s="2">
        <v>2.9550000000000001</v>
      </c>
      <c r="C98" s="3">
        <v>6.0999999999999999E-2</v>
      </c>
      <c r="D98" s="1">
        <f t="shared" si="3"/>
        <v>2.8940000000000001</v>
      </c>
      <c r="E98" s="7">
        <f t="shared" si="4"/>
        <v>1196.7089591999998</v>
      </c>
    </row>
    <row r="99" spans="1:5" x14ac:dyDescent="0.35">
      <c r="A99" s="10" t="s">
        <v>32</v>
      </c>
      <c r="B99" s="2">
        <v>2.044</v>
      </c>
      <c r="C99" s="3">
        <v>6.0999999999999999E-2</v>
      </c>
      <c r="D99" s="1">
        <f t="shared" ref="D99:D130" si="5">(B99-C99)</f>
        <v>1.9830000000000001</v>
      </c>
      <c r="E99" s="7">
        <f t="shared" ref="E99:E130" si="6">(150.2*D99*D99)-(21.402*D99)+(0.6859)</f>
        <v>548.87554179999995</v>
      </c>
    </row>
    <row r="100" spans="1:5" x14ac:dyDescent="0.35">
      <c r="A100" s="10" t="s">
        <v>33</v>
      </c>
      <c r="B100" s="2">
        <v>1.9870000000000001</v>
      </c>
      <c r="C100" s="3">
        <v>6.0999999999999999E-2</v>
      </c>
      <c r="D100" s="1">
        <f t="shared" si="5"/>
        <v>1.9260000000000002</v>
      </c>
      <c r="E100" s="7">
        <f t="shared" si="6"/>
        <v>516.62894319999998</v>
      </c>
    </row>
    <row r="101" spans="1:5" x14ac:dyDescent="0.35">
      <c r="A101" s="10" t="s">
        <v>34</v>
      </c>
      <c r="B101" s="2">
        <v>2.31</v>
      </c>
      <c r="C101" s="3">
        <v>6.0999999999999999E-2</v>
      </c>
      <c r="D101" s="1">
        <f t="shared" si="5"/>
        <v>2.2490000000000001</v>
      </c>
      <c r="E101" s="7">
        <f t="shared" si="6"/>
        <v>712.26455220000003</v>
      </c>
    </row>
    <row r="102" spans="1:5" x14ac:dyDescent="0.35">
      <c r="A102" s="10" t="s">
        <v>34</v>
      </c>
      <c r="B102" s="2">
        <v>2.407</v>
      </c>
      <c r="C102" s="3">
        <v>6.0999999999999999E-2</v>
      </c>
      <c r="D102" s="1">
        <f t="shared" si="5"/>
        <v>2.3460000000000001</v>
      </c>
      <c r="E102" s="7">
        <f t="shared" si="6"/>
        <v>777.13495119999982</v>
      </c>
    </row>
    <row r="103" spans="1:5" x14ac:dyDescent="0.35">
      <c r="A103" s="10" t="s">
        <v>34</v>
      </c>
      <c r="B103" s="2">
        <v>2.4090000000000003</v>
      </c>
      <c r="C103" s="3">
        <v>6.0999999999999999E-2</v>
      </c>
      <c r="D103" s="1">
        <f t="shared" si="5"/>
        <v>2.3480000000000003</v>
      </c>
      <c r="E103" s="7">
        <f t="shared" si="6"/>
        <v>778.50222480000002</v>
      </c>
    </row>
    <row r="104" spans="1:5" x14ac:dyDescent="0.35">
      <c r="A104" s="10" t="s">
        <v>34</v>
      </c>
      <c r="B104" s="2">
        <v>1.9219999999999999</v>
      </c>
      <c r="C104" s="3">
        <v>6.0999999999999999E-2</v>
      </c>
      <c r="D104" s="1">
        <f t="shared" si="5"/>
        <v>1.861</v>
      </c>
      <c r="E104" s="7">
        <f t="shared" si="6"/>
        <v>481.0475922</v>
      </c>
    </row>
    <row r="105" spans="1:5" x14ac:dyDescent="0.35">
      <c r="A105" s="10" t="s">
        <v>35</v>
      </c>
      <c r="B105" s="2">
        <v>2.48</v>
      </c>
      <c r="C105" s="3">
        <v>6.0999999999999999E-2</v>
      </c>
      <c r="D105" s="1">
        <f t="shared" si="5"/>
        <v>2.419</v>
      </c>
      <c r="E105" s="7">
        <f t="shared" si="6"/>
        <v>827.81892419999997</v>
      </c>
    </row>
    <row r="106" spans="1:5" x14ac:dyDescent="0.35">
      <c r="A106" s="10" t="s">
        <v>35</v>
      </c>
      <c r="B106" s="2">
        <v>2.9319999999999999</v>
      </c>
      <c r="C106" s="3">
        <v>6.0999999999999999E-2</v>
      </c>
      <c r="D106" s="1">
        <f t="shared" si="5"/>
        <v>2.871</v>
      </c>
      <c r="E106" s="7">
        <f t="shared" si="6"/>
        <v>1177.2854361999998</v>
      </c>
    </row>
    <row r="107" spans="1:5" x14ac:dyDescent="0.35">
      <c r="A107" s="10" t="s">
        <v>35</v>
      </c>
      <c r="B107" s="2">
        <v>2.677</v>
      </c>
      <c r="C107" s="3">
        <v>6.0999999999999999E-2</v>
      </c>
      <c r="D107" s="1">
        <f t="shared" si="5"/>
        <v>2.6160000000000001</v>
      </c>
      <c r="E107" s="7">
        <f t="shared" si="6"/>
        <v>972.58535919999997</v>
      </c>
    </row>
    <row r="108" spans="1:5" x14ac:dyDescent="0.35">
      <c r="A108" s="10" t="s">
        <v>35</v>
      </c>
      <c r="B108" s="2">
        <v>2.645</v>
      </c>
      <c r="C108" s="3">
        <v>6.0999999999999999E-2</v>
      </c>
      <c r="D108" s="1">
        <f t="shared" si="5"/>
        <v>2.5840000000000001</v>
      </c>
      <c r="E108" s="7">
        <f t="shared" si="6"/>
        <v>948.27694319999989</v>
      </c>
    </row>
    <row r="109" spans="1:5" x14ac:dyDescent="0.35">
      <c r="A109" s="10" t="s">
        <v>35</v>
      </c>
      <c r="B109" s="2">
        <v>1.8800000000000001</v>
      </c>
      <c r="C109" s="3">
        <v>6.0999999999999999E-2</v>
      </c>
      <c r="D109" s="1">
        <f t="shared" si="5"/>
        <v>1.8190000000000002</v>
      </c>
      <c r="E109" s="7">
        <f t="shared" si="6"/>
        <v>458.73156420000004</v>
      </c>
    </row>
    <row r="110" spans="1:5" x14ac:dyDescent="0.35">
      <c r="A110" s="10" t="s">
        <v>35</v>
      </c>
      <c r="B110" s="2">
        <v>2.3820000000000001</v>
      </c>
      <c r="C110" s="3">
        <v>6.0999999999999999E-2</v>
      </c>
      <c r="D110" s="1">
        <f t="shared" si="5"/>
        <v>2.3210000000000002</v>
      </c>
      <c r="E110" s="7">
        <f t="shared" si="6"/>
        <v>760.1454162</v>
      </c>
    </row>
    <row r="111" spans="1:5" x14ac:dyDescent="0.35">
      <c r="A111" s="10" t="s">
        <v>35</v>
      </c>
      <c r="B111" s="2">
        <v>2.5979999999999999</v>
      </c>
      <c r="C111" s="3">
        <v>6.0999999999999999E-2</v>
      </c>
      <c r="D111" s="1">
        <f t="shared" si="5"/>
        <v>2.5369999999999999</v>
      </c>
      <c r="E111" s="7">
        <f t="shared" si="6"/>
        <v>913.13164979999988</v>
      </c>
    </row>
    <row r="112" spans="1:5" x14ac:dyDescent="0.35">
      <c r="A112" s="10" t="s">
        <v>35</v>
      </c>
      <c r="B112" s="2">
        <v>2.4790000000000001</v>
      </c>
      <c r="C112" s="3">
        <v>6.0999999999999999E-2</v>
      </c>
      <c r="D112" s="1">
        <f t="shared" si="5"/>
        <v>2.4180000000000001</v>
      </c>
      <c r="E112" s="7">
        <f t="shared" si="6"/>
        <v>827.11380880000002</v>
      </c>
    </row>
    <row r="113" spans="1:5" x14ac:dyDescent="0.35">
      <c r="A113" s="10" t="s">
        <v>36</v>
      </c>
      <c r="B113" s="2">
        <v>2.1869999999999998</v>
      </c>
      <c r="C113" s="3">
        <v>6.0999999999999999E-2</v>
      </c>
      <c r="D113" s="1">
        <f t="shared" si="5"/>
        <v>2.1259999999999999</v>
      </c>
      <c r="E113" s="7">
        <f t="shared" si="6"/>
        <v>634.07062319999977</v>
      </c>
    </row>
    <row r="114" spans="1:5" x14ac:dyDescent="0.35">
      <c r="A114" s="10" t="s">
        <v>36</v>
      </c>
      <c r="B114" s="2">
        <v>2.1880000000000002</v>
      </c>
      <c r="C114" s="3">
        <v>6.0999999999999999E-2</v>
      </c>
      <c r="D114" s="1">
        <f t="shared" si="5"/>
        <v>2.1270000000000002</v>
      </c>
      <c r="E114" s="7">
        <f t="shared" si="6"/>
        <v>634.68802180000012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7"/>
  <sheetViews>
    <sheetView tabSelected="1" workbookViewId="0">
      <selection activeCell="E3" sqref="E3"/>
    </sheetView>
  </sheetViews>
  <sheetFormatPr defaultRowHeight="14.5" x14ac:dyDescent="0.35"/>
  <cols>
    <col min="1" max="1" width="33.08984375" customWidth="1"/>
    <col min="2" max="2" width="18.6328125" customWidth="1"/>
    <col min="3" max="3" width="17.453125" customWidth="1"/>
    <col min="4" max="4" width="18.6328125" customWidth="1"/>
    <col min="5" max="5" width="19" customWidth="1"/>
    <col min="6" max="6" width="23" customWidth="1"/>
    <col min="7" max="7" width="72.1796875" customWidth="1"/>
  </cols>
  <sheetData>
    <row r="1" spans="1:7" ht="15.5" thickTop="1" thickBot="1" x14ac:dyDescent="0.4">
      <c r="A1" s="11" t="s">
        <v>37</v>
      </c>
      <c r="B1" s="11" t="s">
        <v>38</v>
      </c>
      <c r="C1" s="11" t="s">
        <v>39</v>
      </c>
      <c r="D1" s="11" t="s">
        <v>40</v>
      </c>
      <c r="E1" s="11" t="s">
        <v>41</v>
      </c>
      <c r="F1" s="11" t="s">
        <v>42</v>
      </c>
      <c r="G1" s="11" t="s">
        <v>43</v>
      </c>
    </row>
    <row r="2" spans="1:7" ht="15.5" thickTop="1" thickBot="1" x14ac:dyDescent="0.4">
      <c r="A2" s="14" t="s">
        <v>49</v>
      </c>
      <c r="B2" s="12" t="s">
        <v>46</v>
      </c>
      <c r="C2" s="13" t="s">
        <v>47</v>
      </c>
      <c r="D2" s="13" t="s">
        <v>48</v>
      </c>
      <c r="E2" s="13" t="s">
        <v>58</v>
      </c>
      <c r="F2" s="13" t="s">
        <v>44</v>
      </c>
      <c r="G2" s="13" t="s">
        <v>45</v>
      </c>
    </row>
    <row r="3" spans="1:7" ht="15" thickTop="1" x14ac:dyDescent="0.35"/>
    <row r="80" spans="1:1" x14ac:dyDescent="0.35">
      <c r="A80" s="5" t="s">
        <v>50</v>
      </c>
    </row>
    <row r="81" spans="1:1" x14ac:dyDescent="0.35">
      <c r="A81" t="s">
        <v>57</v>
      </c>
    </row>
    <row r="82" spans="1:1" x14ac:dyDescent="0.35">
      <c r="A82" t="s">
        <v>51</v>
      </c>
    </row>
    <row r="83" spans="1:1" x14ac:dyDescent="0.35">
      <c r="A83" t="s">
        <v>52</v>
      </c>
    </row>
    <row r="84" spans="1:1" x14ac:dyDescent="0.35">
      <c r="A84" t="s">
        <v>53</v>
      </c>
    </row>
    <row r="85" spans="1:1" x14ac:dyDescent="0.35">
      <c r="A85" t="s">
        <v>54</v>
      </c>
    </row>
    <row r="86" spans="1:1" x14ac:dyDescent="0.35">
      <c r="A86" t="s">
        <v>55</v>
      </c>
    </row>
    <row r="87" spans="1:1" x14ac:dyDescent="0.35">
      <c r="A87" t="s">
        <v>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DOG IgG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2021-12-13T15:17:25Z</dcterms:created>
  <dcterms:modified xsi:type="dcterms:W3CDTF">2021-12-14T12:53:16Z</dcterms:modified>
</cp:coreProperties>
</file>