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9204"/>
  </bookViews>
  <sheets>
    <sheet name="ESM1-1.PLATE" sheetId="1" r:id="rId1"/>
    <sheet name="ESM1-2.PLATE" sheetId="2" r:id="rId2"/>
    <sheet name="Materyal-metod"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2" l="1"/>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71" i="2"/>
  <c r="F71" i="2" s="1"/>
  <c r="E72" i="2"/>
  <c r="F72" i="2" s="1"/>
  <c r="E73" i="2"/>
  <c r="F73" i="2" s="1"/>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36" i="2"/>
  <c r="F36" i="2" s="1"/>
  <c r="C25" i="2"/>
  <c r="E25" i="2" s="1"/>
  <c r="C24" i="2"/>
  <c r="E24" i="2" s="1"/>
  <c r="C23" i="2"/>
  <c r="E23" i="2" s="1"/>
  <c r="C22" i="2"/>
  <c r="E22" i="2" s="1"/>
  <c r="C21" i="2"/>
  <c r="E21" i="2" s="1"/>
  <c r="C20" i="2"/>
  <c r="E20" i="2" s="1"/>
  <c r="C19" i="2"/>
  <c r="E19" i="2" s="1"/>
  <c r="C18" i="2"/>
  <c r="E18" i="2" s="1"/>
  <c r="E35" i="1" l="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34" i="1"/>
  <c r="F34" i="1" s="1"/>
  <c r="C20" i="1"/>
  <c r="E20" i="1" s="1"/>
  <c r="C19" i="1"/>
  <c r="E19" i="1" s="1"/>
  <c r="C23" i="1"/>
  <c r="E23" i="1" s="1"/>
  <c r="C22" i="1"/>
  <c r="E22" i="1" s="1"/>
  <c r="C18" i="1"/>
  <c r="E18" i="1" s="1"/>
  <c r="C17" i="1"/>
  <c r="E17" i="1" s="1"/>
  <c r="C24" i="1"/>
  <c r="E24" i="1" s="1"/>
  <c r="C21" i="1"/>
  <c r="E21" i="1" s="1"/>
</calcChain>
</file>

<file path=xl/sharedStrings.xml><?xml version="1.0" encoding="utf-8"?>
<sst xmlns="http://schemas.openxmlformats.org/spreadsheetml/2006/main" count="377" uniqueCount="111">
  <si>
    <t xml:space="preserve"> </t>
  </si>
  <si>
    <t>İlkay Sarı</t>
  </si>
  <si>
    <t>Mavi poşet-1.GÜN</t>
  </si>
  <si>
    <t>Mustafa Yıldız</t>
  </si>
  <si>
    <t>Nuriye Erdoğan</t>
  </si>
  <si>
    <t>Berat Özlü</t>
  </si>
  <si>
    <t>Ersen Oğuz</t>
  </si>
  <si>
    <t>Carlie Allison Robertson</t>
  </si>
  <si>
    <t>Zeynep Yapıcı</t>
  </si>
  <si>
    <t>Züleyha Gök</t>
  </si>
  <si>
    <t>Emin Karakullukçu</t>
  </si>
  <si>
    <t>Umut Kadir Hırlakoğlu</t>
  </si>
  <si>
    <t>Umut Bora Pamuk</t>
  </si>
  <si>
    <t>Hacer Nur Ünlü</t>
  </si>
  <si>
    <t>Şule Çelik</t>
  </si>
  <si>
    <t>Pelin Gündağ öztürk</t>
  </si>
  <si>
    <t>Zeliha Çeliker</t>
  </si>
  <si>
    <t>Mavi poşet-3.GÜN</t>
  </si>
  <si>
    <t>Umut Kadir</t>
  </si>
  <si>
    <t>TÜR</t>
  </si>
  <si>
    <t>Dr. Gülçin Hn. Obezite Çalışması-1.GÜN</t>
  </si>
  <si>
    <t>Buse Çalık</t>
  </si>
  <si>
    <t>Zahra Alıjanı</t>
  </si>
  <si>
    <t>Hafiye Aydiner</t>
  </si>
  <si>
    <t>Zehra Artantaş</t>
  </si>
  <si>
    <t>Miraç Çıkrak</t>
  </si>
  <si>
    <t>Mariana Birca</t>
  </si>
  <si>
    <t>Eda Erdem</t>
  </si>
  <si>
    <t>Akile Baytemir</t>
  </si>
  <si>
    <t>Serpil Erarslan</t>
  </si>
  <si>
    <t>Beytullah Yazıcı</t>
  </si>
  <si>
    <t>Salih Doğangüzel</t>
  </si>
  <si>
    <t>Şeffaf Poşet-PREOP</t>
  </si>
  <si>
    <t>Bushra Assı</t>
  </si>
  <si>
    <t>Fatıma Akgün</t>
  </si>
  <si>
    <t>Ezgi Koç</t>
  </si>
  <si>
    <t>Yağmur Yılmaz</t>
  </si>
  <si>
    <t>Melek Kara</t>
  </si>
  <si>
    <t>Şeffaf Poşet-POSTOP</t>
  </si>
  <si>
    <t>Murat Poyraz</t>
  </si>
  <si>
    <t>Ahmet Aydemir</t>
  </si>
  <si>
    <t>Nilgül Çevik</t>
  </si>
  <si>
    <t>Elif Kılıçkan</t>
  </si>
  <si>
    <t>Şeffaf Poşet-POSTOP-18.02.22</t>
  </si>
  <si>
    <t>Şeffaf Poşet-POSTOP-17.02.22-3.gün</t>
  </si>
  <si>
    <t>Şeffaf Poşet-POSTOP-18.02.22-3.gün</t>
  </si>
  <si>
    <t>Şeffaf Poşet-POSTOP-3.gün</t>
  </si>
  <si>
    <t>Şeffaf Poşet-TABURCU</t>
  </si>
  <si>
    <t>Dr. Ali Doğan Dursun--PREOP</t>
  </si>
  <si>
    <t>Dr. Ali Doğan Dursun--POSTOP</t>
  </si>
  <si>
    <t>Dr. Ali Doğan Dursun-TABURCU</t>
  </si>
  <si>
    <t>abs</t>
  </si>
  <si>
    <t>abs-blank</t>
  </si>
  <si>
    <t>expected</t>
  </si>
  <si>
    <t>result</t>
  </si>
  <si>
    <t>std1</t>
  </si>
  <si>
    <t>std2</t>
  </si>
  <si>
    <t>std3</t>
  </si>
  <si>
    <t>std4</t>
  </si>
  <si>
    <t>std5</t>
  </si>
  <si>
    <t>std6</t>
  </si>
  <si>
    <t>std7</t>
  </si>
  <si>
    <t>blank</t>
  </si>
  <si>
    <t>concentration (pg/ml)</t>
  </si>
  <si>
    <t>Numune</t>
  </si>
  <si>
    <t>absorbans</t>
  </si>
  <si>
    <t>result(pg/ml)</t>
  </si>
  <si>
    <t>Grup</t>
  </si>
  <si>
    <t>Mehmet Serdar Asan</t>
  </si>
  <si>
    <t>Aytül Şahin</t>
  </si>
  <si>
    <t>Can Demir</t>
  </si>
  <si>
    <t>Mahmut Emre Seçgin</t>
  </si>
  <si>
    <t>Oktay Demir</t>
  </si>
  <si>
    <t>Onur Türkcan</t>
  </si>
  <si>
    <t>Canan Demir</t>
  </si>
  <si>
    <t>Cemal Çaparuşağı</t>
  </si>
  <si>
    <t>Ceren Kutu</t>
  </si>
  <si>
    <t>Gökhan Oğulcan Ay</t>
  </si>
  <si>
    <t>Aynur Alıcı</t>
  </si>
  <si>
    <t>Aylin Ayvazoğlu</t>
  </si>
  <si>
    <t>Buse Alkan</t>
  </si>
  <si>
    <t>Gülçin Türkmen Sarıyıldız</t>
  </si>
  <si>
    <t>Mervenur Çalışkan</t>
  </si>
  <si>
    <t>Gülden Gafur</t>
  </si>
  <si>
    <t>Yurdagül Işık</t>
  </si>
  <si>
    <t>Alper Çelik</t>
  </si>
  <si>
    <t>Serap Genç</t>
  </si>
  <si>
    <t>Filiz Şahin</t>
  </si>
  <si>
    <t>Aykut İlker Arslan</t>
  </si>
  <si>
    <t>Serkan Kay</t>
  </si>
  <si>
    <t>Zakir Altuntaş</t>
  </si>
  <si>
    <t>Ayşe Turan</t>
  </si>
  <si>
    <t>Tuna Tercanlı</t>
  </si>
  <si>
    <t>Kontrol Grubu</t>
  </si>
  <si>
    <t>KİT ADI</t>
  </si>
  <si>
    <t>MARKA</t>
  </si>
  <si>
    <t>CAT. NO</t>
  </si>
  <si>
    <t>Yöntem</t>
  </si>
  <si>
    <t>Kullanılan Cihaz</t>
  </si>
  <si>
    <t>Human</t>
  </si>
  <si>
    <t>Elabscience</t>
  </si>
  <si>
    <t>ELİSA</t>
  </si>
  <si>
    <t>Mıcroplate reader: BIO-TEK EL X 800-Aotu strıp washer:BIO TEK EL X 50</t>
  </si>
  <si>
    <t>Endothelial Cell Specific Molecule 1 (ESM1)</t>
  </si>
  <si>
    <t>E-EL-H1557</t>
  </si>
  <si>
    <t>The enzyme-substrate reaction is terminated by the addition of stop solution and the color turns yellow. The optical density (OD) is measured spectrophotometrically at a wavelength of 450 nm ± 2 nm.</t>
  </si>
  <si>
    <t>This ELISA kit uses the Sandwich-ELISA principle. The micro ELISA plate provided in this kit has been pre-coated with an antibody specific to Human ESM1.</t>
  </si>
  <si>
    <t>Samples (or Standards) are added to the micro ELISA plate wells and combined with the specific antibody. Then a biotinylated detection antibody specific for Human ESM1 and Avidin-Horseradish Peroxidase (HRP) conjugate are added successively to each micro plate well and incubated.</t>
  </si>
  <si>
    <t>Free components are washed away. The substrate solution is added to each well. Only those wells that contain Human ESM1, biotinylated detection antibody and Avidin-HRP conjugate will appear blue in color</t>
  </si>
  <si>
    <t>The OD value is proportional to the concentration of Human ESM1. You can calculate the concentration of Human ESM1 in the samples by comparing the OD of the samples to the standard curve.</t>
  </si>
  <si>
    <t>Human ESM1 Test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</si>
</sst>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000000"/>
      <name val="Calibri"/>
      <family val="2"/>
      <charset val="162"/>
      <scheme val="minor"/>
    </font>
    <font>
      <sz val="11"/>
      <color rgb="FF000000"/>
      <name val="Calibri"/>
      <family val="2"/>
      <charset val="162"/>
      <scheme val="minor"/>
    </font>
  </fonts>
  <fills count="10">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ck">
        <color auto="1"/>
      </left>
      <right style="thick">
        <color auto="1"/>
      </right>
      <top style="thick">
        <color auto="1"/>
      </top>
      <bottom style="thick">
        <color auto="1"/>
      </bottom>
      <diagonal/>
    </border>
  </borders>
  <cellStyleXfs count="1">
    <xf numFmtId="0" fontId="0" fillId="0" borderId="0"/>
  </cellStyleXfs>
  <cellXfs count="30">
    <xf numFmtId="0" fontId="0" fillId="0" borderId="0" xfId="0"/>
    <xf numFmtId="0" fontId="2" fillId="2" borderId="1" xfId="0" applyFont="1"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0" fontId="0" fillId="0" borderId="0" xfId="0"/>
    <xf numFmtId="2" fontId="2" fillId="4" borderId="1" xfId="0" applyNumberFormat="1" applyFont="1" applyFill="1" applyBorder="1" applyAlignment="1">
      <alignment horizontal="center"/>
    </xf>
    <xf numFmtId="0" fontId="2" fillId="5" borderId="1" xfId="0" applyFont="1" applyFill="1" applyBorder="1" applyAlignment="1">
      <alignment horizontal="center"/>
    </xf>
    <xf numFmtId="168" fontId="0" fillId="0" borderId="0" xfId="0" applyNumberFormat="1" applyAlignment="1">
      <alignment horizontal="center"/>
    </xf>
    <xf numFmtId="168" fontId="2" fillId="3" borderId="1" xfId="0" applyNumberFormat="1" applyFont="1" applyFill="1" applyBorder="1" applyAlignment="1">
      <alignment horizontal="center"/>
    </xf>
    <xf numFmtId="168" fontId="2" fillId="5" borderId="1" xfId="0" applyNumberFormat="1" applyFont="1" applyFill="1" applyBorder="1" applyAlignment="1">
      <alignment horizontal="center"/>
    </xf>
    <xf numFmtId="168" fontId="0" fillId="0" borderId="1" xfId="0" applyNumberFormat="1" applyBorder="1" applyAlignment="1">
      <alignment horizontal="center"/>
    </xf>
    <xf numFmtId="0" fontId="2" fillId="0" borderId="0" xfId="0" applyFont="1"/>
    <xf numFmtId="0" fontId="0" fillId="6" borderId="1" xfId="0" applyFill="1" applyBorder="1" applyAlignment="1">
      <alignment horizontal="center"/>
    </xf>
    <xf numFmtId="0" fontId="0" fillId="5" borderId="1" xfId="0" applyFill="1" applyBorder="1" applyAlignment="1">
      <alignment horizontal="center"/>
    </xf>
    <xf numFmtId="0" fontId="2" fillId="4" borderId="1" xfId="0" applyFont="1" applyFill="1" applyBorder="1" applyAlignment="1">
      <alignment horizontal="center"/>
    </xf>
    <xf numFmtId="0" fontId="0" fillId="0" borderId="0" xfId="0"/>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6" borderId="4" xfId="0" applyFill="1" applyBorder="1" applyAlignment="1">
      <alignment horizontal="center"/>
    </xf>
    <xf numFmtId="0" fontId="0" fillId="3" borderId="5" xfId="0" applyFill="1" applyBorder="1" applyAlignment="1">
      <alignment horizont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1" fillId="4" borderId="10" xfId="0" applyFont="1" applyFill="1" applyBorder="1" applyAlignment="1">
      <alignment horizontal="center"/>
    </xf>
    <xf numFmtId="0" fontId="2" fillId="8" borderId="10" xfId="0" applyFont="1" applyFill="1" applyBorder="1" applyAlignment="1">
      <alignment horizontal="center"/>
    </xf>
    <xf numFmtId="0" fontId="2" fillId="9" borderId="10" xfId="0" applyFont="1" applyFill="1" applyBorder="1" applyAlignment="1">
      <alignment horizontal="center"/>
    </xf>
    <xf numFmtId="0" fontId="2" fillId="7"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ESM1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848753280839894"/>
                  <c:y val="0.114175780110819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'ESM1-1.PLATE'!$C$17:$C$24</c:f>
              <c:numCache>
                <c:formatCode>General</c:formatCode>
                <c:ptCount val="8"/>
                <c:pt idx="0">
                  <c:v>1.9024999999999999</c:v>
                </c:pt>
                <c:pt idx="1">
                  <c:v>1.1335000000000002</c:v>
                </c:pt>
                <c:pt idx="2" formatCode="0.000">
                  <c:v>0.62449999999999994</c:v>
                </c:pt>
                <c:pt idx="3" formatCode="0.000">
                  <c:v>0.42599999999999999</c:v>
                </c:pt>
                <c:pt idx="4">
                  <c:v>0.20750000000000002</c:v>
                </c:pt>
                <c:pt idx="5" formatCode="0.000">
                  <c:v>8.0499999999999988E-2</c:v>
                </c:pt>
                <c:pt idx="6" formatCode="0.000">
                  <c:v>3.6499999999999991E-2</c:v>
                </c:pt>
                <c:pt idx="7">
                  <c:v>0</c:v>
                </c:pt>
              </c:numCache>
            </c:numRef>
          </c:xVal>
          <c:yVal>
            <c:numRef>
              <c:f>'ESM1-1.PLATE'!$D$17:$D$24</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0AF5-4ED2-B310-9889EBFFD4CB}"/>
            </c:ext>
          </c:extLst>
        </c:ser>
        <c:dLbls>
          <c:showLegendKey val="0"/>
          <c:showVal val="0"/>
          <c:showCatName val="0"/>
          <c:showSerName val="0"/>
          <c:showPercent val="0"/>
          <c:showBubbleSize val="0"/>
        </c:dLbls>
        <c:axId val="473837312"/>
        <c:axId val="473849120"/>
      </c:scatterChart>
      <c:valAx>
        <c:axId val="47383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3849120"/>
        <c:crosses val="autoZero"/>
        <c:crossBetween val="midCat"/>
      </c:valAx>
      <c:valAx>
        <c:axId val="47384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383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ESM1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8672594050743655"/>
                  <c:y val="5.88724846894138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'ESM1-2.PLATE'!$C$18:$C$25</c:f>
              <c:numCache>
                <c:formatCode>General</c:formatCode>
                <c:ptCount val="8"/>
                <c:pt idx="0">
                  <c:v>1.9729999999999999</c:v>
                </c:pt>
                <c:pt idx="1">
                  <c:v>1.151</c:v>
                </c:pt>
                <c:pt idx="2" formatCode="0.000">
                  <c:v>0.68299999999999994</c:v>
                </c:pt>
                <c:pt idx="3" formatCode="0.000">
                  <c:v>0.3735</c:v>
                </c:pt>
                <c:pt idx="4">
                  <c:v>0.157</c:v>
                </c:pt>
                <c:pt idx="5" formatCode="0.000">
                  <c:v>8.3000000000000018E-2</c:v>
                </c:pt>
                <c:pt idx="6" formatCode="0.000">
                  <c:v>3.7999999999999999E-2</c:v>
                </c:pt>
                <c:pt idx="7">
                  <c:v>0</c:v>
                </c:pt>
              </c:numCache>
            </c:numRef>
          </c:xVal>
          <c:yVal>
            <c:numRef>
              <c:f>'ESM1-2.PLATE'!$D$18:$D$25</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C60E-4FFE-9BA9-68B4A920F7D7}"/>
            </c:ext>
          </c:extLst>
        </c:ser>
        <c:dLbls>
          <c:showLegendKey val="0"/>
          <c:showVal val="0"/>
          <c:showCatName val="0"/>
          <c:showSerName val="0"/>
          <c:showPercent val="0"/>
          <c:showBubbleSize val="0"/>
        </c:dLbls>
        <c:axId val="471606544"/>
        <c:axId val="471605560"/>
      </c:scatterChart>
      <c:valAx>
        <c:axId val="47160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1605560"/>
        <c:crosses val="autoZero"/>
        <c:crossBetween val="midCat"/>
      </c:valAx>
      <c:valAx>
        <c:axId val="47160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160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312420</xdr:colOff>
      <xdr:row>12</xdr:row>
      <xdr:rowOff>7620</xdr:rowOff>
    </xdr:from>
    <xdr:to>
      <xdr:col>14</xdr:col>
      <xdr:colOff>7620</xdr:colOff>
      <xdr:row>27</xdr:row>
      <xdr:rowOff>7620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13</xdr:row>
      <xdr:rowOff>7620</xdr:rowOff>
    </xdr:from>
    <xdr:to>
      <xdr:col>14</xdr:col>
      <xdr:colOff>30480</xdr:colOff>
      <xdr:row>28</xdr:row>
      <xdr:rowOff>7620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1744529</xdr:colOff>
      <xdr:row>45</xdr:row>
      <xdr:rowOff>91440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86740"/>
          <a:ext cx="9044489" cy="7772400"/>
        </a:xfrm>
        <a:prstGeom prst="rect">
          <a:avLst/>
        </a:prstGeom>
      </xdr:spPr>
    </xdr:pic>
    <xdr:clientData/>
  </xdr:twoCellAnchor>
  <xdr:twoCellAnchor editAs="oneCell">
    <xdr:from>
      <xdr:col>0</xdr:col>
      <xdr:colOff>0</xdr:colOff>
      <xdr:row>45</xdr:row>
      <xdr:rowOff>68580</xdr:rowOff>
    </xdr:from>
    <xdr:to>
      <xdr:col>5</xdr:col>
      <xdr:colOff>2758440</xdr:colOff>
      <xdr:row>58</xdr:row>
      <xdr:rowOff>150894</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336280"/>
          <a:ext cx="10058400" cy="2459754"/>
        </a:xfrm>
        <a:prstGeom prst="rect">
          <a:avLst/>
        </a:prstGeom>
      </xdr:spPr>
    </xdr:pic>
    <xdr:clientData/>
  </xdr:twoCellAnchor>
  <xdr:twoCellAnchor editAs="oneCell">
    <xdr:from>
      <xdr:col>0</xdr:col>
      <xdr:colOff>0</xdr:colOff>
      <xdr:row>68</xdr:row>
      <xdr:rowOff>0</xdr:rowOff>
    </xdr:from>
    <xdr:to>
      <xdr:col>5</xdr:col>
      <xdr:colOff>2758440</xdr:colOff>
      <xdr:row>107</xdr:row>
      <xdr:rowOff>176951</xdr:rowOff>
    </xdr:to>
    <xdr:pic>
      <xdr:nvPicPr>
        <xdr:cNvPr id="5" name="Resim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2473940"/>
          <a:ext cx="10058400" cy="730927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3"/>
  <sheetViews>
    <sheetView tabSelected="1" workbookViewId="0">
      <selection activeCell="F13" sqref="F13"/>
    </sheetView>
  </sheetViews>
  <sheetFormatPr defaultRowHeight="14.4" x14ac:dyDescent="0.3"/>
  <cols>
    <col min="1" max="1" width="27.77734375" customWidth="1"/>
    <col min="2" max="2" width="34.6640625" customWidth="1"/>
    <col min="3" max="3" width="11.21875" customWidth="1"/>
    <col min="4" max="4" width="10.21875" customWidth="1"/>
    <col min="5" max="5" width="10.6640625" customWidth="1"/>
    <col min="6" max="6" width="18.44140625" customWidth="1"/>
    <col min="7" max="7" width="22.44140625" customWidth="1"/>
  </cols>
  <sheetData>
    <row r="2" spans="1:12" x14ac:dyDescent="0.3">
      <c r="A2" s="3">
        <v>1.9510000000000001</v>
      </c>
      <c r="B2" s="3">
        <v>1.994</v>
      </c>
      <c r="C2" s="14">
        <v>0.97099999999999997</v>
      </c>
      <c r="D2" s="14">
        <v>0.91400000000000003</v>
      </c>
      <c r="E2" s="14">
        <v>1.121</v>
      </c>
      <c r="F2" s="14">
        <v>0.90800000000000003</v>
      </c>
      <c r="G2" s="14">
        <v>0.90100000000000002</v>
      </c>
      <c r="H2" s="14">
        <v>0.91700000000000004</v>
      </c>
      <c r="I2" s="14">
        <v>1.071</v>
      </c>
      <c r="J2" s="14">
        <v>0.88500000000000001</v>
      </c>
      <c r="K2" s="14">
        <v>0.85799999999999998</v>
      </c>
      <c r="L2" s="14">
        <v>0.89300000000000002</v>
      </c>
    </row>
    <row r="3" spans="1:12" x14ac:dyDescent="0.3">
      <c r="A3" s="3">
        <v>1.2050000000000001</v>
      </c>
      <c r="B3" s="3">
        <v>1.202</v>
      </c>
      <c r="C3" s="14">
        <v>0.97099999999999997</v>
      </c>
      <c r="D3" s="14">
        <v>1.1140000000000001</v>
      </c>
      <c r="E3" s="14">
        <v>0.99099999999999999</v>
      </c>
      <c r="F3" s="14">
        <v>0.79800000000000004</v>
      </c>
      <c r="G3" s="14">
        <v>0.91</v>
      </c>
      <c r="H3" s="14">
        <v>0.96599999999999997</v>
      </c>
      <c r="I3" s="14">
        <v>1.0860000000000001</v>
      </c>
      <c r="J3" s="14">
        <v>0.88300000000000001</v>
      </c>
      <c r="K3" s="14">
        <v>0.86799999999999999</v>
      </c>
      <c r="L3" s="14">
        <v>0.90300000000000002</v>
      </c>
    </row>
    <row r="4" spans="1:12" x14ac:dyDescent="0.3">
      <c r="A4" s="3">
        <v>0.69599999999999995</v>
      </c>
      <c r="B4" s="3">
        <v>0.69199999999999995</v>
      </c>
      <c r="C4" s="14">
        <v>0.96899999999999997</v>
      </c>
      <c r="D4" s="14">
        <v>0.98299999999999998</v>
      </c>
      <c r="E4" s="14">
        <v>0.90300000000000002</v>
      </c>
      <c r="F4" s="14">
        <v>0.78600000000000003</v>
      </c>
      <c r="G4" s="14">
        <v>0.83799999999999997</v>
      </c>
      <c r="H4" s="14">
        <v>0.96799999999999997</v>
      </c>
      <c r="I4" s="14">
        <v>0.875</v>
      </c>
      <c r="J4" s="14">
        <v>0.94800000000000006</v>
      </c>
      <c r="K4" s="14">
        <v>0.84299999999999997</v>
      </c>
      <c r="L4" s="14">
        <v>1.034</v>
      </c>
    </row>
    <row r="5" spans="1:12" x14ac:dyDescent="0.3">
      <c r="A5" s="3">
        <v>0.42699999999999999</v>
      </c>
      <c r="B5" s="3">
        <v>0.42499999999999999</v>
      </c>
      <c r="C5" s="14">
        <v>0.95000000000000007</v>
      </c>
      <c r="D5" s="14">
        <v>1.0589999999999999</v>
      </c>
      <c r="E5" s="14">
        <v>1.1220000000000001</v>
      </c>
      <c r="F5" s="14">
        <v>1.093</v>
      </c>
      <c r="G5" s="14">
        <v>1.0269999999999999</v>
      </c>
      <c r="H5" s="14">
        <v>1.032</v>
      </c>
      <c r="I5" s="14">
        <v>0.90900000000000003</v>
      </c>
      <c r="J5" s="14">
        <v>0.996</v>
      </c>
      <c r="K5" s="14">
        <v>0.84699999999999998</v>
      </c>
      <c r="L5" s="14">
        <v>0.95700000000000007</v>
      </c>
    </row>
    <row r="6" spans="1:12" x14ac:dyDescent="0.3">
      <c r="A6" s="3">
        <v>0.27400000000000002</v>
      </c>
      <c r="B6" s="3">
        <v>0.28100000000000003</v>
      </c>
      <c r="C6" s="14">
        <v>0.93200000000000005</v>
      </c>
      <c r="D6" s="14">
        <v>0.86</v>
      </c>
      <c r="E6" s="14">
        <v>1.012</v>
      </c>
      <c r="F6" s="14">
        <v>0.93100000000000005</v>
      </c>
      <c r="G6" s="14">
        <v>0.96799999999999997</v>
      </c>
      <c r="H6" s="14">
        <v>0.88100000000000001</v>
      </c>
      <c r="I6" s="14">
        <v>0.89200000000000002</v>
      </c>
      <c r="J6" s="14">
        <v>0.92</v>
      </c>
      <c r="K6" s="14">
        <v>0.73199999999999998</v>
      </c>
      <c r="L6" s="14">
        <v>0.95</v>
      </c>
    </row>
    <row r="7" spans="1:12" x14ac:dyDescent="0.3">
      <c r="A7" s="3">
        <v>0.14399999999999999</v>
      </c>
      <c r="B7" s="3">
        <v>0.156</v>
      </c>
      <c r="C7" s="14">
        <v>1.038</v>
      </c>
      <c r="D7" s="14">
        <v>0.88900000000000001</v>
      </c>
      <c r="E7" s="14">
        <v>0.98</v>
      </c>
      <c r="F7" s="14">
        <v>0.70000000000000007</v>
      </c>
      <c r="G7" s="14">
        <v>0.83299999999999996</v>
      </c>
      <c r="H7" s="14">
        <v>0.88500000000000001</v>
      </c>
      <c r="I7" s="14">
        <v>0.79900000000000004</v>
      </c>
      <c r="J7" s="14">
        <v>0.94700000000000006</v>
      </c>
      <c r="K7" s="14">
        <v>0.82600000000000007</v>
      </c>
      <c r="L7" s="14">
        <v>0.96499999999999997</v>
      </c>
    </row>
    <row r="8" spans="1:12" x14ac:dyDescent="0.3">
      <c r="A8" s="3">
        <v>0.107</v>
      </c>
      <c r="B8" s="3">
        <v>0.105</v>
      </c>
      <c r="C8" s="14">
        <v>0.98099999999999998</v>
      </c>
      <c r="D8" s="14">
        <v>0.93</v>
      </c>
      <c r="E8" s="14">
        <v>0.97599999999999998</v>
      </c>
      <c r="F8" s="14">
        <v>0.85099999999999998</v>
      </c>
      <c r="G8" s="14">
        <v>0.80900000000000005</v>
      </c>
      <c r="H8" s="14">
        <v>0.91</v>
      </c>
      <c r="I8" s="14">
        <v>0.78200000000000003</v>
      </c>
      <c r="J8" s="14">
        <v>0.745</v>
      </c>
      <c r="K8" s="14">
        <v>0.68500000000000005</v>
      </c>
      <c r="L8" s="14">
        <v>0.86799999999999999</v>
      </c>
    </row>
    <row r="9" spans="1:12" x14ac:dyDescent="0.3">
      <c r="A9" s="8">
        <v>6.8000000000000005E-2</v>
      </c>
      <c r="B9" s="8">
        <v>7.0999999999999994E-2</v>
      </c>
      <c r="C9" s="14">
        <v>0.93700000000000006</v>
      </c>
      <c r="D9" s="14">
        <v>0.95499999999999996</v>
      </c>
      <c r="E9" s="14">
        <v>0.97399999999999998</v>
      </c>
      <c r="F9" s="14">
        <v>0.85099999999999998</v>
      </c>
      <c r="G9" s="14">
        <v>0.88300000000000001</v>
      </c>
      <c r="H9" s="14">
        <v>0.94400000000000006</v>
      </c>
      <c r="I9" s="14">
        <v>0.91900000000000004</v>
      </c>
      <c r="J9" s="14">
        <v>0.79400000000000004</v>
      </c>
      <c r="K9" s="14">
        <v>0.70200000000000007</v>
      </c>
      <c r="L9" s="14">
        <v>0.872</v>
      </c>
    </row>
    <row r="12" spans="1:12" x14ac:dyDescent="0.3">
      <c r="A12" t="s">
        <v>0</v>
      </c>
      <c r="G12" s="6"/>
      <c r="H12" s="6"/>
    </row>
    <row r="13" spans="1:12" x14ac:dyDescent="0.3">
      <c r="G13" s="6"/>
      <c r="H13" s="6"/>
    </row>
    <row r="14" spans="1:12" x14ac:dyDescent="0.3">
      <c r="G14" s="6"/>
      <c r="H14" s="6"/>
    </row>
    <row r="15" spans="1:12" x14ac:dyDescent="0.3">
      <c r="G15" s="6"/>
      <c r="H15" s="6"/>
    </row>
    <row r="16" spans="1:12" x14ac:dyDescent="0.3">
      <c r="A16" s="6"/>
      <c r="B16" s="4" t="s">
        <v>51</v>
      </c>
      <c r="C16" s="4" t="s">
        <v>52</v>
      </c>
      <c r="D16" s="4" t="s">
        <v>53</v>
      </c>
      <c r="E16" s="4" t="s">
        <v>54</v>
      </c>
      <c r="G16" s="6"/>
      <c r="H16" s="6"/>
    </row>
    <row r="17" spans="1:11" x14ac:dyDescent="0.3">
      <c r="A17" s="6" t="s">
        <v>55</v>
      </c>
      <c r="B17" s="10">
        <v>1.972</v>
      </c>
      <c r="C17" s="5">
        <f>B17-B24</f>
        <v>1.9024999999999999</v>
      </c>
      <c r="D17" s="5">
        <v>1000</v>
      </c>
      <c r="E17" s="7">
        <f>(116.94*C17*C17)+(304.62*C17)-(0.7019)</f>
        <v>1002.1027108749998</v>
      </c>
      <c r="G17" s="6"/>
      <c r="H17" s="6"/>
    </row>
    <row r="18" spans="1:11" x14ac:dyDescent="0.3">
      <c r="A18" s="6" t="s">
        <v>56</v>
      </c>
      <c r="B18" s="10">
        <v>1.2030000000000001</v>
      </c>
      <c r="C18" s="5">
        <f>B18-B24</f>
        <v>1.1335000000000002</v>
      </c>
      <c r="D18" s="5">
        <v>500</v>
      </c>
      <c r="E18" s="7">
        <f t="shared" ref="E18:E24" si="0">(116.94*C18*C18)+(304.62*C18)-(0.7019)</f>
        <v>494.83198391500008</v>
      </c>
      <c r="G18" s="6"/>
      <c r="H18" s="6"/>
    </row>
    <row r="19" spans="1:11" x14ac:dyDescent="0.3">
      <c r="A19" s="6" t="s">
        <v>57</v>
      </c>
      <c r="B19" s="10">
        <v>0.69399999999999995</v>
      </c>
      <c r="C19" s="12">
        <f>B19-B24</f>
        <v>0.62449999999999994</v>
      </c>
      <c r="D19" s="5">
        <v>250</v>
      </c>
      <c r="E19" s="7">
        <f t="shared" si="0"/>
        <v>235.13991923499998</v>
      </c>
      <c r="G19" s="6"/>
      <c r="H19" s="6"/>
    </row>
    <row r="20" spans="1:11" x14ac:dyDescent="0.3">
      <c r="A20" s="6" t="s">
        <v>58</v>
      </c>
      <c r="B20" s="10">
        <v>0.42599999999999999</v>
      </c>
      <c r="C20" s="12">
        <f>B20-B25</f>
        <v>0.42599999999999999</v>
      </c>
      <c r="D20" s="5">
        <v>125</v>
      </c>
      <c r="E20" s="7">
        <f t="shared" si="0"/>
        <v>150.28802344000002</v>
      </c>
    </row>
    <row r="21" spans="1:11" x14ac:dyDescent="0.3">
      <c r="A21" s="6" t="s">
        <v>59</v>
      </c>
      <c r="B21" s="10">
        <v>0.27700000000000002</v>
      </c>
      <c r="C21" s="5">
        <f>B21-B24</f>
        <v>0.20750000000000002</v>
      </c>
      <c r="D21" s="5">
        <v>62.5</v>
      </c>
      <c r="E21" s="7">
        <f t="shared" si="0"/>
        <v>67.541747875000013</v>
      </c>
    </row>
    <row r="22" spans="1:11" x14ac:dyDescent="0.3">
      <c r="A22" s="6" t="s">
        <v>60</v>
      </c>
      <c r="B22" s="10">
        <v>0.15</v>
      </c>
      <c r="C22" s="12">
        <f>B22-B24</f>
        <v>8.0499999999999988E-2</v>
      </c>
      <c r="D22" s="5">
        <v>31.25</v>
      </c>
      <c r="E22" s="7">
        <f t="shared" si="0"/>
        <v>24.577810435</v>
      </c>
    </row>
    <row r="23" spans="1:11" x14ac:dyDescent="0.3">
      <c r="A23" s="6" t="s">
        <v>61</v>
      </c>
      <c r="B23" s="10">
        <v>0.106</v>
      </c>
      <c r="C23" s="12">
        <f>B23-B24</f>
        <v>3.6499999999999991E-2</v>
      </c>
      <c r="D23" s="5">
        <v>15.63</v>
      </c>
      <c r="E23" s="7">
        <f t="shared" si="0"/>
        <v>10.572523314999998</v>
      </c>
    </row>
    <row r="24" spans="1:11" x14ac:dyDescent="0.3">
      <c r="A24" s="6" t="s">
        <v>62</v>
      </c>
      <c r="B24" s="11">
        <v>6.9500000000000006E-2</v>
      </c>
      <c r="C24" s="5">
        <f>B24-B24</f>
        <v>0</v>
      </c>
      <c r="D24" s="5">
        <v>0</v>
      </c>
      <c r="E24" s="7">
        <f t="shared" si="0"/>
        <v>-0.70189999999999997</v>
      </c>
    </row>
    <row r="28" spans="1:11" x14ac:dyDescent="0.3">
      <c r="H28" s="13"/>
      <c r="I28" s="13" t="s">
        <v>63</v>
      </c>
      <c r="J28" s="13"/>
      <c r="K28" s="13"/>
    </row>
    <row r="33" spans="1:6" x14ac:dyDescent="0.3">
      <c r="A33" s="1" t="s">
        <v>64</v>
      </c>
      <c r="B33" s="2" t="s">
        <v>67</v>
      </c>
      <c r="C33" s="14" t="s">
        <v>65</v>
      </c>
      <c r="D33" s="15" t="s">
        <v>62</v>
      </c>
      <c r="E33" s="5" t="s">
        <v>52</v>
      </c>
      <c r="F33" s="16" t="s">
        <v>66</v>
      </c>
    </row>
    <row r="34" spans="1:6" x14ac:dyDescent="0.3">
      <c r="A34" s="1" t="s">
        <v>1</v>
      </c>
      <c r="B34" s="2" t="s">
        <v>2</v>
      </c>
      <c r="C34" s="14">
        <v>0.97099999999999997</v>
      </c>
      <c r="D34" s="11">
        <v>6.9500000000000006E-2</v>
      </c>
      <c r="E34" s="9">
        <f>(C34-D34)</f>
        <v>0.90149999999999997</v>
      </c>
      <c r="F34" s="7">
        <f>(116.94*E34*E34)+(304.62*E34)-(0.7019)</f>
        <v>368.95043111500001</v>
      </c>
    </row>
    <row r="35" spans="1:6" x14ac:dyDescent="0.3">
      <c r="A35" s="1" t="s">
        <v>1</v>
      </c>
      <c r="B35" s="2" t="s">
        <v>2</v>
      </c>
      <c r="C35" s="14">
        <v>0.97099999999999997</v>
      </c>
      <c r="D35" s="11">
        <v>6.9500000000000006E-2</v>
      </c>
      <c r="E35" s="9">
        <f>(C35-D35)</f>
        <v>0.90149999999999997</v>
      </c>
      <c r="F35" s="7">
        <f>(116.94*E35*E35)+(304.62*E35)-(0.7019)</f>
        <v>368.95043111500001</v>
      </c>
    </row>
    <row r="36" spans="1:6" x14ac:dyDescent="0.3">
      <c r="A36" s="1" t="s">
        <v>3</v>
      </c>
      <c r="B36" s="2" t="s">
        <v>2</v>
      </c>
      <c r="C36" s="14">
        <v>0.96899999999999997</v>
      </c>
      <c r="D36" s="11">
        <v>6.9500000000000006E-2</v>
      </c>
      <c r="E36" s="9">
        <f>(C36-D36)</f>
        <v>0.89949999999999997</v>
      </c>
      <c r="F36" s="7">
        <f>(116.94*E36*E36)+(304.62*E36)-(0.7019)</f>
        <v>367.91997323499999</v>
      </c>
    </row>
    <row r="37" spans="1:6" x14ac:dyDescent="0.3">
      <c r="A37" s="1" t="s">
        <v>4</v>
      </c>
      <c r="B37" s="2" t="s">
        <v>2</v>
      </c>
      <c r="C37" s="14">
        <v>0.95000000000000007</v>
      </c>
      <c r="D37" s="11">
        <v>6.9500000000000006E-2</v>
      </c>
      <c r="E37" s="9">
        <f>(C37-D37)</f>
        <v>0.88050000000000006</v>
      </c>
      <c r="F37" s="7">
        <f>(116.94*E37*E37)+(304.62*E37)-(0.7019)</f>
        <v>358.177282435</v>
      </c>
    </row>
    <row r="38" spans="1:6" x14ac:dyDescent="0.3">
      <c r="A38" s="1" t="s">
        <v>4</v>
      </c>
      <c r="B38" s="2" t="s">
        <v>2</v>
      </c>
      <c r="C38" s="14">
        <v>0.93200000000000005</v>
      </c>
      <c r="D38" s="11">
        <v>6.9500000000000006E-2</v>
      </c>
      <c r="E38" s="9">
        <f>(C38-D38)</f>
        <v>0.86250000000000004</v>
      </c>
      <c r="F38" s="7">
        <f>(116.94*E38*E38)+(304.62*E38)-(0.7019)</f>
        <v>349.02524687499999</v>
      </c>
    </row>
    <row r="39" spans="1:6" x14ac:dyDescent="0.3">
      <c r="A39" s="1" t="s">
        <v>5</v>
      </c>
      <c r="B39" s="2" t="s">
        <v>2</v>
      </c>
      <c r="C39" s="14">
        <v>1.038</v>
      </c>
      <c r="D39" s="11">
        <v>6.9500000000000006E-2</v>
      </c>
      <c r="E39" s="9">
        <f>(C39-D39)</f>
        <v>0.96850000000000003</v>
      </c>
      <c r="F39" s="7">
        <f>(116.94*E39*E39)+(304.62*E39)-(0.7019)</f>
        <v>404.01138371499997</v>
      </c>
    </row>
    <row r="40" spans="1:6" x14ac:dyDescent="0.3">
      <c r="A40" s="1" t="s">
        <v>5</v>
      </c>
      <c r="B40" s="2" t="s">
        <v>2</v>
      </c>
      <c r="C40" s="14">
        <v>0.98099999999999998</v>
      </c>
      <c r="D40" s="11">
        <v>6.9500000000000006E-2</v>
      </c>
      <c r="E40" s="9">
        <f>(C40-D40)</f>
        <v>0.91149999999999998</v>
      </c>
      <c r="F40" s="7">
        <f>(116.94*E40*E40)+(304.62*E40)-(0.7019)</f>
        <v>374.11675331499998</v>
      </c>
    </row>
    <row r="41" spans="1:6" x14ac:dyDescent="0.3">
      <c r="A41" s="1" t="s">
        <v>6</v>
      </c>
      <c r="B41" s="2" t="s">
        <v>2</v>
      </c>
      <c r="C41" s="14">
        <v>0.93700000000000006</v>
      </c>
      <c r="D41" s="11">
        <v>6.9500000000000006E-2</v>
      </c>
      <c r="E41" s="9">
        <f>(C41-D41)</f>
        <v>0.86750000000000005</v>
      </c>
      <c r="F41" s="7">
        <f>(116.94*E41*E41)+(304.62*E41)-(0.7019)</f>
        <v>351.55987787499998</v>
      </c>
    </row>
    <row r="42" spans="1:6" x14ac:dyDescent="0.3">
      <c r="A42" s="1" t="s">
        <v>7</v>
      </c>
      <c r="B42" s="2" t="s">
        <v>2</v>
      </c>
      <c r="C42" s="14">
        <v>0.91400000000000003</v>
      </c>
      <c r="D42" s="11">
        <v>6.9500000000000006E-2</v>
      </c>
      <c r="E42" s="9">
        <f>(C42-D42)</f>
        <v>0.84450000000000003</v>
      </c>
      <c r="F42" s="7">
        <f>(116.94*E42*E42)+(304.62*E42)-(0.7019)</f>
        <v>339.94898843499999</v>
      </c>
    </row>
    <row r="43" spans="1:6" x14ac:dyDescent="0.3">
      <c r="A43" s="1" t="s">
        <v>7</v>
      </c>
      <c r="B43" s="2" t="s">
        <v>2</v>
      </c>
      <c r="C43" s="14">
        <v>1.1140000000000001</v>
      </c>
      <c r="D43" s="11">
        <v>6.9500000000000006E-2</v>
      </c>
      <c r="E43" s="9">
        <f>(C43-D43)</f>
        <v>1.0445000000000002</v>
      </c>
      <c r="F43" s="7">
        <f>(116.94*E43*E43)+(304.62*E43)-(0.7019)</f>
        <v>445.05292043500009</v>
      </c>
    </row>
    <row r="44" spans="1:6" x14ac:dyDescent="0.3">
      <c r="A44" s="1" t="s">
        <v>8</v>
      </c>
      <c r="B44" s="2" t="s">
        <v>2</v>
      </c>
      <c r="C44" s="14">
        <v>0.98299999999999998</v>
      </c>
      <c r="D44" s="11">
        <v>6.9500000000000006E-2</v>
      </c>
      <c r="E44" s="9">
        <f>(C44-D44)</f>
        <v>0.91349999999999998</v>
      </c>
      <c r="F44" s="7">
        <f>(116.94*E44*E44)+(304.62*E44)-(0.7019)</f>
        <v>375.15282431499998</v>
      </c>
    </row>
    <row r="45" spans="1:6" x14ac:dyDescent="0.3">
      <c r="A45" s="1" t="s">
        <v>8</v>
      </c>
      <c r="B45" s="2" t="s">
        <v>2</v>
      </c>
      <c r="C45" s="14">
        <v>1.0589999999999999</v>
      </c>
      <c r="D45" s="11">
        <v>6.9500000000000006E-2</v>
      </c>
      <c r="E45" s="9">
        <f>(C45-D45)</f>
        <v>0.98949999999999994</v>
      </c>
      <c r="F45" s="7">
        <f>(116.94*E45*E45)+(304.62*E45)-(0.7019)</f>
        <v>415.21674263499995</v>
      </c>
    </row>
    <row r="46" spans="1:6" x14ac:dyDescent="0.3">
      <c r="A46" s="1" t="s">
        <v>9</v>
      </c>
      <c r="B46" s="2" t="s">
        <v>2</v>
      </c>
      <c r="C46" s="14">
        <v>0.86</v>
      </c>
      <c r="D46" s="11">
        <v>6.9500000000000006E-2</v>
      </c>
      <c r="E46" s="9">
        <f>(C46-D46)</f>
        <v>0.79049999999999998</v>
      </c>
      <c r="F46" s="7">
        <f>(116.94*E46*E46)+(304.62*E46)-(0.7019)</f>
        <v>313.17487583499997</v>
      </c>
    </row>
    <row r="47" spans="1:6" x14ac:dyDescent="0.3">
      <c r="A47" s="1" t="s">
        <v>9</v>
      </c>
      <c r="B47" s="2" t="s">
        <v>2</v>
      </c>
      <c r="C47" s="14">
        <v>0.88900000000000001</v>
      </c>
      <c r="D47" s="11">
        <v>6.9500000000000006E-2</v>
      </c>
      <c r="E47" s="9">
        <f>(C47-D47)</f>
        <v>0.81950000000000001</v>
      </c>
      <c r="F47" s="7">
        <f>(116.94*E47*E47)+(304.62*E47)-(0.7019)</f>
        <v>327.46878443499998</v>
      </c>
    </row>
    <row r="48" spans="1:6" x14ac:dyDescent="0.3">
      <c r="A48" s="1" t="s">
        <v>10</v>
      </c>
      <c r="B48" s="2" t="s">
        <v>2</v>
      </c>
      <c r="C48" s="14">
        <v>0.93</v>
      </c>
      <c r="D48" s="11">
        <v>6.9500000000000006E-2</v>
      </c>
      <c r="E48" s="9">
        <f>(C48-D48)</f>
        <v>0.86050000000000004</v>
      </c>
      <c r="F48" s="7">
        <f>(116.94*E48*E48)+(304.62*E48)-(0.7019)</f>
        <v>348.013031635</v>
      </c>
    </row>
    <row r="49" spans="1:6" x14ac:dyDescent="0.3">
      <c r="A49" s="1" t="s">
        <v>10</v>
      </c>
      <c r="B49" s="2" t="s">
        <v>2</v>
      </c>
      <c r="C49" s="14">
        <v>0.95499999999999996</v>
      </c>
      <c r="D49" s="11">
        <v>6.9500000000000006E-2</v>
      </c>
      <c r="E49" s="9">
        <f>(C49-D49)</f>
        <v>0.88549999999999995</v>
      </c>
      <c r="F49" s="7">
        <f>(116.94*E49*E49)+(304.62*E49)-(0.7019)</f>
        <v>360.73296263499998</v>
      </c>
    </row>
    <row r="50" spans="1:6" x14ac:dyDescent="0.3">
      <c r="A50" s="1" t="s">
        <v>11</v>
      </c>
      <c r="B50" s="2" t="s">
        <v>2</v>
      </c>
      <c r="C50" s="14">
        <v>1.121</v>
      </c>
      <c r="D50" s="11">
        <v>6.9500000000000006E-2</v>
      </c>
      <c r="E50" s="9">
        <f>(C50-D50)</f>
        <v>1.0514999999999999</v>
      </c>
      <c r="F50" s="7">
        <f>(116.94*E50*E50)+(304.62*E50)-(0.7019)</f>
        <v>448.90100411499986</v>
      </c>
    </row>
    <row r="51" spans="1:6" x14ac:dyDescent="0.3">
      <c r="A51" s="1" t="s">
        <v>12</v>
      </c>
      <c r="B51" s="2" t="s">
        <v>2</v>
      </c>
      <c r="C51" s="14">
        <v>0.99099999999999999</v>
      </c>
      <c r="D51" s="11">
        <v>6.9500000000000006E-2</v>
      </c>
      <c r="E51" s="9">
        <f>(C51-D51)</f>
        <v>0.92149999999999999</v>
      </c>
      <c r="F51" s="7">
        <f>(116.94*E51*E51)+(304.62*E51)-(0.7019)</f>
        <v>379.30646351500002</v>
      </c>
    </row>
    <row r="52" spans="1:6" x14ac:dyDescent="0.3">
      <c r="A52" s="1" t="s">
        <v>12</v>
      </c>
      <c r="B52" s="2" t="s">
        <v>2</v>
      </c>
      <c r="C52" s="14">
        <v>0.90300000000000002</v>
      </c>
      <c r="D52" s="11">
        <v>6.9500000000000006E-2</v>
      </c>
      <c r="E52" s="9">
        <f>(C52-D52)</f>
        <v>0.83350000000000002</v>
      </c>
      <c r="F52" s="7">
        <f>(116.94*E52*E52)+(304.62*E52)-(0.7019)</f>
        <v>334.43968991500003</v>
      </c>
    </row>
    <row r="53" spans="1:6" x14ac:dyDescent="0.3">
      <c r="A53" s="1" t="s">
        <v>13</v>
      </c>
      <c r="B53" s="2" t="s">
        <v>2</v>
      </c>
      <c r="C53" s="14">
        <v>1.1220000000000001</v>
      </c>
      <c r="D53" s="11">
        <v>6.9500000000000006E-2</v>
      </c>
      <c r="E53" s="9">
        <f>(C53-D53)</f>
        <v>1.0525000000000002</v>
      </c>
      <c r="F53" s="7">
        <f>(116.94*E53*E53)+(304.62*E53)-(0.7019)</f>
        <v>449.45166587500012</v>
      </c>
    </row>
    <row r="54" spans="1:6" x14ac:dyDescent="0.3">
      <c r="A54" s="1" t="s">
        <v>13</v>
      </c>
      <c r="B54" s="2" t="s">
        <v>2</v>
      </c>
      <c r="C54" s="14">
        <v>1.012</v>
      </c>
      <c r="D54" s="11">
        <v>6.9500000000000006E-2</v>
      </c>
      <c r="E54" s="9">
        <f>(C54-D54)</f>
        <v>0.9425</v>
      </c>
      <c r="F54" s="7">
        <f>(116.94*E54*E54)+(304.62*E54)-(0.7019)</f>
        <v>390.28098287499995</v>
      </c>
    </row>
    <row r="55" spans="1:6" x14ac:dyDescent="0.3">
      <c r="A55" s="1" t="s">
        <v>14</v>
      </c>
      <c r="B55" s="2" t="s">
        <v>2</v>
      </c>
      <c r="C55" s="14">
        <v>0.98</v>
      </c>
      <c r="D55" s="11">
        <v>6.9500000000000006E-2</v>
      </c>
      <c r="E55" s="9">
        <f>(C55-D55)</f>
        <v>0.91049999999999998</v>
      </c>
      <c r="F55" s="7">
        <f>(116.94*E55*E55)+(304.62*E55)-(0.7019)</f>
        <v>373.59906863499998</v>
      </c>
    </row>
    <row r="56" spans="1:6" x14ac:dyDescent="0.3">
      <c r="A56" s="1" t="s">
        <v>14</v>
      </c>
      <c r="B56" s="2" t="s">
        <v>2</v>
      </c>
      <c r="C56" s="14">
        <v>0.97599999999999998</v>
      </c>
      <c r="D56" s="11">
        <v>6.9500000000000006E-2</v>
      </c>
      <c r="E56" s="9">
        <f>(C56-D56)</f>
        <v>0.90649999999999997</v>
      </c>
      <c r="F56" s="7">
        <f>(116.94*E56*E56)+(304.62*E56)-(0.7019)</f>
        <v>371.53066871499999</v>
      </c>
    </row>
    <row r="57" spans="1:6" x14ac:dyDescent="0.3">
      <c r="A57" s="1" t="s">
        <v>15</v>
      </c>
      <c r="B57" s="2" t="s">
        <v>2</v>
      </c>
      <c r="C57" s="14">
        <v>0.97399999999999998</v>
      </c>
      <c r="D57" s="11">
        <v>6.9500000000000006E-2</v>
      </c>
      <c r="E57" s="9">
        <f>(C57-D57)</f>
        <v>0.90449999999999997</v>
      </c>
      <c r="F57" s="7">
        <f>(116.94*E57*E57)+(304.62*E57)-(0.7019)</f>
        <v>370.497872035</v>
      </c>
    </row>
    <row r="58" spans="1:6" x14ac:dyDescent="0.3">
      <c r="A58" s="1" t="s">
        <v>15</v>
      </c>
      <c r="B58" s="2" t="s">
        <v>2</v>
      </c>
      <c r="C58" s="14">
        <v>0.90800000000000003</v>
      </c>
      <c r="D58" s="11">
        <v>6.9500000000000006E-2</v>
      </c>
      <c r="E58" s="9">
        <f>(C58-D58)</f>
        <v>0.83850000000000002</v>
      </c>
      <c r="F58" s="7">
        <f>(116.94*E58*E58)+(304.62*E58)-(0.7019)</f>
        <v>336.94040831500001</v>
      </c>
    </row>
    <row r="59" spans="1:6" x14ac:dyDescent="0.3">
      <c r="A59" s="1" t="s">
        <v>16</v>
      </c>
      <c r="B59" s="2" t="s">
        <v>2</v>
      </c>
      <c r="C59" s="14">
        <v>0.79800000000000004</v>
      </c>
      <c r="D59" s="11">
        <v>6.9500000000000006E-2</v>
      </c>
      <c r="E59" s="9">
        <f>(C59-D59)</f>
        <v>0.72850000000000004</v>
      </c>
      <c r="F59" s="7">
        <f>(116.94*E59*E59)+(304.62*E59)-(0.7019)</f>
        <v>283.27526051500001</v>
      </c>
    </row>
    <row r="60" spans="1:6" x14ac:dyDescent="0.3">
      <c r="A60" s="1" t="s">
        <v>16</v>
      </c>
      <c r="B60" s="2" t="s">
        <v>2</v>
      </c>
      <c r="C60" s="14">
        <v>0.78600000000000003</v>
      </c>
      <c r="D60" s="11">
        <v>6.9500000000000006E-2</v>
      </c>
      <c r="E60" s="9">
        <f>(C60-D60)</f>
        <v>0.71650000000000003</v>
      </c>
      <c r="F60" s="7">
        <f>(116.94*E60*E60)+(304.62*E60)-(0.7019)</f>
        <v>277.592080915</v>
      </c>
    </row>
    <row r="61" spans="1:6" x14ac:dyDescent="0.3">
      <c r="A61" s="1" t="s">
        <v>13</v>
      </c>
      <c r="B61" s="2" t="s">
        <v>17</v>
      </c>
      <c r="C61" s="14">
        <v>1.093</v>
      </c>
      <c r="D61" s="11">
        <v>6.9500000000000006E-2</v>
      </c>
      <c r="E61" s="9">
        <f>(C61-D61)</f>
        <v>1.0234999999999999</v>
      </c>
      <c r="F61" s="7">
        <f>(116.94*E61*E61)+(304.62*E61)-(0.7019)</f>
        <v>433.57743011499986</v>
      </c>
    </row>
    <row r="62" spans="1:6" x14ac:dyDescent="0.3">
      <c r="A62" s="1" t="s">
        <v>13</v>
      </c>
      <c r="B62" s="2" t="s">
        <v>17</v>
      </c>
      <c r="C62" s="14">
        <v>0.93100000000000005</v>
      </c>
      <c r="D62" s="11">
        <v>6.9500000000000006E-2</v>
      </c>
      <c r="E62" s="9">
        <f>(C62-D62)</f>
        <v>0.86150000000000004</v>
      </c>
      <c r="F62" s="7">
        <f>(116.94*E62*E62)+(304.62*E62)-(0.7019)</f>
        <v>348.51902231500003</v>
      </c>
    </row>
    <row r="63" spans="1:6" x14ac:dyDescent="0.3">
      <c r="A63" s="1" t="s">
        <v>7</v>
      </c>
      <c r="B63" s="2" t="s">
        <v>17</v>
      </c>
      <c r="C63" s="14">
        <v>0.70000000000000007</v>
      </c>
      <c r="D63" s="11">
        <v>6.9500000000000006E-2</v>
      </c>
      <c r="E63" s="9">
        <f>(C63-D63)</f>
        <v>0.63050000000000006</v>
      </c>
      <c r="F63" s="7">
        <f>(116.94*E63*E63)+(304.62*E63)-(0.7019)</f>
        <v>237.84819743500003</v>
      </c>
    </row>
    <row r="64" spans="1:6" x14ac:dyDescent="0.3">
      <c r="A64" s="1" t="s">
        <v>7</v>
      </c>
      <c r="B64" s="2" t="s">
        <v>17</v>
      </c>
      <c r="C64" s="14">
        <v>0.85099999999999998</v>
      </c>
      <c r="D64" s="11">
        <v>6.9500000000000006E-2</v>
      </c>
      <c r="E64" s="9">
        <f>(C64-D64)</f>
        <v>0.78149999999999997</v>
      </c>
      <c r="F64" s="7">
        <f>(116.94*E64*E64)+(304.62*E64)-(0.7019)</f>
        <v>308.77882871499997</v>
      </c>
    </row>
    <row r="65" spans="1:6" x14ac:dyDescent="0.3">
      <c r="A65" s="1" t="s">
        <v>4</v>
      </c>
      <c r="B65" s="2" t="s">
        <v>17</v>
      </c>
      <c r="C65" s="14">
        <v>0.85099999999999998</v>
      </c>
      <c r="D65" s="11">
        <v>6.9500000000000006E-2</v>
      </c>
      <c r="E65" s="9">
        <f>(C65-D65)</f>
        <v>0.78149999999999997</v>
      </c>
      <c r="F65" s="7">
        <f>(116.94*E65*E65)+(304.62*E65)-(0.7019)</f>
        <v>308.77882871499997</v>
      </c>
    </row>
    <row r="66" spans="1:6" x14ac:dyDescent="0.3">
      <c r="A66" s="1" t="s">
        <v>18</v>
      </c>
      <c r="B66" s="2" t="s">
        <v>17</v>
      </c>
      <c r="C66" s="14">
        <v>0.90100000000000002</v>
      </c>
      <c r="D66" s="11">
        <v>6.9500000000000006E-2</v>
      </c>
      <c r="E66" s="9">
        <f>(C66-D66)</f>
        <v>0.83150000000000002</v>
      </c>
      <c r="F66" s="7">
        <f>(116.94*E66*E66)+(304.62*E66)-(0.7019)</f>
        <v>333.44103971499999</v>
      </c>
    </row>
    <row r="67" spans="1:6" x14ac:dyDescent="0.3">
      <c r="A67" s="1" t="s">
        <v>18</v>
      </c>
      <c r="B67" s="2" t="s">
        <v>17</v>
      </c>
      <c r="C67" s="14">
        <v>0.91</v>
      </c>
      <c r="D67" s="11">
        <v>6.9500000000000006E-2</v>
      </c>
      <c r="E67" s="9">
        <f>(C67-D67)</f>
        <v>0.84050000000000002</v>
      </c>
      <c r="F67" s="7">
        <f>(116.94*E67*E67)+(304.62*E67)-(0.7019)</f>
        <v>337.942332835</v>
      </c>
    </row>
    <row r="68" spans="1:6" x14ac:dyDescent="0.3">
      <c r="A68" s="1" t="s">
        <v>23</v>
      </c>
      <c r="B68" s="2" t="s">
        <v>20</v>
      </c>
      <c r="C68" s="14">
        <v>0.83799999999999997</v>
      </c>
      <c r="D68" s="11">
        <v>6.9500000000000006E-2</v>
      </c>
      <c r="E68" s="9">
        <f>(C68-D68)</f>
        <v>0.76849999999999996</v>
      </c>
      <c r="F68" s="7">
        <f>(116.94*E68*E68)+(304.62*E68)-(0.7019)</f>
        <v>302.46242771499999</v>
      </c>
    </row>
    <row r="69" spans="1:6" x14ac:dyDescent="0.3">
      <c r="A69" s="1" t="s">
        <v>24</v>
      </c>
      <c r="B69" s="2" t="s">
        <v>20</v>
      </c>
      <c r="C69" s="14">
        <v>1.0269999999999999</v>
      </c>
      <c r="D69" s="11">
        <v>6.9500000000000006E-2</v>
      </c>
      <c r="E69" s="9">
        <f>(C69-D69)</f>
        <v>0.95749999999999991</v>
      </c>
      <c r="F69" s="7">
        <f>(116.94*E69*E69)+(304.62*E69)-(0.7019)</f>
        <v>398.18307287499988</v>
      </c>
    </row>
    <row r="70" spans="1:6" x14ac:dyDescent="0.3">
      <c r="A70" s="1" t="s">
        <v>24</v>
      </c>
      <c r="B70" s="2" t="s">
        <v>20</v>
      </c>
      <c r="C70" s="14">
        <v>0.96799999999999997</v>
      </c>
      <c r="D70" s="11">
        <v>6.9500000000000006E-2</v>
      </c>
      <c r="E70" s="9">
        <f>(C70-D70)</f>
        <v>0.89849999999999997</v>
      </c>
      <c r="F70" s="7">
        <f>(116.94*E70*E70)+(304.62*E70)-(0.7019)</f>
        <v>367.40509511499999</v>
      </c>
    </row>
    <row r="71" spans="1:6" x14ac:dyDescent="0.3">
      <c r="A71" s="1" t="s">
        <v>27</v>
      </c>
      <c r="B71" s="2" t="s">
        <v>20</v>
      </c>
      <c r="C71" s="14">
        <v>0.83299999999999996</v>
      </c>
      <c r="D71" s="11">
        <v>6.9500000000000006E-2</v>
      </c>
      <c r="E71" s="9">
        <f>(C71-D71)</f>
        <v>0.76349999999999996</v>
      </c>
      <c r="F71" s="7">
        <f>(116.94*E71*E71)+(304.62*E71)-(0.7019)</f>
        <v>300.04356731499996</v>
      </c>
    </row>
    <row r="72" spans="1:6" x14ac:dyDescent="0.3">
      <c r="A72" s="1" t="s">
        <v>27</v>
      </c>
      <c r="B72" s="2" t="s">
        <v>20</v>
      </c>
      <c r="C72" s="14">
        <v>0.80900000000000005</v>
      </c>
      <c r="D72" s="11">
        <v>6.9500000000000006E-2</v>
      </c>
      <c r="E72" s="9">
        <f>(C72-D72)</f>
        <v>0.73950000000000005</v>
      </c>
      <c r="F72" s="7">
        <f>(116.94*E72*E72)+(304.62*E72)-(0.7019)</f>
        <v>288.514427635</v>
      </c>
    </row>
    <row r="73" spans="1:6" x14ac:dyDescent="0.3">
      <c r="A73" s="1" t="s">
        <v>31</v>
      </c>
      <c r="B73" s="2" t="s">
        <v>32</v>
      </c>
      <c r="C73" s="14">
        <v>0.88300000000000001</v>
      </c>
      <c r="D73" s="11">
        <v>6.9500000000000006E-2</v>
      </c>
      <c r="E73" s="9">
        <f>(C73-D73)</f>
        <v>0.8135</v>
      </c>
      <c r="F73" s="7">
        <f>(116.94*E73*E73)+(304.62*E73)-(0.7019)</f>
        <v>324.49528631499999</v>
      </c>
    </row>
    <row r="74" spans="1:6" x14ac:dyDescent="0.3">
      <c r="A74" s="1" t="s">
        <v>31</v>
      </c>
      <c r="B74" s="2" t="s">
        <v>32</v>
      </c>
      <c r="C74" s="14">
        <v>0.91700000000000004</v>
      </c>
      <c r="D74" s="11">
        <v>6.9500000000000006E-2</v>
      </c>
      <c r="E74" s="9">
        <f>(C74-D74)</f>
        <v>0.84750000000000003</v>
      </c>
      <c r="F74" s="7">
        <f>(116.94*E74*E74)+(304.62*E74)-(0.7019)</f>
        <v>341.45643587500001</v>
      </c>
    </row>
    <row r="75" spans="1:6" x14ac:dyDescent="0.3">
      <c r="A75" s="1" t="s">
        <v>33</v>
      </c>
      <c r="B75" s="2" t="s">
        <v>32</v>
      </c>
      <c r="C75" s="14">
        <v>0.96599999999999997</v>
      </c>
      <c r="D75" s="11">
        <v>6.9500000000000006E-2</v>
      </c>
      <c r="E75" s="9">
        <f>(C75-D75)</f>
        <v>0.89649999999999996</v>
      </c>
      <c r="F75" s="7">
        <f>(116.94*E75*E75)+(304.62*E75)-(0.7019)</f>
        <v>366.376040515</v>
      </c>
    </row>
    <row r="76" spans="1:6" x14ac:dyDescent="0.3">
      <c r="A76" s="1" t="s">
        <v>33</v>
      </c>
      <c r="B76" s="2" t="s">
        <v>32</v>
      </c>
      <c r="C76" s="14">
        <v>0.96799999999999997</v>
      </c>
      <c r="D76" s="11">
        <v>6.9500000000000006E-2</v>
      </c>
      <c r="E76" s="9">
        <f>(C76-D76)</f>
        <v>0.89849999999999997</v>
      </c>
      <c r="F76" s="7">
        <f>(116.94*E76*E76)+(304.62*E76)-(0.7019)</f>
        <v>367.40509511499999</v>
      </c>
    </row>
    <row r="77" spans="1:6" x14ac:dyDescent="0.3">
      <c r="A77" s="1" t="s">
        <v>34</v>
      </c>
      <c r="B77" s="2" t="s">
        <v>32</v>
      </c>
      <c r="C77" s="14">
        <v>1.032</v>
      </c>
      <c r="D77" s="11">
        <v>6.9500000000000006E-2</v>
      </c>
      <c r="E77" s="9">
        <f>(C77-D77)</f>
        <v>0.96250000000000002</v>
      </c>
      <c r="F77" s="7">
        <f>(116.94*E77*E77)+(304.62*E77)-(0.7019)</f>
        <v>400.82879687499997</v>
      </c>
    </row>
    <row r="78" spans="1:6" x14ac:dyDescent="0.3">
      <c r="A78" s="1" t="s">
        <v>35</v>
      </c>
      <c r="B78" s="2" t="s">
        <v>32</v>
      </c>
      <c r="C78" s="14">
        <v>0.88100000000000001</v>
      </c>
      <c r="D78" s="11">
        <v>6.9500000000000006E-2</v>
      </c>
      <c r="E78" s="9">
        <f>(C78-D78)</f>
        <v>0.8115</v>
      </c>
      <c r="F78" s="7">
        <f>(116.94*E78*E78)+(304.62*E78)-(0.7019)</f>
        <v>323.50599131499996</v>
      </c>
    </row>
    <row r="79" spans="1:6" x14ac:dyDescent="0.3">
      <c r="A79" s="1" t="s">
        <v>35</v>
      </c>
      <c r="B79" s="2" t="s">
        <v>32</v>
      </c>
      <c r="C79" s="14">
        <v>0.88500000000000001</v>
      </c>
      <c r="D79" s="11">
        <v>6.9500000000000006E-2</v>
      </c>
      <c r="E79" s="9">
        <f>(C79-D79)</f>
        <v>0.8155</v>
      </c>
      <c r="F79" s="7">
        <f>(116.94*E79*E79)+(304.62*E79)-(0.7019)</f>
        <v>325.485516835</v>
      </c>
    </row>
    <row r="80" spans="1:6" x14ac:dyDescent="0.3">
      <c r="A80" s="1" t="s">
        <v>36</v>
      </c>
      <c r="B80" s="2" t="s">
        <v>32</v>
      </c>
      <c r="C80" s="14">
        <v>0.91</v>
      </c>
      <c r="D80" s="11">
        <v>6.9500000000000006E-2</v>
      </c>
      <c r="E80" s="9">
        <f>(C80-D80)</f>
        <v>0.84050000000000002</v>
      </c>
      <c r="F80" s="7">
        <f>(116.94*E80*E80)+(304.62*E80)-(0.7019)</f>
        <v>337.942332835</v>
      </c>
    </row>
    <row r="81" spans="1:6" x14ac:dyDescent="0.3">
      <c r="A81" s="1" t="s">
        <v>36</v>
      </c>
      <c r="B81" s="2" t="s">
        <v>32</v>
      </c>
      <c r="C81" s="14">
        <v>0.94400000000000006</v>
      </c>
      <c r="D81" s="11">
        <v>6.9500000000000006E-2</v>
      </c>
      <c r="E81" s="9">
        <f>(C81-D81)</f>
        <v>0.87450000000000006</v>
      </c>
      <c r="F81" s="7">
        <f>(116.94*E81*E81)+(304.62*E81)-(0.7019)</f>
        <v>355.118184235</v>
      </c>
    </row>
    <row r="82" spans="1:6" x14ac:dyDescent="0.3">
      <c r="A82" s="1" t="s">
        <v>37</v>
      </c>
      <c r="B82" s="2" t="s">
        <v>32</v>
      </c>
      <c r="C82" s="14">
        <v>1.071</v>
      </c>
      <c r="D82" s="11">
        <v>6.9500000000000006E-2</v>
      </c>
      <c r="E82" s="9">
        <f>(C82-D82)</f>
        <v>1.0015000000000001</v>
      </c>
      <c r="F82" s="7">
        <f>(116.94*E82*E82)+(304.62*E82)-(0.7019)</f>
        <v>421.66611311500003</v>
      </c>
    </row>
    <row r="83" spans="1:6" x14ac:dyDescent="0.3">
      <c r="A83" s="1" t="s">
        <v>37</v>
      </c>
      <c r="B83" s="2" t="s">
        <v>32</v>
      </c>
      <c r="C83" s="14">
        <v>1.0860000000000001</v>
      </c>
      <c r="D83" s="11">
        <v>6.9500000000000006E-2</v>
      </c>
      <c r="E83" s="9">
        <f>(C83-D83)</f>
        <v>1.0165000000000002</v>
      </c>
      <c r="F83" s="7">
        <f>(116.94*E83*E83)+(304.62*E83)-(0.7019)</f>
        <v>429.77518691500006</v>
      </c>
    </row>
    <row r="84" spans="1:6" x14ac:dyDescent="0.3">
      <c r="A84" s="1" t="s">
        <v>39</v>
      </c>
      <c r="B84" s="2" t="s">
        <v>38</v>
      </c>
      <c r="C84" s="14">
        <v>0.875</v>
      </c>
      <c r="D84" s="11">
        <v>6.9500000000000006E-2</v>
      </c>
      <c r="E84" s="9">
        <f>(C84-D84)</f>
        <v>0.80549999999999999</v>
      </c>
      <c r="F84" s="7">
        <f>(116.94*E84*E84)+(304.62*E84)-(0.7019)</f>
        <v>320.54371943499996</v>
      </c>
    </row>
    <row r="85" spans="1:6" x14ac:dyDescent="0.3">
      <c r="A85" s="1" t="s">
        <v>39</v>
      </c>
      <c r="B85" s="2" t="s">
        <v>38</v>
      </c>
      <c r="C85" s="14">
        <v>0.90900000000000003</v>
      </c>
      <c r="D85" s="11">
        <v>6.9500000000000006E-2</v>
      </c>
      <c r="E85" s="9">
        <f>(C85-D85)</f>
        <v>0.83950000000000002</v>
      </c>
      <c r="F85" s="7">
        <f>(116.94*E85*E85)+(304.62*E85)-(0.7019)</f>
        <v>337.44125363500001</v>
      </c>
    </row>
    <row r="86" spans="1:6" x14ac:dyDescent="0.3">
      <c r="A86" s="1" t="s">
        <v>40</v>
      </c>
      <c r="B86" s="2" t="s">
        <v>38</v>
      </c>
      <c r="C86" s="14">
        <v>0.89200000000000002</v>
      </c>
      <c r="D86" s="11">
        <v>6.9500000000000006E-2</v>
      </c>
      <c r="E86" s="9">
        <f>(C86-D86)</f>
        <v>0.82250000000000001</v>
      </c>
      <c r="F86" s="7">
        <f>(116.94*E86*E86)+(304.62*E86)-(0.7019)</f>
        <v>328.958690875</v>
      </c>
    </row>
    <row r="87" spans="1:6" x14ac:dyDescent="0.3">
      <c r="A87" s="1" t="s">
        <v>42</v>
      </c>
      <c r="B87" s="2" t="s">
        <v>38</v>
      </c>
      <c r="C87" s="14">
        <v>0.79900000000000004</v>
      </c>
      <c r="D87" s="11">
        <v>6.9500000000000006E-2</v>
      </c>
      <c r="E87" s="9">
        <f>(C87-D87)</f>
        <v>0.72950000000000004</v>
      </c>
      <c r="F87" s="7">
        <f>(116.94*E87*E87)+(304.62*E87)-(0.7019)</f>
        <v>283.75037903499998</v>
      </c>
    </row>
    <row r="88" spans="1:6" x14ac:dyDescent="0.3">
      <c r="A88" s="1" t="s">
        <v>42</v>
      </c>
      <c r="B88" s="2" t="s">
        <v>38</v>
      </c>
      <c r="C88" s="14">
        <v>0.78200000000000003</v>
      </c>
      <c r="D88" s="11">
        <v>6.9500000000000006E-2</v>
      </c>
      <c r="E88" s="9">
        <f>(C88-D88)</f>
        <v>0.71250000000000002</v>
      </c>
      <c r="F88" s="7">
        <f>(116.94*E88*E88)+(304.62*E88)-(0.7019)</f>
        <v>275.70517187499996</v>
      </c>
    </row>
    <row r="89" spans="1:6" x14ac:dyDescent="0.3">
      <c r="A89" s="1" t="s">
        <v>31</v>
      </c>
      <c r="B89" s="2" t="s">
        <v>43</v>
      </c>
      <c r="C89" s="14">
        <v>0.91900000000000004</v>
      </c>
      <c r="D89" s="11">
        <v>6.9500000000000006E-2</v>
      </c>
      <c r="E89" s="9">
        <f>(C89-D89)</f>
        <v>0.84950000000000003</v>
      </c>
      <c r="F89" s="7">
        <f>(116.94*E89*E89)+(304.62*E89)-(0.7019)</f>
        <v>342.46257023499999</v>
      </c>
    </row>
    <row r="90" spans="1:6" x14ac:dyDescent="0.3">
      <c r="A90" s="1" t="s">
        <v>37</v>
      </c>
      <c r="B90" s="2" t="s">
        <v>44</v>
      </c>
      <c r="C90" s="14">
        <v>0.88500000000000001</v>
      </c>
      <c r="D90" s="11">
        <v>6.9500000000000006E-2</v>
      </c>
      <c r="E90" s="9">
        <f>(C90-D90)</f>
        <v>0.8155</v>
      </c>
      <c r="F90" s="7">
        <f>(116.94*E90*E90)+(304.62*E90)-(0.7019)</f>
        <v>325.485516835</v>
      </c>
    </row>
    <row r="91" spans="1:6" x14ac:dyDescent="0.3">
      <c r="A91" s="1" t="s">
        <v>37</v>
      </c>
      <c r="B91" s="2" t="s">
        <v>44</v>
      </c>
      <c r="C91" s="14">
        <v>0.88300000000000001</v>
      </c>
      <c r="D91" s="11">
        <v>6.9500000000000006E-2</v>
      </c>
      <c r="E91" s="9">
        <f>(C91-D91)</f>
        <v>0.8135</v>
      </c>
      <c r="F91" s="7">
        <f>(116.94*E91*E91)+(304.62*E91)-(0.7019)</f>
        <v>324.49528631499999</v>
      </c>
    </row>
    <row r="92" spans="1:6" x14ac:dyDescent="0.3">
      <c r="A92" s="1" t="s">
        <v>36</v>
      </c>
      <c r="B92" s="2" t="s">
        <v>45</v>
      </c>
      <c r="C92" s="14">
        <v>0.94800000000000006</v>
      </c>
      <c r="D92" s="11">
        <v>6.9500000000000006E-2</v>
      </c>
      <c r="E92" s="9">
        <f>(C92-D92)</f>
        <v>0.87850000000000006</v>
      </c>
      <c r="F92" s="7">
        <f>(116.94*E92*E92)+(304.62*E92)-(0.7019)</f>
        <v>357.15664751500003</v>
      </c>
    </row>
    <row r="93" spans="1:6" x14ac:dyDescent="0.3">
      <c r="A93" s="1" t="s">
        <v>36</v>
      </c>
      <c r="B93" s="2" t="s">
        <v>45</v>
      </c>
      <c r="C93" s="14">
        <v>0.996</v>
      </c>
      <c r="D93" s="11">
        <v>6.9500000000000006E-2</v>
      </c>
      <c r="E93" s="9">
        <f>(C93-D93)</f>
        <v>0.92649999999999999</v>
      </c>
      <c r="F93" s="7">
        <f>(116.94*E93*E93)+(304.62*E93)-(0.7019)</f>
        <v>381.91008911500001</v>
      </c>
    </row>
    <row r="94" spans="1:6" x14ac:dyDescent="0.3">
      <c r="A94" s="1" t="s">
        <v>33</v>
      </c>
      <c r="B94" s="2" t="s">
        <v>46</v>
      </c>
      <c r="C94" s="14">
        <v>0.92</v>
      </c>
      <c r="D94" s="11">
        <v>6.9500000000000006E-2</v>
      </c>
      <c r="E94" s="9">
        <f>(C94-D94)</f>
        <v>0.85050000000000003</v>
      </c>
      <c r="F94" s="7">
        <f>(116.94*E94*E94)+(304.62*E94)-(0.7019)</f>
        <v>342.965988235</v>
      </c>
    </row>
    <row r="95" spans="1:6" x14ac:dyDescent="0.3">
      <c r="A95" s="1" t="s">
        <v>33</v>
      </c>
      <c r="B95" s="2" t="s">
        <v>46</v>
      </c>
      <c r="C95" s="14">
        <v>0.94700000000000006</v>
      </c>
      <c r="D95" s="11">
        <v>6.9500000000000006E-2</v>
      </c>
      <c r="E95" s="9">
        <f>(C95-D95)</f>
        <v>0.87750000000000006</v>
      </c>
      <c r="F95" s="7">
        <f>(116.94*E95*E95)+(304.62*E95)-(0.7019)</f>
        <v>356.64668087500002</v>
      </c>
    </row>
    <row r="96" spans="1:6" x14ac:dyDescent="0.3">
      <c r="A96" s="1" t="s">
        <v>34</v>
      </c>
      <c r="B96" s="2" t="s">
        <v>47</v>
      </c>
      <c r="C96" s="14">
        <v>0.745</v>
      </c>
      <c r="D96" s="11">
        <v>6.9500000000000006E-2</v>
      </c>
      <c r="E96" s="9">
        <f>(C96-D96)</f>
        <v>0.67549999999999999</v>
      </c>
      <c r="F96" s="7">
        <f>(116.94*E96*E96)+(304.62*E96)-(0.7019)</f>
        <v>258.42866123499999</v>
      </c>
    </row>
    <row r="97" spans="1:6" x14ac:dyDescent="0.3">
      <c r="A97" s="1" t="s">
        <v>34</v>
      </c>
      <c r="B97" s="2" t="s">
        <v>47</v>
      </c>
      <c r="C97" s="14">
        <v>0.79400000000000004</v>
      </c>
      <c r="D97" s="11">
        <v>6.9500000000000006E-2</v>
      </c>
      <c r="E97" s="9">
        <f>(C97-D97)</f>
        <v>0.72450000000000003</v>
      </c>
      <c r="F97" s="7">
        <f>(116.94*E97*E97)+(304.62*E97)-(0.7019)</f>
        <v>281.37712523499999</v>
      </c>
    </row>
    <row r="98" spans="1:6" x14ac:dyDescent="0.3">
      <c r="A98" s="1" t="s">
        <v>35</v>
      </c>
      <c r="B98" s="2" t="s">
        <v>47</v>
      </c>
      <c r="C98" s="14">
        <v>0.85799999999999998</v>
      </c>
      <c r="D98" s="11">
        <v>6.9500000000000006E-2</v>
      </c>
      <c r="E98" s="9">
        <f>(C98-D98)</f>
        <v>0.78849999999999998</v>
      </c>
      <c r="F98" s="7">
        <f>(116.94*E98*E98)+(304.62*E98)-(0.7019)</f>
        <v>312.19633931499999</v>
      </c>
    </row>
    <row r="99" spans="1:6" x14ac:dyDescent="0.3">
      <c r="A99" s="1" t="s">
        <v>39</v>
      </c>
      <c r="B99" s="2" t="s">
        <v>48</v>
      </c>
      <c r="C99" s="14">
        <v>0.86799999999999999</v>
      </c>
      <c r="D99" s="11">
        <v>6.9500000000000006E-2</v>
      </c>
      <c r="E99" s="9">
        <f>(C99-D99)</f>
        <v>0.79849999999999999</v>
      </c>
      <c r="F99" s="7">
        <f>(116.94*E99*E99)+(304.62*E99)-(0.7019)</f>
        <v>317.09837711499995</v>
      </c>
    </row>
    <row r="100" spans="1:6" x14ac:dyDescent="0.3">
      <c r="A100" s="1" t="s">
        <v>39</v>
      </c>
      <c r="B100" s="2" t="s">
        <v>48</v>
      </c>
      <c r="C100" s="14">
        <v>0.84299999999999997</v>
      </c>
      <c r="D100" s="11">
        <v>6.9500000000000006E-2</v>
      </c>
      <c r="E100" s="9">
        <f>(C100-D100)</f>
        <v>0.77349999999999997</v>
      </c>
      <c r="F100" s="7">
        <f>(116.94*E100*E100)+(304.62*E100)-(0.7019)</f>
        <v>304.88713511499998</v>
      </c>
    </row>
    <row r="101" spans="1:6" x14ac:dyDescent="0.3">
      <c r="A101" s="1" t="s">
        <v>40</v>
      </c>
      <c r="B101" s="2" t="s">
        <v>48</v>
      </c>
      <c r="C101" s="14">
        <v>0.84699999999999998</v>
      </c>
      <c r="D101" s="11">
        <v>6.9500000000000006E-2</v>
      </c>
      <c r="E101" s="9">
        <f>(C101-D101)</f>
        <v>0.77749999999999997</v>
      </c>
      <c r="F101" s="7">
        <f>(116.94*E101*E101)+(304.62*E101)-(0.7019)</f>
        <v>306.83111087499998</v>
      </c>
    </row>
    <row r="102" spans="1:6" x14ac:dyDescent="0.3">
      <c r="A102" s="1" t="s">
        <v>40</v>
      </c>
      <c r="B102" s="2" t="s">
        <v>48</v>
      </c>
      <c r="C102" s="14">
        <v>0.73199999999999998</v>
      </c>
      <c r="D102" s="11">
        <v>6.9500000000000006E-2</v>
      </c>
      <c r="E102" s="9">
        <f>(C102-D102)</f>
        <v>0.66249999999999998</v>
      </c>
      <c r="F102" s="7">
        <f>(116.94*E102*E102)+(304.62*E102)-(0.7019)</f>
        <v>252.434546875</v>
      </c>
    </row>
    <row r="103" spans="1:6" x14ac:dyDescent="0.3">
      <c r="A103" s="1" t="s">
        <v>41</v>
      </c>
      <c r="B103" s="2" t="s">
        <v>48</v>
      </c>
      <c r="C103" s="14">
        <v>0.82600000000000007</v>
      </c>
      <c r="D103" s="11">
        <v>6.9500000000000006E-2</v>
      </c>
      <c r="E103" s="9">
        <f>(C103-D103)</f>
        <v>0.75650000000000006</v>
      </c>
      <c r="F103" s="7">
        <f>(116.94*E103*E103)+(304.62*E103)-(0.7019)</f>
        <v>296.66698571500001</v>
      </c>
    </row>
    <row r="104" spans="1:6" x14ac:dyDescent="0.3">
      <c r="A104" s="1" t="s">
        <v>42</v>
      </c>
      <c r="B104" s="2" t="s">
        <v>48</v>
      </c>
      <c r="C104" s="14">
        <v>0.68500000000000005</v>
      </c>
      <c r="D104" s="11">
        <v>6.9500000000000006E-2</v>
      </c>
      <c r="E104" s="9">
        <f>(C104-D104)</f>
        <v>0.61550000000000005</v>
      </c>
      <c r="F104" s="7">
        <f>(116.94*E104*E104)+(304.62*E104)-(0.7019)</f>
        <v>231.09328883500004</v>
      </c>
    </row>
    <row r="105" spans="1:6" x14ac:dyDescent="0.3">
      <c r="A105" s="1" t="s">
        <v>42</v>
      </c>
      <c r="B105" s="2" t="s">
        <v>48</v>
      </c>
      <c r="C105" s="14">
        <v>0.70200000000000007</v>
      </c>
      <c r="D105" s="11">
        <v>6.9500000000000006E-2</v>
      </c>
      <c r="E105" s="9">
        <f>(C105-D105)</f>
        <v>0.63250000000000006</v>
      </c>
      <c r="F105" s="7">
        <f>(116.94*E105*E105)+(304.62*E105)-(0.7019)</f>
        <v>238.75282787500004</v>
      </c>
    </row>
    <row r="106" spans="1:6" x14ac:dyDescent="0.3">
      <c r="A106" s="1" t="s">
        <v>26</v>
      </c>
      <c r="B106" s="2" t="s">
        <v>48</v>
      </c>
      <c r="C106" s="14">
        <v>0.89300000000000002</v>
      </c>
      <c r="D106" s="11">
        <v>6.9500000000000006E-2</v>
      </c>
      <c r="E106" s="9">
        <f>(C106-D106)</f>
        <v>0.82350000000000001</v>
      </c>
      <c r="F106" s="7">
        <f>(116.94*E106*E106)+(304.62*E106)-(0.7019)</f>
        <v>329.455794115</v>
      </c>
    </row>
    <row r="107" spans="1:6" x14ac:dyDescent="0.3">
      <c r="A107" s="1" t="s">
        <v>26</v>
      </c>
      <c r="B107" s="2" t="s">
        <v>48</v>
      </c>
      <c r="C107" s="14">
        <v>0.90300000000000002</v>
      </c>
      <c r="D107" s="11">
        <v>6.9500000000000006E-2</v>
      </c>
      <c r="E107" s="9">
        <f>(C107-D107)</f>
        <v>0.83350000000000002</v>
      </c>
      <c r="F107" s="7">
        <f>(116.94*E107*E107)+(304.62*E107)-(0.7019)</f>
        <v>334.43968991500003</v>
      </c>
    </row>
    <row r="108" spans="1:6" x14ac:dyDescent="0.3">
      <c r="A108" s="1" t="s">
        <v>22</v>
      </c>
      <c r="B108" s="2" t="s">
        <v>48</v>
      </c>
      <c r="C108" s="14">
        <v>1.034</v>
      </c>
      <c r="D108" s="11">
        <v>6.9500000000000006E-2</v>
      </c>
      <c r="E108" s="9">
        <f>(C108-D108)</f>
        <v>0.96450000000000002</v>
      </c>
      <c r="F108" s="7">
        <f>(116.94*E108*E108)+(304.62*E108)-(0.7019)</f>
        <v>401.88872363500002</v>
      </c>
    </row>
    <row r="109" spans="1:6" x14ac:dyDescent="0.3">
      <c r="A109" s="1" t="s">
        <v>28</v>
      </c>
      <c r="B109" s="2" t="s">
        <v>48</v>
      </c>
      <c r="C109" s="14">
        <v>0.95700000000000007</v>
      </c>
      <c r="D109" s="11">
        <v>6.9500000000000006E-2</v>
      </c>
      <c r="E109" s="9">
        <f>(C109-D109)</f>
        <v>0.88750000000000007</v>
      </c>
      <c r="F109" s="7">
        <f>(116.94*E109*E109)+(304.62*E109)-(0.7019)</f>
        <v>361.756871875</v>
      </c>
    </row>
    <row r="110" spans="1:6" x14ac:dyDescent="0.3">
      <c r="A110" s="1" t="s">
        <v>28</v>
      </c>
      <c r="B110" s="2" t="s">
        <v>48</v>
      </c>
      <c r="C110" s="14">
        <v>0.95</v>
      </c>
      <c r="D110" s="11">
        <v>6.9500000000000006E-2</v>
      </c>
      <c r="E110" s="9">
        <f>(C110-D110)</f>
        <v>0.88049999999999995</v>
      </c>
      <c r="F110" s="7">
        <f>(116.94*E110*E110)+(304.62*E110)-(0.7019)</f>
        <v>358.17728243499994</v>
      </c>
    </row>
    <row r="111" spans="1:6" x14ac:dyDescent="0.3">
      <c r="A111" s="1" t="s">
        <v>30</v>
      </c>
      <c r="B111" s="2" t="s">
        <v>48</v>
      </c>
      <c r="C111" s="14">
        <v>0.96499999999999997</v>
      </c>
      <c r="D111" s="11">
        <v>6.9500000000000006E-2</v>
      </c>
      <c r="E111" s="9">
        <f>(C111-D111)</f>
        <v>0.89549999999999996</v>
      </c>
      <c r="F111" s="7">
        <f>(116.94*E111*E111)+(304.62*E111)-(0.7019)</f>
        <v>365.861864035</v>
      </c>
    </row>
    <row r="112" spans="1:6" x14ac:dyDescent="0.3">
      <c r="A112" s="1" t="s">
        <v>25</v>
      </c>
      <c r="B112" s="2" t="s">
        <v>48</v>
      </c>
      <c r="C112" s="14">
        <v>0.86799999999999999</v>
      </c>
      <c r="D112" s="11">
        <v>6.9500000000000006E-2</v>
      </c>
      <c r="E112" s="9">
        <f>(C112-D112)</f>
        <v>0.79849999999999999</v>
      </c>
      <c r="F112" s="7">
        <f>(116.94*E112*E112)+(304.62*E112)-(0.7019)</f>
        <v>317.09837711499995</v>
      </c>
    </row>
    <row r="113" spans="1:6" x14ac:dyDescent="0.3">
      <c r="A113" s="1" t="s">
        <v>25</v>
      </c>
      <c r="B113" s="2" t="s">
        <v>48</v>
      </c>
      <c r="C113" s="14">
        <v>0.872</v>
      </c>
      <c r="D113" s="11">
        <v>6.9500000000000006E-2</v>
      </c>
      <c r="E113" s="9">
        <f>(C113-D113)</f>
        <v>0.80249999999999999</v>
      </c>
      <c r="F113" s="7">
        <f>(116.94*E113*E113)+(304.62*E113)-(0.7019)</f>
        <v>319.06574087499996</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5"/>
  <sheetViews>
    <sheetView workbookViewId="0">
      <selection activeCell="A13" sqref="A13"/>
    </sheetView>
  </sheetViews>
  <sheetFormatPr defaultRowHeight="14.4" x14ac:dyDescent="0.3"/>
  <cols>
    <col min="1" max="1" width="24.21875" customWidth="1"/>
    <col min="2" max="2" width="31.109375" customWidth="1"/>
    <col min="3" max="3" width="12" customWidth="1"/>
    <col min="4" max="4" width="10.77734375" customWidth="1"/>
    <col min="5" max="5" width="11" customWidth="1"/>
    <col min="6" max="6" width="19" customWidth="1"/>
  </cols>
  <sheetData>
    <row r="2" spans="1:12" x14ac:dyDescent="0.3">
      <c r="A2" s="3">
        <v>1.9930000000000001</v>
      </c>
      <c r="B2" s="3">
        <v>2.069</v>
      </c>
      <c r="C2" s="14">
        <v>1.204</v>
      </c>
      <c r="D2" s="14">
        <v>1.23</v>
      </c>
      <c r="E2" s="14">
        <v>1.1380000000000001</v>
      </c>
      <c r="F2" s="14">
        <v>1.1360000000000001</v>
      </c>
      <c r="G2" s="14">
        <v>0.78600000000000003</v>
      </c>
      <c r="H2" s="14">
        <v>1.0680000000000001</v>
      </c>
      <c r="I2" s="14">
        <v>0.91300000000000003</v>
      </c>
      <c r="J2" s="14">
        <v>0.90500000000000003</v>
      </c>
      <c r="K2" s="14">
        <v>1.1539999999999999</v>
      </c>
      <c r="L2" s="14">
        <v>0.55600000000000005</v>
      </c>
    </row>
    <row r="3" spans="1:12" x14ac:dyDescent="0.3">
      <c r="A3" s="3">
        <v>1.2070000000000001</v>
      </c>
      <c r="B3" s="3">
        <v>1.2090000000000001</v>
      </c>
      <c r="C3" s="14">
        <v>0.91500000000000004</v>
      </c>
      <c r="D3" s="14">
        <v>0.81800000000000006</v>
      </c>
      <c r="E3" s="14">
        <v>1.0329999999999999</v>
      </c>
      <c r="F3" s="14">
        <v>0.93</v>
      </c>
      <c r="G3" s="14">
        <v>0.78600000000000003</v>
      </c>
      <c r="H3" s="14">
        <v>0.78</v>
      </c>
      <c r="I3" s="14">
        <v>0.996</v>
      </c>
      <c r="J3" s="14">
        <v>0.89400000000000002</v>
      </c>
      <c r="K3" s="14">
        <v>0.96699999999999997</v>
      </c>
      <c r="L3" s="14">
        <v>0.89500000000000002</v>
      </c>
    </row>
    <row r="4" spans="1:12" x14ac:dyDescent="0.3">
      <c r="A4" s="3">
        <v>0.72</v>
      </c>
      <c r="B4" s="3">
        <v>0.76</v>
      </c>
      <c r="C4" s="14">
        <v>1.159</v>
      </c>
      <c r="D4" s="14">
        <v>0.78900000000000003</v>
      </c>
      <c r="E4" s="14">
        <v>0.89800000000000002</v>
      </c>
      <c r="F4" s="14">
        <v>0.91600000000000004</v>
      </c>
      <c r="G4" s="14">
        <v>0.73399999999999999</v>
      </c>
      <c r="H4" s="14">
        <v>0.85</v>
      </c>
      <c r="I4" s="14">
        <v>0.877</v>
      </c>
      <c r="J4" s="14">
        <v>0.748</v>
      </c>
      <c r="K4" s="14">
        <v>0.88200000000000001</v>
      </c>
      <c r="L4" s="14">
        <v>0.84699999999999998</v>
      </c>
    </row>
    <row r="5" spans="1:12" x14ac:dyDescent="0.3">
      <c r="A5" s="3">
        <v>0.38100000000000001</v>
      </c>
      <c r="B5" s="3">
        <v>0.36599999999999999</v>
      </c>
      <c r="C5" s="14">
        <v>1.0880000000000001</v>
      </c>
      <c r="D5" s="14">
        <v>0.90800000000000003</v>
      </c>
      <c r="E5" s="14">
        <v>0.91</v>
      </c>
      <c r="F5" s="14">
        <v>0.94700000000000006</v>
      </c>
      <c r="G5" s="14">
        <v>0.78400000000000003</v>
      </c>
      <c r="H5" s="14">
        <v>0.80700000000000005</v>
      </c>
      <c r="I5" s="14">
        <v>0.82399999999999995</v>
      </c>
      <c r="J5" s="14">
        <v>0.83899999999999997</v>
      </c>
      <c r="K5" s="14">
        <v>0.86599999999999999</v>
      </c>
      <c r="L5" s="14">
        <v>0.77900000000000003</v>
      </c>
    </row>
    <row r="6" spans="1:12" x14ac:dyDescent="0.3">
      <c r="A6" s="3">
        <v>0.21299999999999999</v>
      </c>
      <c r="B6" s="3">
        <v>0.215</v>
      </c>
      <c r="C6" s="14">
        <v>1.234</v>
      </c>
      <c r="D6" s="14">
        <v>0.94200000000000006</v>
      </c>
      <c r="E6" s="14">
        <v>1.0289999999999999</v>
      </c>
      <c r="F6" s="14">
        <v>0.745</v>
      </c>
      <c r="G6" s="14">
        <v>0.83200000000000007</v>
      </c>
      <c r="H6" s="14">
        <v>0.996</v>
      </c>
      <c r="I6" s="14">
        <v>1.056</v>
      </c>
      <c r="J6" s="14">
        <v>0.81499999999999995</v>
      </c>
      <c r="K6" s="14">
        <v>0.96599999999999997</v>
      </c>
      <c r="L6" s="14">
        <v>0.83000000000000007</v>
      </c>
    </row>
    <row r="7" spans="1:12" x14ac:dyDescent="0.3">
      <c r="A7" s="3">
        <v>0.13900000000000001</v>
      </c>
      <c r="B7" s="3">
        <v>0.14100000000000001</v>
      </c>
      <c r="C7" s="14">
        <v>0.873</v>
      </c>
      <c r="D7" s="14">
        <v>0.72099999999999997</v>
      </c>
      <c r="E7" s="14">
        <v>0.92300000000000004</v>
      </c>
      <c r="F7" s="14">
        <v>0.61299999999999999</v>
      </c>
      <c r="G7" s="14">
        <v>1.038</v>
      </c>
      <c r="H7" s="14">
        <v>0.93100000000000005</v>
      </c>
      <c r="I7" s="14">
        <v>0.73699999999999999</v>
      </c>
      <c r="J7" s="14">
        <v>0.93400000000000005</v>
      </c>
      <c r="K7" s="14">
        <v>0.86499999999999999</v>
      </c>
      <c r="L7" s="14">
        <v>0.89400000000000002</v>
      </c>
    </row>
    <row r="8" spans="1:12" x14ac:dyDescent="0.3">
      <c r="A8" s="3">
        <v>9.1999999999999998E-2</v>
      </c>
      <c r="B8" s="3">
        <v>9.8000000000000004E-2</v>
      </c>
      <c r="C8" s="14">
        <v>1.069</v>
      </c>
      <c r="D8" s="14">
        <v>0.52200000000000002</v>
      </c>
      <c r="E8" s="14">
        <v>1.0569999999999999</v>
      </c>
      <c r="F8" s="14">
        <v>1.1919999999999999</v>
      </c>
      <c r="G8" s="14">
        <v>1.268</v>
      </c>
      <c r="H8" s="14">
        <v>0.82000000000000006</v>
      </c>
      <c r="I8" s="14">
        <v>1.1639999999999999</v>
      </c>
      <c r="J8" s="14">
        <v>1.012</v>
      </c>
      <c r="K8" s="14">
        <v>0.90400000000000003</v>
      </c>
      <c r="L8" s="14">
        <v>0.67100000000000004</v>
      </c>
    </row>
    <row r="9" spans="1:12" x14ac:dyDescent="0.3">
      <c r="A9" s="8">
        <v>6.0999999999999999E-2</v>
      </c>
      <c r="B9" s="8">
        <v>5.2999999999999999E-2</v>
      </c>
      <c r="C9" s="14">
        <v>0.78400000000000003</v>
      </c>
      <c r="D9" s="14">
        <v>0.47400000000000003</v>
      </c>
      <c r="E9" s="14">
        <v>0.85399999999999998</v>
      </c>
      <c r="F9" s="14">
        <v>0.68700000000000006</v>
      </c>
      <c r="G9" s="14">
        <v>0.91200000000000003</v>
      </c>
      <c r="H9" s="14">
        <v>0.748</v>
      </c>
      <c r="I9" s="14">
        <v>1.014</v>
      </c>
      <c r="J9" s="14">
        <v>0.77100000000000002</v>
      </c>
      <c r="K9" s="14">
        <v>0.55700000000000005</v>
      </c>
      <c r="L9" s="14">
        <v>0.65200000000000002</v>
      </c>
    </row>
    <row r="17" spans="1:12" x14ac:dyDescent="0.3">
      <c r="A17" s="17"/>
      <c r="B17" s="4" t="s">
        <v>51</v>
      </c>
      <c r="C17" s="4" t="s">
        <v>52</v>
      </c>
      <c r="D17" s="4" t="s">
        <v>53</v>
      </c>
      <c r="E17" s="4" t="s">
        <v>54</v>
      </c>
    </row>
    <row r="18" spans="1:12" x14ac:dyDescent="0.3">
      <c r="A18" s="17" t="s">
        <v>55</v>
      </c>
      <c r="B18" s="10">
        <v>2.0299999999999998</v>
      </c>
      <c r="C18" s="5">
        <f>B18-B25</f>
        <v>1.9729999999999999</v>
      </c>
      <c r="D18" s="5">
        <v>1000</v>
      </c>
      <c r="E18" s="7">
        <f>(101.48*C18*C18)+(306.07*C18)+(3.1764)</f>
        <v>1002.0866489199998</v>
      </c>
    </row>
    <row r="19" spans="1:12" x14ac:dyDescent="0.3">
      <c r="A19" s="17" t="s">
        <v>56</v>
      </c>
      <c r="B19" s="10">
        <v>1.208</v>
      </c>
      <c r="C19" s="5">
        <f>B19-B25</f>
        <v>1.151</v>
      </c>
      <c r="D19" s="5">
        <v>500</v>
      </c>
      <c r="E19" s="7">
        <f t="shared" ref="E19:E25" si="0">(101.48*C19*C19)+(306.07*C19)+(3.1764)</f>
        <v>489.90377547999998</v>
      </c>
    </row>
    <row r="20" spans="1:12" x14ac:dyDescent="0.3">
      <c r="A20" s="17" t="s">
        <v>57</v>
      </c>
      <c r="B20" s="10">
        <v>0.74</v>
      </c>
      <c r="C20" s="12">
        <f>B20-B25</f>
        <v>0.68299999999999994</v>
      </c>
      <c r="D20" s="5">
        <v>250</v>
      </c>
      <c r="E20" s="7">
        <f t="shared" si="0"/>
        <v>259.56151371999999</v>
      </c>
    </row>
    <row r="21" spans="1:12" x14ac:dyDescent="0.3">
      <c r="A21" s="17" t="s">
        <v>58</v>
      </c>
      <c r="B21" s="10">
        <v>0.3735</v>
      </c>
      <c r="C21" s="12">
        <f>B21-B26</f>
        <v>0.3735</v>
      </c>
      <c r="D21" s="5">
        <v>125</v>
      </c>
      <c r="E21" s="7">
        <f t="shared" si="0"/>
        <v>131.65023332999999</v>
      </c>
    </row>
    <row r="22" spans="1:12" x14ac:dyDescent="0.3">
      <c r="A22" s="17" t="s">
        <v>59</v>
      </c>
      <c r="B22" s="10">
        <v>0.214</v>
      </c>
      <c r="C22" s="5">
        <f>B22-B25</f>
        <v>0.157</v>
      </c>
      <c r="D22" s="5">
        <v>62.5</v>
      </c>
      <c r="E22" s="7">
        <f t="shared" si="0"/>
        <v>53.73077052</v>
      </c>
    </row>
    <row r="23" spans="1:12" x14ac:dyDescent="0.3">
      <c r="A23" s="17" t="s">
        <v>60</v>
      </c>
      <c r="B23" s="10">
        <v>0.14000000000000001</v>
      </c>
      <c r="C23" s="12">
        <f>B23-B25</f>
        <v>8.3000000000000018E-2</v>
      </c>
      <c r="D23" s="5">
        <v>31.25</v>
      </c>
      <c r="E23" s="7">
        <f t="shared" si="0"/>
        <v>29.279305720000004</v>
      </c>
    </row>
    <row r="24" spans="1:12" x14ac:dyDescent="0.3">
      <c r="A24" s="17" t="s">
        <v>61</v>
      </c>
      <c r="B24" s="10">
        <v>9.5000000000000001E-2</v>
      </c>
      <c r="C24" s="12">
        <f>B24-B25</f>
        <v>3.7999999999999999E-2</v>
      </c>
      <c r="D24" s="5">
        <v>15.63</v>
      </c>
      <c r="E24" s="7">
        <f t="shared" si="0"/>
        <v>14.953597119999998</v>
      </c>
    </row>
    <row r="25" spans="1:12" x14ac:dyDescent="0.3">
      <c r="A25" s="17" t="s">
        <v>62</v>
      </c>
      <c r="B25" s="11">
        <v>5.7000000000000002E-2</v>
      </c>
      <c r="C25" s="5">
        <f>B25-B25</f>
        <v>0</v>
      </c>
      <c r="D25" s="5">
        <v>0</v>
      </c>
      <c r="E25" s="7">
        <f t="shared" si="0"/>
        <v>3.1764000000000001</v>
      </c>
    </row>
    <row r="29" spans="1:12" x14ac:dyDescent="0.3">
      <c r="J29" s="13" t="s">
        <v>63</v>
      </c>
      <c r="K29" s="13"/>
      <c r="L29" s="17"/>
    </row>
    <row r="30" spans="1:12" x14ac:dyDescent="0.3">
      <c r="I30" s="13"/>
      <c r="L30" s="13"/>
    </row>
    <row r="35" spans="1:6" x14ac:dyDescent="0.3">
      <c r="A35" s="1" t="s">
        <v>64</v>
      </c>
      <c r="B35" s="2" t="s">
        <v>67</v>
      </c>
      <c r="C35" s="14" t="s">
        <v>65</v>
      </c>
      <c r="D35" s="15" t="s">
        <v>62</v>
      </c>
      <c r="E35" s="5" t="s">
        <v>52</v>
      </c>
      <c r="F35" s="16" t="s">
        <v>66</v>
      </c>
    </row>
    <row r="36" spans="1:6" x14ac:dyDescent="0.3">
      <c r="A36" s="1" t="s">
        <v>21</v>
      </c>
      <c r="B36" s="2" t="s">
        <v>48</v>
      </c>
      <c r="C36" s="14">
        <v>1.204</v>
      </c>
      <c r="D36" s="11">
        <v>5.7000000000000002E-2</v>
      </c>
      <c r="E36" s="9">
        <f>(C36-D36)</f>
        <v>1.147</v>
      </c>
      <c r="F36" s="7">
        <f>(101.48*E36*E36)+(306.07*E36)+(3.1764)</f>
        <v>487.74669132000002</v>
      </c>
    </row>
    <row r="37" spans="1:6" x14ac:dyDescent="0.3">
      <c r="A37" s="1" t="s">
        <v>21</v>
      </c>
      <c r="B37" s="2" t="s">
        <v>48</v>
      </c>
      <c r="C37" s="14">
        <v>0.91500000000000004</v>
      </c>
      <c r="D37" s="11">
        <v>5.7000000000000002E-2</v>
      </c>
      <c r="E37" s="9">
        <f>(C37-D37)</f>
        <v>0.85799999999999998</v>
      </c>
      <c r="F37" s="7">
        <f>(101.48*E37*E37)+(306.07*E37)+(3.1764)</f>
        <v>340.49038271999996</v>
      </c>
    </row>
    <row r="38" spans="1:6" x14ac:dyDescent="0.3">
      <c r="A38" s="1" t="s">
        <v>29</v>
      </c>
      <c r="B38" s="2" t="s">
        <v>48</v>
      </c>
      <c r="C38" s="14">
        <v>1.159</v>
      </c>
      <c r="D38" s="11">
        <v>5.7000000000000002E-2</v>
      </c>
      <c r="E38" s="9">
        <f>(C38-D38)</f>
        <v>1.1020000000000001</v>
      </c>
      <c r="F38" s="7">
        <f>(101.48*E38*E38)+(306.07*E38)+(3.1764)</f>
        <v>463.70325792000006</v>
      </c>
    </row>
    <row r="39" spans="1:6" x14ac:dyDescent="0.3">
      <c r="A39" s="1" t="s">
        <v>41</v>
      </c>
      <c r="B39" s="2" t="s">
        <v>49</v>
      </c>
      <c r="C39" s="14">
        <v>1.0880000000000001</v>
      </c>
      <c r="D39" s="11">
        <v>5.7000000000000002E-2</v>
      </c>
      <c r="E39" s="9">
        <f>(C39-D39)</f>
        <v>1.0310000000000001</v>
      </c>
      <c r="F39" s="7">
        <f>(101.48*E39*E39)+(306.07*E39)+(3.1764)</f>
        <v>426.60385228000007</v>
      </c>
    </row>
    <row r="40" spans="1:6" x14ac:dyDescent="0.3">
      <c r="A40" s="1" t="s">
        <v>41</v>
      </c>
      <c r="B40" s="2" t="s">
        <v>49</v>
      </c>
      <c r="C40" s="14">
        <v>1.234</v>
      </c>
      <c r="D40" s="11">
        <v>5.7000000000000002E-2</v>
      </c>
      <c r="E40" s="9">
        <f>(C40-D40)</f>
        <v>1.177</v>
      </c>
      <c r="F40" s="7">
        <f>(101.48*E40*E40)+(306.07*E40)+(3.1764)</f>
        <v>504.00397692000001</v>
      </c>
    </row>
    <row r="41" spans="1:6" x14ac:dyDescent="0.3">
      <c r="A41" s="1" t="s">
        <v>6</v>
      </c>
      <c r="B41" s="2" t="s">
        <v>50</v>
      </c>
      <c r="C41" s="14">
        <v>0.873</v>
      </c>
      <c r="D41" s="11">
        <v>5.7000000000000002E-2</v>
      </c>
      <c r="E41" s="9">
        <f>(C41-D41)</f>
        <v>0.81599999999999995</v>
      </c>
      <c r="F41" s="7">
        <f>(101.48*E41*E41)+(306.07*E41)+(3.1764)</f>
        <v>320.50058687999996</v>
      </c>
    </row>
    <row r="42" spans="1:6" x14ac:dyDescent="0.3">
      <c r="A42" s="1" t="s">
        <v>10</v>
      </c>
      <c r="B42" s="2" t="s">
        <v>50</v>
      </c>
      <c r="C42" s="14">
        <v>1.069</v>
      </c>
      <c r="D42" s="11">
        <v>5.7000000000000002E-2</v>
      </c>
      <c r="E42" s="9">
        <f>(C42-D42)</f>
        <v>1.012</v>
      </c>
      <c r="F42" s="7">
        <f>(101.48*E42*E42)+(306.07*E42)+(3.1764)</f>
        <v>416.84937312</v>
      </c>
    </row>
    <row r="43" spans="1:6" x14ac:dyDescent="0.3">
      <c r="A43" s="1" t="s">
        <v>10</v>
      </c>
      <c r="B43" s="2" t="s">
        <v>50</v>
      </c>
      <c r="C43" s="14">
        <v>0.78400000000000003</v>
      </c>
      <c r="D43" s="11">
        <v>5.7000000000000002E-2</v>
      </c>
      <c r="E43" s="9">
        <f>(C43-D43)</f>
        <v>0.72699999999999998</v>
      </c>
      <c r="F43" s="7">
        <f>(101.48*E43*E43)+(306.07*E43)+(3.1764)</f>
        <v>279.32441291999999</v>
      </c>
    </row>
    <row r="44" spans="1:6" x14ac:dyDescent="0.3">
      <c r="A44" s="1" t="s">
        <v>16</v>
      </c>
      <c r="B44" s="2" t="s">
        <v>50</v>
      </c>
      <c r="C44" s="14">
        <v>1.23</v>
      </c>
      <c r="D44" s="11">
        <v>5.7000000000000002E-2</v>
      </c>
      <c r="E44" s="9">
        <f>(C44-D44)</f>
        <v>1.173</v>
      </c>
      <c r="F44" s="7">
        <f>(101.48*E44*E44)+(306.07*E44)+(3.1764)</f>
        <v>501.82578491999999</v>
      </c>
    </row>
    <row r="45" spans="1:6" x14ac:dyDescent="0.3">
      <c r="A45" s="1" t="s">
        <v>25</v>
      </c>
      <c r="B45" s="2" t="s">
        <v>50</v>
      </c>
      <c r="C45" s="14">
        <v>0.81800000000000006</v>
      </c>
      <c r="D45" s="11">
        <v>5.7000000000000002E-2</v>
      </c>
      <c r="E45" s="9">
        <f>(C45-D45)</f>
        <v>0.76100000000000001</v>
      </c>
      <c r="F45" s="7">
        <f>(101.48*E45*E45)+(306.07*E45)+(3.1764)</f>
        <v>294.86486908000001</v>
      </c>
    </row>
    <row r="46" spans="1:6" x14ac:dyDescent="0.3">
      <c r="A46" s="1" t="s">
        <v>25</v>
      </c>
      <c r="B46" s="2" t="s">
        <v>50</v>
      </c>
      <c r="C46" s="14">
        <v>0.78900000000000003</v>
      </c>
      <c r="D46" s="11">
        <v>5.7000000000000002E-2</v>
      </c>
      <c r="E46" s="9">
        <f>(C46-D46)</f>
        <v>0.73199999999999998</v>
      </c>
      <c r="F46" s="7">
        <f>(101.48*E46*E46)+(306.07*E46)+(3.1764)</f>
        <v>281.59505952000001</v>
      </c>
    </row>
    <row r="47" spans="1:6" x14ac:dyDescent="0.3">
      <c r="A47" s="1" t="s">
        <v>24</v>
      </c>
      <c r="B47" s="2" t="s">
        <v>50</v>
      </c>
      <c r="C47" s="14">
        <v>0.90800000000000003</v>
      </c>
      <c r="D47" s="11">
        <v>5.7000000000000002E-2</v>
      </c>
      <c r="E47" s="9">
        <f>(C47-D47)</f>
        <v>0.85099999999999998</v>
      </c>
      <c r="F47" s="7">
        <f>(101.48*E47*E47)+(306.07*E47)+(3.1764)</f>
        <v>337.13388748</v>
      </c>
    </row>
    <row r="48" spans="1:6" x14ac:dyDescent="0.3">
      <c r="A48" s="1" t="s">
        <v>24</v>
      </c>
      <c r="B48" s="2" t="s">
        <v>50</v>
      </c>
      <c r="C48" s="14">
        <v>0.94200000000000006</v>
      </c>
      <c r="D48" s="11">
        <v>5.7000000000000002E-2</v>
      </c>
      <c r="E48" s="9">
        <f>(C48-D48)</f>
        <v>0.88500000000000001</v>
      </c>
      <c r="F48" s="7">
        <f>(101.48*E48*E48)+(306.07*E48)+(3.1764)</f>
        <v>353.53002299999997</v>
      </c>
    </row>
    <row r="49" spans="1:6" x14ac:dyDescent="0.3">
      <c r="A49" s="1" t="s">
        <v>12</v>
      </c>
      <c r="B49" s="2" t="s">
        <v>50</v>
      </c>
      <c r="C49" s="14">
        <v>0.72099999999999997</v>
      </c>
      <c r="D49" s="11">
        <v>5.7000000000000002E-2</v>
      </c>
      <c r="E49" s="9">
        <f>(C49-D49)</f>
        <v>0.66399999999999992</v>
      </c>
      <c r="F49" s="7">
        <f>(101.48*E49*E49)+(306.07*E49)+(3.1764)</f>
        <v>251.14900607999996</v>
      </c>
    </row>
    <row r="50" spans="1:6" x14ac:dyDescent="0.3">
      <c r="A50" s="1" t="s">
        <v>27</v>
      </c>
      <c r="B50" s="2" t="s">
        <v>50</v>
      </c>
      <c r="C50" s="14">
        <v>0.52200000000000002</v>
      </c>
      <c r="D50" s="11">
        <v>5.7000000000000002E-2</v>
      </c>
      <c r="E50" s="9">
        <f>(C50-D50)</f>
        <v>0.46500000000000002</v>
      </c>
      <c r="F50" s="7">
        <f>(101.48*E50*E50)+(306.07*E50)+(3.1764)</f>
        <v>167.441463</v>
      </c>
    </row>
    <row r="51" spans="1:6" x14ac:dyDescent="0.3">
      <c r="A51" s="1" t="s">
        <v>27</v>
      </c>
      <c r="B51" s="2" t="s">
        <v>50</v>
      </c>
      <c r="C51" s="14">
        <v>0.47400000000000003</v>
      </c>
      <c r="D51" s="11">
        <v>5.7000000000000002E-2</v>
      </c>
      <c r="E51" s="9">
        <f>(C51-D51)</f>
        <v>0.41700000000000004</v>
      </c>
      <c r="F51" s="7">
        <f>(101.48*E51*E51)+(306.07*E51)+(3.1764)</f>
        <v>148.45384572</v>
      </c>
    </row>
    <row r="52" spans="1:6" x14ac:dyDescent="0.3">
      <c r="A52" s="1" t="s">
        <v>3</v>
      </c>
      <c r="B52" s="2" t="s">
        <v>50</v>
      </c>
      <c r="C52" s="14">
        <v>1.1380000000000001</v>
      </c>
      <c r="D52" s="11">
        <v>5.7000000000000002E-2</v>
      </c>
      <c r="E52" s="9">
        <f>(C52-D52)</f>
        <v>1.0810000000000002</v>
      </c>
      <c r="F52" s="7">
        <f>(101.48*E52*E52)+(306.07*E52)+(3.1764)</f>
        <v>452.62364028000007</v>
      </c>
    </row>
    <row r="53" spans="1:6" x14ac:dyDescent="0.3">
      <c r="A53" s="1" t="s">
        <v>3</v>
      </c>
      <c r="B53" s="2" t="s">
        <v>50</v>
      </c>
      <c r="C53" s="14">
        <v>1.0329999999999999</v>
      </c>
      <c r="D53" s="11">
        <v>5.7000000000000002E-2</v>
      </c>
      <c r="E53" s="9">
        <f>(C53-D53)</f>
        <v>0.97599999999999987</v>
      </c>
      <c r="F53" s="7">
        <f>(101.48*E53*E53)+(306.07*E53)+(3.1764)</f>
        <v>398.56813247999997</v>
      </c>
    </row>
    <row r="54" spans="1:6" x14ac:dyDescent="0.3">
      <c r="A54" s="1" t="s">
        <v>8</v>
      </c>
      <c r="B54" s="2" t="s">
        <v>50</v>
      </c>
      <c r="C54" s="14">
        <v>0.89800000000000002</v>
      </c>
      <c r="D54" s="11">
        <v>5.7000000000000002E-2</v>
      </c>
      <c r="E54" s="9">
        <f>(C54-D54)</f>
        <v>0.84099999999999997</v>
      </c>
      <c r="F54" s="7">
        <f>(101.48*E54*E54)+(306.07*E54)+(3.1764)</f>
        <v>332.35614587999993</v>
      </c>
    </row>
    <row r="55" spans="1:6" x14ac:dyDescent="0.3">
      <c r="A55" s="1" t="s">
        <v>28</v>
      </c>
      <c r="B55" s="2" t="s">
        <v>50</v>
      </c>
      <c r="C55" s="14">
        <v>0.91</v>
      </c>
      <c r="D55" s="11">
        <v>5.7000000000000002E-2</v>
      </c>
      <c r="E55" s="9">
        <f>(C55-D55)</f>
        <v>0.85299999999999998</v>
      </c>
      <c r="F55" s="7">
        <f>(101.48*E55*E55)+(306.07*E55)+(3.1764)</f>
        <v>338.09187131999994</v>
      </c>
    </row>
    <row r="56" spans="1:6" x14ac:dyDescent="0.3">
      <c r="A56" s="1" t="s">
        <v>28</v>
      </c>
      <c r="B56" s="2" t="s">
        <v>50</v>
      </c>
      <c r="C56" s="14">
        <v>1.0289999999999999</v>
      </c>
      <c r="D56" s="11">
        <v>5.7000000000000002E-2</v>
      </c>
      <c r="E56" s="9">
        <f>(C56-D56)</f>
        <v>0.97199999999999986</v>
      </c>
      <c r="F56" s="7">
        <f>(101.48*E56*E56)+(306.07*E56)+(3.1764)</f>
        <v>396.55312031999995</v>
      </c>
    </row>
    <row r="57" spans="1:6" x14ac:dyDescent="0.3">
      <c r="A57" s="1" t="s">
        <v>21</v>
      </c>
      <c r="B57" s="2" t="s">
        <v>50</v>
      </c>
      <c r="C57" s="14">
        <v>0.92300000000000004</v>
      </c>
      <c r="D57" s="11">
        <v>5.7000000000000002E-2</v>
      </c>
      <c r="E57" s="9">
        <f>(C57-D57)</f>
        <v>0.86599999999999999</v>
      </c>
      <c r="F57" s="7">
        <f>(101.48*E57*E57)+(306.07*E57)+(3.1764)</f>
        <v>344.33855488</v>
      </c>
    </row>
    <row r="58" spans="1:6" x14ac:dyDescent="0.3">
      <c r="A58" s="1" t="s">
        <v>5</v>
      </c>
      <c r="B58" s="2" t="s">
        <v>50</v>
      </c>
      <c r="C58" s="14">
        <v>1.0569999999999999</v>
      </c>
      <c r="D58" s="11">
        <v>5.7000000000000002E-2</v>
      </c>
      <c r="E58" s="9">
        <f>(C58-D58)</f>
        <v>0.99999999999999989</v>
      </c>
      <c r="F58" s="7">
        <f>(101.48*E58*E58)+(306.07*E58)+(3.1764)</f>
        <v>410.7263999999999</v>
      </c>
    </row>
    <row r="59" spans="1:6" x14ac:dyDescent="0.3">
      <c r="A59" s="1" t="s">
        <v>5</v>
      </c>
      <c r="B59" s="2" t="s">
        <v>50</v>
      </c>
      <c r="C59" s="14">
        <v>0.85399999999999998</v>
      </c>
      <c r="D59" s="11">
        <v>5.7000000000000002E-2</v>
      </c>
      <c r="E59" s="9">
        <f>(C59-D59)</f>
        <v>0.79699999999999993</v>
      </c>
      <c r="F59" s="7">
        <f>(101.48*E59*E59)+(306.07*E59)+(3.1764)</f>
        <v>311.57519931999997</v>
      </c>
    </row>
    <row r="60" spans="1:6" x14ac:dyDescent="0.3">
      <c r="A60" s="1" t="s">
        <v>26</v>
      </c>
      <c r="B60" s="2" t="s">
        <v>50</v>
      </c>
      <c r="C60" s="14">
        <v>1.1360000000000001</v>
      </c>
      <c r="D60" s="11">
        <v>5.7000000000000002E-2</v>
      </c>
      <c r="E60" s="9">
        <f>(C60-D60)</f>
        <v>1.0790000000000002</v>
      </c>
      <c r="F60" s="7">
        <f>(101.48*E60*E60)+(306.07*E60)+(3.1764)</f>
        <v>451.57310668000008</v>
      </c>
    </row>
    <row r="61" spans="1:6" x14ac:dyDescent="0.3">
      <c r="A61" s="1" t="s">
        <v>26</v>
      </c>
      <c r="B61" s="2" t="s">
        <v>50</v>
      </c>
      <c r="C61" s="14">
        <v>0.93</v>
      </c>
      <c r="D61" s="11">
        <v>5.7000000000000002E-2</v>
      </c>
      <c r="E61" s="9">
        <f>(C61-D61)</f>
        <v>0.873</v>
      </c>
      <c r="F61" s="7">
        <f>(101.48*E61*E61)+(306.07*E61)+(3.1764)</f>
        <v>347.71636092</v>
      </c>
    </row>
    <row r="62" spans="1:6" x14ac:dyDescent="0.3">
      <c r="A62" s="1" t="s">
        <v>22</v>
      </c>
      <c r="B62" s="2" t="s">
        <v>50</v>
      </c>
      <c r="C62" s="14">
        <v>0.91600000000000004</v>
      </c>
      <c r="D62" s="11">
        <v>5.7000000000000002E-2</v>
      </c>
      <c r="E62" s="9">
        <f>(C62-D62)</f>
        <v>0.85899999999999999</v>
      </c>
      <c r="F62" s="7">
        <f>(101.48*E62*E62)+(306.07*E62)+(3.1764)</f>
        <v>340.97069388</v>
      </c>
    </row>
    <row r="63" spans="1:6" x14ac:dyDescent="0.3">
      <c r="A63" s="1" t="s">
        <v>22</v>
      </c>
      <c r="B63" s="2" t="s">
        <v>50</v>
      </c>
      <c r="C63" s="14">
        <v>0.94700000000000006</v>
      </c>
      <c r="D63" s="11">
        <v>5.7000000000000002E-2</v>
      </c>
      <c r="E63" s="9">
        <f>(C63-D63)</f>
        <v>0.89</v>
      </c>
      <c r="F63" s="7">
        <f>(101.48*E63*E63)+(306.07*E63)+(3.1764)</f>
        <v>355.96100800000005</v>
      </c>
    </row>
    <row r="64" spans="1:6" x14ac:dyDescent="0.3">
      <c r="A64" s="1" t="s">
        <v>30</v>
      </c>
      <c r="B64" s="2" t="s">
        <v>50</v>
      </c>
      <c r="C64" s="14">
        <v>0.745</v>
      </c>
      <c r="D64" s="11">
        <v>5.7000000000000002E-2</v>
      </c>
      <c r="E64" s="9">
        <f>(C64-D64)</f>
        <v>0.68799999999999994</v>
      </c>
      <c r="F64" s="7">
        <f>(101.48*E64*E64)+(306.07*E64)+(3.1764)</f>
        <v>261.78750911999998</v>
      </c>
    </row>
    <row r="65" spans="1:6" x14ac:dyDescent="0.3">
      <c r="A65" s="1" t="s">
        <v>30</v>
      </c>
      <c r="B65" s="2" t="s">
        <v>50</v>
      </c>
      <c r="C65" s="14">
        <v>0.61299999999999999</v>
      </c>
      <c r="D65" s="11">
        <v>5.7000000000000002E-2</v>
      </c>
      <c r="E65" s="9">
        <f>(C65-D65)</f>
        <v>0.55599999999999994</v>
      </c>
      <c r="F65" s="7">
        <f>(101.48*E65*E65)+(306.07*E65)+(3.1764)</f>
        <v>204.72244128</v>
      </c>
    </row>
    <row r="66" spans="1:6" x14ac:dyDescent="0.3">
      <c r="A66" s="1" t="s">
        <v>9</v>
      </c>
      <c r="B66" s="2" t="s">
        <v>50</v>
      </c>
      <c r="C66" s="14">
        <v>1.1919999999999999</v>
      </c>
      <c r="D66" s="11">
        <v>5.7000000000000002E-2</v>
      </c>
      <c r="E66" s="9">
        <f>(C66-D66)</f>
        <v>1.135</v>
      </c>
      <c r="F66" s="7">
        <f>(101.48*E66*E66)+(306.07*E66)+(3.1764)</f>
        <v>481.29492299999998</v>
      </c>
    </row>
    <row r="67" spans="1:6" x14ac:dyDescent="0.3">
      <c r="A67" s="1" t="s">
        <v>1</v>
      </c>
      <c r="B67" s="2" t="s">
        <v>50</v>
      </c>
      <c r="C67" s="14">
        <v>0.68700000000000006</v>
      </c>
      <c r="D67" s="11">
        <v>5.7000000000000002E-2</v>
      </c>
      <c r="E67" s="9">
        <f>(C67-D67)</f>
        <v>0.63</v>
      </c>
      <c r="F67" s="7">
        <f>(101.48*E67*E67)+(306.07*E67)+(3.1764)</f>
        <v>236.27791199999999</v>
      </c>
    </row>
    <row r="68" spans="1:6" x14ac:dyDescent="0.3">
      <c r="A68" s="1" t="s">
        <v>1</v>
      </c>
      <c r="B68" s="2" t="s">
        <v>50</v>
      </c>
      <c r="C68" s="14">
        <v>0.78600000000000003</v>
      </c>
      <c r="D68" s="11">
        <v>5.7000000000000002E-2</v>
      </c>
      <c r="E68" s="9">
        <f>(C68-D68)</f>
        <v>0.72899999999999998</v>
      </c>
      <c r="F68" s="7">
        <f>(101.48*E68*E68)+(306.07*E68)+(3.1764)</f>
        <v>280.23206267999996</v>
      </c>
    </row>
    <row r="69" spans="1:6" x14ac:dyDescent="0.3">
      <c r="A69" s="1" t="s">
        <v>29</v>
      </c>
      <c r="B69" s="2" t="s">
        <v>50</v>
      </c>
      <c r="C69" s="14">
        <v>0.78600000000000003</v>
      </c>
      <c r="D69" s="11">
        <v>5.7000000000000002E-2</v>
      </c>
      <c r="E69" s="9">
        <f>(C69-D69)</f>
        <v>0.72899999999999998</v>
      </c>
      <c r="F69" s="7">
        <f>(101.48*E69*E69)+(306.07*E69)+(3.1764)</f>
        <v>280.23206267999996</v>
      </c>
    </row>
    <row r="70" spans="1:6" ht="15" thickBot="1" x14ac:dyDescent="0.35">
      <c r="A70" s="1" t="s">
        <v>29</v>
      </c>
      <c r="B70" s="21" t="s">
        <v>50</v>
      </c>
      <c r="C70" s="14">
        <v>0.73399999999999999</v>
      </c>
      <c r="D70" s="11">
        <v>5.7000000000000002E-2</v>
      </c>
      <c r="E70" s="9">
        <f>(C70-D70)</f>
        <v>0.67699999999999994</v>
      </c>
      <c r="F70" s="7">
        <f>(101.48*E70*E70)+(306.07*E70)+(3.1764)</f>
        <v>256.89701692</v>
      </c>
    </row>
    <row r="71" spans="1:6" ht="15" thickBot="1" x14ac:dyDescent="0.35">
      <c r="A71" s="18" t="s">
        <v>68</v>
      </c>
      <c r="B71" s="22" t="s">
        <v>93</v>
      </c>
      <c r="C71" s="20">
        <v>0.78400000000000003</v>
      </c>
      <c r="D71" s="11">
        <v>5.7000000000000002E-2</v>
      </c>
      <c r="E71" s="9">
        <f>(C71-D71)</f>
        <v>0.72699999999999998</v>
      </c>
      <c r="F71" s="7">
        <f>(101.48*E71*E71)+(306.07*E71)+(3.1764)</f>
        <v>279.32441291999999</v>
      </c>
    </row>
    <row r="72" spans="1:6" ht="15" thickBot="1" x14ac:dyDescent="0.35">
      <c r="A72" s="18" t="s">
        <v>68</v>
      </c>
      <c r="B72" s="23" t="s">
        <v>93</v>
      </c>
      <c r="C72" s="20">
        <v>0.83200000000000007</v>
      </c>
      <c r="D72" s="11">
        <v>5.7000000000000002E-2</v>
      </c>
      <c r="E72" s="9">
        <f>(C72-D72)</f>
        <v>0.77500000000000002</v>
      </c>
      <c r="F72" s="7">
        <f>(101.48*E72*E72)+(306.07*E72)+(3.1764)</f>
        <v>301.33207500000003</v>
      </c>
    </row>
    <row r="73" spans="1:6" ht="15" thickBot="1" x14ac:dyDescent="0.35">
      <c r="A73" s="19" t="s">
        <v>69</v>
      </c>
      <c r="B73" s="23" t="s">
        <v>93</v>
      </c>
      <c r="C73" s="20">
        <v>1.038</v>
      </c>
      <c r="D73" s="11">
        <v>5.7000000000000002E-2</v>
      </c>
      <c r="E73" s="9">
        <f>(C73-D73)</f>
        <v>0.98099999999999998</v>
      </c>
      <c r="F73" s="7">
        <f>(101.48*E73*E73)+(306.07*E73)+(3.1764)</f>
        <v>401.09146427999997</v>
      </c>
    </row>
    <row r="74" spans="1:6" ht="15" thickBot="1" x14ac:dyDescent="0.35">
      <c r="A74" s="19" t="s">
        <v>69</v>
      </c>
      <c r="B74" s="23" t="s">
        <v>93</v>
      </c>
      <c r="C74" s="20">
        <v>1.268</v>
      </c>
      <c r="D74" s="11">
        <v>5.7000000000000002E-2</v>
      </c>
      <c r="E74" s="9">
        <f>(C74-D74)</f>
        <v>1.2110000000000001</v>
      </c>
      <c r="F74" s="7">
        <f>(101.48*E74*E74)+(306.07*E74)+(3.1764)</f>
        <v>522.64972107999995</v>
      </c>
    </row>
    <row r="75" spans="1:6" ht="15" thickBot="1" x14ac:dyDescent="0.35">
      <c r="A75" s="19" t="s">
        <v>70</v>
      </c>
      <c r="B75" s="24" t="s">
        <v>93</v>
      </c>
      <c r="C75" s="20">
        <v>0.91200000000000003</v>
      </c>
      <c r="D75" s="11">
        <v>5.7000000000000002E-2</v>
      </c>
      <c r="E75" s="9">
        <f>(C75-D75)</f>
        <v>0.85499999999999998</v>
      </c>
      <c r="F75" s="7">
        <f>(101.48*E75*E75)+(306.07*E75)+(3.1764)</f>
        <v>339.05066699999998</v>
      </c>
    </row>
    <row r="76" spans="1:6" ht="15" thickBot="1" x14ac:dyDescent="0.35">
      <c r="A76" s="19" t="s">
        <v>70</v>
      </c>
      <c r="B76" s="23" t="s">
        <v>93</v>
      </c>
      <c r="C76" s="20">
        <v>1.0680000000000001</v>
      </c>
      <c r="D76" s="11">
        <v>5.7000000000000002E-2</v>
      </c>
      <c r="E76" s="9">
        <f>(C76-D76)</f>
        <v>1.0110000000000001</v>
      </c>
      <c r="F76" s="7">
        <f>(101.48*E76*E76)+(306.07*E76)+(3.1764)</f>
        <v>416.33800908000006</v>
      </c>
    </row>
    <row r="77" spans="1:6" ht="15" thickBot="1" x14ac:dyDescent="0.35">
      <c r="A77" s="19" t="s">
        <v>71</v>
      </c>
      <c r="B77" s="23" t="s">
        <v>93</v>
      </c>
      <c r="C77" s="20">
        <v>0.78</v>
      </c>
      <c r="D77" s="11">
        <v>5.7000000000000002E-2</v>
      </c>
      <c r="E77" s="9">
        <f>(C77-D77)</f>
        <v>0.72299999999999998</v>
      </c>
      <c r="F77" s="7">
        <f>(101.48*E77*E77)+(306.07*E77)+(3.1764)</f>
        <v>277.51154892</v>
      </c>
    </row>
    <row r="78" spans="1:6" ht="15" thickBot="1" x14ac:dyDescent="0.35">
      <c r="A78" s="19" t="s">
        <v>72</v>
      </c>
      <c r="B78" s="23" t="s">
        <v>93</v>
      </c>
      <c r="C78" s="20">
        <v>0.85</v>
      </c>
      <c r="D78" s="11">
        <v>5.7000000000000002E-2</v>
      </c>
      <c r="E78" s="9">
        <f>(C78-D78)</f>
        <v>0.79299999999999993</v>
      </c>
      <c r="F78" s="7">
        <f>(101.48*E78*E78)+(306.07*E78)+(3.1764)</f>
        <v>309.70550651999997</v>
      </c>
    </row>
    <row r="79" spans="1:6" ht="15" thickBot="1" x14ac:dyDescent="0.35">
      <c r="A79" s="19" t="s">
        <v>72</v>
      </c>
      <c r="B79" s="24" t="s">
        <v>93</v>
      </c>
      <c r="C79" s="20">
        <v>0.80700000000000005</v>
      </c>
      <c r="D79" s="11">
        <v>5.7000000000000002E-2</v>
      </c>
      <c r="E79" s="9">
        <f>(C79-D79)</f>
        <v>0.75</v>
      </c>
      <c r="F79" s="7">
        <f>(101.48*E79*E79)+(306.07*E79)+(3.1764)</f>
        <v>289.81139999999999</v>
      </c>
    </row>
    <row r="80" spans="1:6" ht="15" thickBot="1" x14ac:dyDescent="0.35">
      <c r="A80" s="19" t="s">
        <v>73</v>
      </c>
      <c r="B80" s="23" t="s">
        <v>93</v>
      </c>
      <c r="C80" s="20">
        <v>0.996</v>
      </c>
      <c r="D80" s="11">
        <v>5.7000000000000002E-2</v>
      </c>
      <c r="E80" s="9">
        <f>(C80-D80)</f>
        <v>0.93899999999999995</v>
      </c>
      <c r="F80" s="7">
        <f>(101.48*E80*E80)+(306.07*E80)+(3.1764)</f>
        <v>380.05317707999995</v>
      </c>
    </row>
    <row r="81" spans="1:6" ht="15" thickBot="1" x14ac:dyDescent="0.35">
      <c r="A81" s="19" t="s">
        <v>73</v>
      </c>
      <c r="B81" s="23" t="s">
        <v>93</v>
      </c>
      <c r="C81" s="20">
        <v>0.93100000000000005</v>
      </c>
      <c r="D81" s="11">
        <v>5.7000000000000002E-2</v>
      </c>
      <c r="E81" s="9">
        <f>(C81-D81)</f>
        <v>0.874</v>
      </c>
      <c r="F81" s="7">
        <f>(101.48*E81*E81)+(306.07*E81)+(3.1764)</f>
        <v>348.19971648000001</v>
      </c>
    </row>
    <row r="82" spans="1:6" ht="15" thickBot="1" x14ac:dyDescent="0.35">
      <c r="A82" s="19" t="s">
        <v>74</v>
      </c>
      <c r="B82" s="23" t="s">
        <v>93</v>
      </c>
      <c r="C82" s="20">
        <v>0.82000000000000006</v>
      </c>
      <c r="D82" s="11">
        <v>5.7000000000000002E-2</v>
      </c>
      <c r="E82" s="9">
        <f>(C82-D82)</f>
        <v>0.76300000000000001</v>
      </c>
      <c r="F82" s="7">
        <f>(101.48*E82*E82)+(306.07*E82)+(3.1764)</f>
        <v>295.78632011999997</v>
      </c>
    </row>
    <row r="83" spans="1:6" ht="15" thickBot="1" x14ac:dyDescent="0.35">
      <c r="A83" s="19" t="s">
        <v>74</v>
      </c>
      <c r="B83" s="24" t="s">
        <v>93</v>
      </c>
      <c r="C83" s="20">
        <v>0.748</v>
      </c>
      <c r="D83" s="11">
        <v>5.7000000000000002E-2</v>
      </c>
      <c r="E83" s="9">
        <f>(C83-D83)</f>
        <v>0.69099999999999995</v>
      </c>
      <c r="F83" s="7">
        <f>(101.48*E83*E83)+(306.07*E83)+(3.1764)</f>
        <v>263.12554187999996</v>
      </c>
    </row>
    <row r="84" spans="1:6" ht="15" thickBot="1" x14ac:dyDescent="0.35">
      <c r="A84" s="19" t="s">
        <v>75</v>
      </c>
      <c r="B84" s="23" t="s">
        <v>93</v>
      </c>
      <c r="C84" s="20">
        <v>0.91300000000000003</v>
      </c>
      <c r="D84" s="11">
        <v>5.7000000000000002E-2</v>
      </c>
      <c r="E84" s="9">
        <f>(C84-D84)</f>
        <v>0.85599999999999998</v>
      </c>
      <c r="F84" s="7">
        <f>(101.48*E84*E84)+(306.07*E84)+(3.1764)</f>
        <v>339.53036928</v>
      </c>
    </row>
    <row r="85" spans="1:6" ht="15" thickBot="1" x14ac:dyDescent="0.35">
      <c r="A85" s="19" t="s">
        <v>75</v>
      </c>
      <c r="B85" s="23" t="s">
        <v>93</v>
      </c>
      <c r="C85" s="20">
        <v>0.996</v>
      </c>
      <c r="D85" s="11">
        <v>5.7000000000000002E-2</v>
      </c>
      <c r="E85" s="9">
        <f>(C85-D85)</f>
        <v>0.93899999999999995</v>
      </c>
      <c r="F85" s="7">
        <f>(101.48*E85*E85)+(306.07*E85)+(3.1764)</f>
        <v>380.05317707999995</v>
      </c>
    </row>
    <row r="86" spans="1:6" ht="15" thickBot="1" x14ac:dyDescent="0.35">
      <c r="A86" s="19" t="s">
        <v>76</v>
      </c>
      <c r="B86" s="23" t="s">
        <v>93</v>
      </c>
      <c r="C86" s="20">
        <v>0.877</v>
      </c>
      <c r="D86" s="11">
        <v>5.7000000000000002E-2</v>
      </c>
      <c r="E86" s="9">
        <f>(C86-D86)</f>
        <v>0.82</v>
      </c>
      <c r="F86" s="7">
        <f>(101.48*E86*E86)+(306.07*E86)+(3.1764)</f>
        <v>322.38895199999996</v>
      </c>
    </row>
    <row r="87" spans="1:6" ht="15" thickBot="1" x14ac:dyDescent="0.35">
      <c r="A87" s="19" t="s">
        <v>76</v>
      </c>
      <c r="B87" s="24" t="s">
        <v>93</v>
      </c>
      <c r="C87" s="20">
        <v>0.82399999999999995</v>
      </c>
      <c r="D87" s="11">
        <v>5.7000000000000002E-2</v>
      </c>
      <c r="E87" s="9">
        <f>(C87-D87)</f>
        <v>0.7669999999999999</v>
      </c>
      <c r="F87" s="7">
        <f>(101.48*E87*E87)+(306.07*E87)+(3.1764)</f>
        <v>297.63165771999996</v>
      </c>
    </row>
    <row r="88" spans="1:6" ht="15" thickBot="1" x14ac:dyDescent="0.35">
      <c r="A88" s="19" t="s">
        <v>77</v>
      </c>
      <c r="B88" s="23" t="s">
        <v>93</v>
      </c>
      <c r="C88" s="20">
        <v>1.056</v>
      </c>
      <c r="D88" s="11">
        <v>5.7000000000000002E-2</v>
      </c>
      <c r="E88" s="9">
        <f>(C88-D88)</f>
        <v>0.999</v>
      </c>
      <c r="F88" s="7">
        <f>(101.48*E88*E88)+(306.07*E88)+(3.1764)</f>
        <v>410.21747148000003</v>
      </c>
    </row>
    <row r="89" spans="1:6" ht="15" thickBot="1" x14ac:dyDescent="0.35">
      <c r="A89" s="19" t="s">
        <v>78</v>
      </c>
      <c r="B89" s="23" t="s">
        <v>93</v>
      </c>
      <c r="C89" s="20">
        <v>0.73699999999999999</v>
      </c>
      <c r="D89" s="11">
        <v>5.7000000000000002E-2</v>
      </c>
      <c r="E89" s="9">
        <f>(C89-D89)</f>
        <v>0.67999999999999994</v>
      </c>
      <c r="F89" s="7">
        <f>(101.48*E89*E89)+(306.07*E89)+(3.1764)</f>
        <v>258.22835199999997</v>
      </c>
    </row>
    <row r="90" spans="1:6" ht="15" thickBot="1" x14ac:dyDescent="0.35">
      <c r="A90" s="19" t="s">
        <v>78</v>
      </c>
      <c r="B90" s="23" t="s">
        <v>93</v>
      </c>
      <c r="C90" s="20">
        <v>1.1639999999999999</v>
      </c>
      <c r="D90" s="11">
        <v>5.7000000000000002E-2</v>
      </c>
      <c r="E90" s="9">
        <f>(C90-D90)</f>
        <v>1.107</v>
      </c>
      <c r="F90" s="7">
        <f>(101.48*E90*E90)+(306.07*E90)+(3.1764)</f>
        <v>466.35445451999999</v>
      </c>
    </row>
    <row r="91" spans="1:6" ht="15" thickBot="1" x14ac:dyDescent="0.35">
      <c r="A91" s="19" t="s">
        <v>79</v>
      </c>
      <c r="B91" s="24" t="s">
        <v>93</v>
      </c>
      <c r="C91" s="20">
        <v>1.014</v>
      </c>
      <c r="D91" s="11">
        <v>5.7000000000000002E-2</v>
      </c>
      <c r="E91" s="9">
        <f>(C91-D91)</f>
        <v>0.95699999999999996</v>
      </c>
      <c r="F91" s="7">
        <f>(101.48*E91*E91)+(306.07*E91)+(3.1764)</f>
        <v>389.02574651999993</v>
      </c>
    </row>
    <row r="92" spans="1:6" ht="15" thickBot="1" x14ac:dyDescent="0.35">
      <c r="A92" s="19" t="s">
        <v>79</v>
      </c>
      <c r="B92" s="23" t="s">
        <v>93</v>
      </c>
      <c r="C92" s="20">
        <v>0.90500000000000003</v>
      </c>
      <c r="D92" s="11">
        <v>5.7000000000000002E-2</v>
      </c>
      <c r="E92" s="9">
        <f>(C92-D92)</f>
        <v>0.84799999999999998</v>
      </c>
      <c r="F92" s="7">
        <f>(101.48*E92*E92)+(306.07*E92)+(3.1764)</f>
        <v>335.69843391999996</v>
      </c>
    </row>
    <row r="93" spans="1:6" ht="15" thickBot="1" x14ac:dyDescent="0.35">
      <c r="A93" s="19" t="s">
        <v>80</v>
      </c>
      <c r="B93" s="23" t="s">
        <v>93</v>
      </c>
      <c r="C93" s="20">
        <v>0.89400000000000002</v>
      </c>
      <c r="D93" s="11">
        <v>5.7000000000000002E-2</v>
      </c>
      <c r="E93" s="9">
        <f>(C93-D93)</f>
        <v>0.83699999999999997</v>
      </c>
      <c r="F93" s="7">
        <f>(101.48*E93*E93)+(306.07*E93)+(3.1764)</f>
        <v>330.45073212</v>
      </c>
    </row>
    <row r="94" spans="1:6" ht="15" thickBot="1" x14ac:dyDescent="0.35">
      <c r="A94" s="19" t="s">
        <v>80</v>
      </c>
      <c r="B94" s="23" t="s">
        <v>93</v>
      </c>
      <c r="C94" s="20">
        <v>0.748</v>
      </c>
      <c r="D94" s="11">
        <v>5.7000000000000002E-2</v>
      </c>
      <c r="E94" s="9">
        <f>(C94-D94)</f>
        <v>0.69099999999999995</v>
      </c>
      <c r="F94" s="7">
        <f>(101.48*E94*E94)+(306.07*E94)+(3.1764)</f>
        <v>263.12554187999996</v>
      </c>
    </row>
    <row r="95" spans="1:6" ht="15" thickBot="1" x14ac:dyDescent="0.35">
      <c r="A95" s="19" t="s">
        <v>81</v>
      </c>
      <c r="B95" s="24" t="s">
        <v>93</v>
      </c>
      <c r="C95" s="20">
        <v>0.83899999999999997</v>
      </c>
      <c r="D95" s="11">
        <v>5.7000000000000002E-2</v>
      </c>
      <c r="E95" s="9">
        <f>(C95-D95)</f>
        <v>0.78199999999999992</v>
      </c>
      <c r="F95" s="7">
        <f>(101.48*E95*E95)+(306.07*E95)+(3.1764)</f>
        <v>304.58059551999997</v>
      </c>
    </row>
    <row r="96" spans="1:6" ht="15" thickBot="1" x14ac:dyDescent="0.35">
      <c r="A96" s="19" t="s">
        <v>81</v>
      </c>
      <c r="B96" s="23" t="s">
        <v>93</v>
      </c>
      <c r="C96" s="20">
        <v>0.81499999999999995</v>
      </c>
      <c r="D96" s="11">
        <v>5.7000000000000002E-2</v>
      </c>
      <c r="E96" s="9">
        <f>(C96-D96)</f>
        <v>0.7579999999999999</v>
      </c>
      <c r="F96" s="7">
        <f>(101.48*E96*E96)+(306.07*E96)+(3.1764)</f>
        <v>293.48421471999995</v>
      </c>
    </row>
    <row r="97" spans="1:6" ht="15" thickBot="1" x14ac:dyDescent="0.35">
      <c r="A97" s="19" t="s">
        <v>82</v>
      </c>
      <c r="B97" s="23" t="s">
        <v>93</v>
      </c>
      <c r="C97" s="20">
        <v>0.93400000000000005</v>
      </c>
      <c r="D97" s="11">
        <v>5.7000000000000002E-2</v>
      </c>
      <c r="E97" s="9">
        <f>(C97-D97)</f>
        <v>0.877</v>
      </c>
      <c r="F97" s="7">
        <f>(101.48*E97*E97)+(306.07*E97)+(3.1764)</f>
        <v>349.65100092</v>
      </c>
    </row>
    <row r="98" spans="1:6" ht="15" thickBot="1" x14ac:dyDescent="0.35">
      <c r="A98" s="19" t="s">
        <v>82</v>
      </c>
      <c r="B98" s="23" t="s">
        <v>93</v>
      </c>
      <c r="C98" s="20">
        <v>1.012</v>
      </c>
      <c r="D98" s="11">
        <v>5.7000000000000002E-2</v>
      </c>
      <c r="E98" s="9">
        <f>(C98-D98)</f>
        <v>0.95499999999999996</v>
      </c>
      <c r="F98" s="7">
        <f>(101.48*E98*E98)+(306.07*E98)+(3.1764)</f>
        <v>388.02554700000002</v>
      </c>
    </row>
    <row r="99" spans="1:6" ht="15" thickBot="1" x14ac:dyDescent="0.35">
      <c r="A99" s="19" t="s">
        <v>83</v>
      </c>
      <c r="B99" s="24" t="s">
        <v>93</v>
      </c>
      <c r="C99" s="20">
        <v>0.77100000000000002</v>
      </c>
      <c r="D99" s="11">
        <v>5.7000000000000002E-2</v>
      </c>
      <c r="E99" s="9">
        <f>(C99-D99)</f>
        <v>0.71399999999999997</v>
      </c>
      <c r="F99" s="7">
        <f>(101.48*E99*E99)+(306.07*E99)+(3.1764)</f>
        <v>273.44447808000001</v>
      </c>
    </row>
    <row r="100" spans="1:6" ht="15" thickBot="1" x14ac:dyDescent="0.35">
      <c r="A100" s="19" t="s">
        <v>84</v>
      </c>
      <c r="B100" s="23" t="s">
        <v>93</v>
      </c>
      <c r="C100" s="20">
        <v>1.1539999999999999</v>
      </c>
      <c r="D100" s="11">
        <v>5.7000000000000002E-2</v>
      </c>
      <c r="E100" s="9">
        <f>(C100-D100)</f>
        <v>1.097</v>
      </c>
      <c r="F100" s="7">
        <f>(101.48*E100*E100)+(306.07*E100)+(3.1764)</f>
        <v>461.05713531999999</v>
      </c>
    </row>
    <row r="101" spans="1:6" ht="15" thickBot="1" x14ac:dyDescent="0.35">
      <c r="A101" s="19" t="s">
        <v>84</v>
      </c>
      <c r="B101" s="23" t="s">
        <v>93</v>
      </c>
      <c r="C101" s="20">
        <v>0.96699999999999997</v>
      </c>
      <c r="D101" s="11">
        <v>5.7000000000000002E-2</v>
      </c>
      <c r="E101" s="9">
        <f>(C101-D101)</f>
        <v>0.90999999999999992</v>
      </c>
      <c r="F101" s="7">
        <f>(101.48*E101*E101)+(306.07*E101)+(3.1764)</f>
        <v>365.73568799999993</v>
      </c>
    </row>
    <row r="102" spans="1:6" ht="15" thickBot="1" x14ac:dyDescent="0.35">
      <c r="A102" s="19" t="s">
        <v>85</v>
      </c>
      <c r="B102" s="23" t="s">
        <v>93</v>
      </c>
      <c r="C102" s="20">
        <v>0.88200000000000001</v>
      </c>
      <c r="D102" s="11">
        <v>5.7000000000000002E-2</v>
      </c>
      <c r="E102" s="9">
        <f>(C102-D102)</f>
        <v>0.82499999999999996</v>
      </c>
      <c r="F102" s="7">
        <f>(101.48*E102*E102)+(306.07*E102)+(3.1764)</f>
        <v>324.75397499999997</v>
      </c>
    </row>
    <row r="103" spans="1:6" ht="15" thickBot="1" x14ac:dyDescent="0.35">
      <c r="A103" s="19" t="s">
        <v>85</v>
      </c>
      <c r="B103" s="24" t="s">
        <v>93</v>
      </c>
      <c r="C103" s="20">
        <v>0.86599999999999999</v>
      </c>
      <c r="D103" s="11">
        <v>5.7000000000000002E-2</v>
      </c>
      <c r="E103" s="9">
        <f>(C103-D103)</f>
        <v>0.80899999999999994</v>
      </c>
      <c r="F103" s="7">
        <f>(101.48*E103*E103)+(306.07*E103)+(3.1764)</f>
        <v>317.20376187999994</v>
      </c>
    </row>
    <row r="104" spans="1:6" ht="15" thickBot="1" x14ac:dyDescent="0.35">
      <c r="A104" s="19" t="s">
        <v>86</v>
      </c>
      <c r="B104" s="23" t="s">
        <v>93</v>
      </c>
      <c r="C104" s="20">
        <v>0.96599999999999997</v>
      </c>
      <c r="D104" s="11">
        <v>5.7000000000000002E-2</v>
      </c>
      <c r="E104" s="9">
        <f>(C104-D104)</f>
        <v>0.90899999999999992</v>
      </c>
      <c r="F104" s="7">
        <f>(101.48*E104*E104)+(306.07*E104)+(3.1764)</f>
        <v>365.24502587999996</v>
      </c>
    </row>
    <row r="105" spans="1:6" ht="15" thickBot="1" x14ac:dyDescent="0.35">
      <c r="A105" s="19" t="s">
        <v>86</v>
      </c>
      <c r="B105" s="23" t="s">
        <v>93</v>
      </c>
      <c r="C105" s="20">
        <v>0.86499999999999999</v>
      </c>
      <c r="D105" s="11">
        <v>5.7000000000000002E-2</v>
      </c>
      <c r="E105" s="9">
        <f>(C105-D105)</f>
        <v>0.80799999999999994</v>
      </c>
      <c r="F105" s="7">
        <f>(101.48*E105*E105)+(306.07*E105)+(3.1764)</f>
        <v>316.73359871999997</v>
      </c>
    </row>
    <row r="106" spans="1:6" ht="15" thickBot="1" x14ac:dyDescent="0.35">
      <c r="A106" s="19" t="s">
        <v>87</v>
      </c>
      <c r="B106" s="23" t="s">
        <v>93</v>
      </c>
      <c r="C106" s="20">
        <v>0.90400000000000003</v>
      </c>
      <c r="D106" s="11">
        <v>5.7000000000000002E-2</v>
      </c>
      <c r="E106" s="9">
        <f>(C106-D106)</f>
        <v>0.84699999999999998</v>
      </c>
      <c r="F106" s="7">
        <f>(101.48*E106*E106)+(306.07*E106)+(3.1764)</f>
        <v>335.22035532000001</v>
      </c>
    </row>
    <row r="107" spans="1:6" ht="15" thickBot="1" x14ac:dyDescent="0.35">
      <c r="A107" s="19" t="s">
        <v>88</v>
      </c>
      <c r="B107" s="24" t="s">
        <v>93</v>
      </c>
      <c r="C107" s="20">
        <v>0.55700000000000005</v>
      </c>
      <c r="D107" s="11">
        <v>5.7000000000000002E-2</v>
      </c>
      <c r="E107" s="9">
        <f>(C107-D107)</f>
        <v>0.5</v>
      </c>
      <c r="F107" s="7">
        <f>(101.48*E107*E107)+(306.07*E107)+(3.1764)</f>
        <v>181.5814</v>
      </c>
    </row>
    <row r="108" spans="1:6" ht="15" thickBot="1" x14ac:dyDescent="0.35">
      <c r="A108" s="19" t="s">
        <v>88</v>
      </c>
      <c r="B108" s="23" t="s">
        <v>93</v>
      </c>
      <c r="C108" s="20">
        <v>0.55600000000000005</v>
      </c>
      <c r="D108" s="11">
        <v>5.7000000000000002E-2</v>
      </c>
      <c r="E108" s="9">
        <f>(C108-D108)</f>
        <v>0.49900000000000005</v>
      </c>
      <c r="F108" s="7">
        <f>(101.48*E108*E108)+(306.07*E108)+(3.1764)</f>
        <v>181.17395148000003</v>
      </c>
    </row>
    <row r="109" spans="1:6" ht="15" thickBot="1" x14ac:dyDescent="0.35">
      <c r="A109" s="19" t="s">
        <v>89</v>
      </c>
      <c r="B109" s="23" t="s">
        <v>93</v>
      </c>
      <c r="C109" s="20">
        <v>0.89500000000000002</v>
      </c>
      <c r="D109" s="11">
        <v>5.7000000000000002E-2</v>
      </c>
      <c r="E109" s="9">
        <f>(C109-D109)</f>
        <v>0.83799999999999997</v>
      </c>
      <c r="F109" s="7">
        <f>(101.48*E109*E109)+(306.07*E109)+(3.1764)</f>
        <v>330.92678111999999</v>
      </c>
    </row>
    <row r="110" spans="1:6" ht="15" thickBot="1" x14ac:dyDescent="0.35">
      <c r="A110" s="19" t="s">
        <v>89</v>
      </c>
      <c r="B110" s="23" t="s">
        <v>93</v>
      </c>
      <c r="C110" s="20">
        <v>0.84699999999999998</v>
      </c>
      <c r="D110" s="11">
        <v>5.7000000000000002E-2</v>
      </c>
      <c r="E110" s="9">
        <f>(C110-D110)</f>
        <v>0.78999999999999992</v>
      </c>
      <c r="F110" s="7">
        <f>(101.48*E110*E110)+(306.07*E110)+(3.1764)</f>
        <v>308.30536799999999</v>
      </c>
    </row>
    <row r="111" spans="1:6" ht="15" thickBot="1" x14ac:dyDescent="0.35">
      <c r="A111" s="19" t="s">
        <v>90</v>
      </c>
      <c r="B111" s="24" t="s">
        <v>93</v>
      </c>
      <c r="C111" s="20">
        <v>0.77900000000000003</v>
      </c>
      <c r="D111" s="11">
        <v>5.7000000000000002E-2</v>
      </c>
      <c r="E111" s="9">
        <f>(C111-D111)</f>
        <v>0.72199999999999998</v>
      </c>
      <c r="F111" s="7">
        <f>(101.48*E111*E111)+(306.07*E111)+(3.1764)</f>
        <v>277.05884032</v>
      </c>
    </row>
    <row r="112" spans="1:6" ht="15" thickBot="1" x14ac:dyDescent="0.35">
      <c r="A112" s="19" t="s">
        <v>90</v>
      </c>
      <c r="B112" s="23" t="s">
        <v>93</v>
      </c>
      <c r="C112" s="20">
        <v>0.83000000000000007</v>
      </c>
      <c r="D112" s="11">
        <v>5.7000000000000002E-2</v>
      </c>
      <c r="E112" s="9">
        <f>(C112-D112)</f>
        <v>0.77300000000000002</v>
      </c>
      <c r="F112" s="7">
        <f>(101.48*E112*E112)+(306.07*E112)+(3.1764)</f>
        <v>300.40575292</v>
      </c>
    </row>
    <row r="113" spans="1:6" ht="15" thickBot="1" x14ac:dyDescent="0.35">
      <c r="A113" s="19" t="s">
        <v>91</v>
      </c>
      <c r="B113" s="23" t="s">
        <v>93</v>
      </c>
      <c r="C113" s="20">
        <v>0.89400000000000002</v>
      </c>
      <c r="D113" s="11">
        <v>5.7000000000000002E-2</v>
      </c>
      <c r="E113" s="9">
        <f>(C113-D113)</f>
        <v>0.83699999999999997</v>
      </c>
      <c r="F113" s="7">
        <f>(101.48*E113*E113)+(306.07*E113)+(3.1764)</f>
        <v>330.45073212</v>
      </c>
    </row>
    <row r="114" spans="1:6" ht="15" thickBot="1" x14ac:dyDescent="0.35">
      <c r="A114" s="19" t="s">
        <v>92</v>
      </c>
      <c r="B114" s="23" t="s">
        <v>93</v>
      </c>
      <c r="C114" s="20">
        <v>0.67100000000000004</v>
      </c>
      <c r="D114" s="11">
        <v>5.7000000000000002E-2</v>
      </c>
      <c r="E114" s="9">
        <f>(C114-D114)</f>
        <v>0.61399999999999999</v>
      </c>
      <c r="F114" s="7">
        <f>(101.48*E114*E114)+(306.07*E114)+(3.1764)</f>
        <v>229.36093407999999</v>
      </c>
    </row>
    <row r="115" spans="1:6" ht="15" thickBot="1" x14ac:dyDescent="0.35">
      <c r="A115" s="19" t="s">
        <v>92</v>
      </c>
      <c r="B115" s="25" t="s">
        <v>93</v>
      </c>
      <c r="C115" s="20">
        <v>0.65200000000000002</v>
      </c>
      <c r="D115" s="11">
        <v>5.7000000000000002E-2</v>
      </c>
      <c r="E115" s="9">
        <f>(C115-D115)</f>
        <v>0.59499999999999997</v>
      </c>
      <c r="F115" s="7">
        <f>(101.48*E115*E115)+(306.07*E115)+(3.1764)</f>
        <v>221.214507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F8" sqref="F8"/>
    </sheetView>
  </sheetViews>
  <sheetFormatPr defaultRowHeight="14.4" x14ac:dyDescent="0.3"/>
  <cols>
    <col min="1" max="1" width="41.109375" customWidth="1"/>
    <col min="2" max="2" width="18" customWidth="1"/>
    <col min="3" max="3" width="14.77734375" customWidth="1"/>
    <col min="4" max="4" width="18.109375" customWidth="1"/>
    <col min="5" max="5" width="14.44140625" customWidth="1"/>
    <col min="6" max="6" width="75.33203125" customWidth="1"/>
  </cols>
  <sheetData>
    <row r="1" spans="1:6" ht="15.6" thickTop="1" thickBot="1" x14ac:dyDescent="0.35">
      <c r="A1" s="26" t="s">
        <v>94</v>
      </c>
      <c r="B1" s="26" t="s">
        <v>19</v>
      </c>
      <c r="C1" s="26" t="s">
        <v>95</v>
      </c>
      <c r="D1" s="26" t="s">
        <v>96</v>
      </c>
      <c r="E1" s="26" t="s">
        <v>97</v>
      </c>
      <c r="F1" s="26" t="s">
        <v>98</v>
      </c>
    </row>
    <row r="2" spans="1:6" ht="15.6" thickTop="1" thickBot="1" x14ac:dyDescent="0.35">
      <c r="A2" s="27" t="s">
        <v>103</v>
      </c>
      <c r="B2" s="28" t="s">
        <v>99</v>
      </c>
      <c r="C2" s="29" t="s">
        <v>100</v>
      </c>
      <c r="D2" s="29" t="s">
        <v>104</v>
      </c>
      <c r="E2" s="29" t="s">
        <v>101</v>
      </c>
      <c r="F2" s="29" t="s">
        <v>102</v>
      </c>
    </row>
    <row r="3" spans="1:6" ht="15" thickTop="1" x14ac:dyDescent="0.3"/>
    <row r="61" spans="1:8" x14ac:dyDescent="0.3">
      <c r="A61" s="13" t="s">
        <v>110</v>
      </c>
      <c r="B61" s="17"/>
      <c r="C61" s="17"/>
      <c r="D61" s="17"/>
      <c r="E61" s="17"/>
      <c r="F61" s="17"/>
      <c r="G61" s="17"/>
      <c r="H61" s="17"/>
    </row>
    <row r="62" spans="1:8" x14ac:dyDescent="0.3">
      <c r="A62" s="17" t="s">
        <v>106</v>
      </c>
      <c r="B62" s="17"/>
      <c r="C62" s="17"/>
      <c r="D62" s="17"/>
      <c r="E62" s="17"/>
      <c r="F62" s="17"/>
      <c r="G62" s="17"/>
      <c r="H62" s="17"/>
    </row>
    <row r="63" spans="1:8" x14ac:dyDescent="0.3">
      <c r="A63" s="17" t="s">
        <v>107</v>
      </c>
      <c r="B63" s="17"/>
      <c r="C63" s="17"/>
      <c r="D63" s="17"/>
      <c r="E63" s="17"/>
      <c r="F63" s="17"/>
      <c r="G63" s="17"/>
      <c r="H63" s="17"/>
    </row>
    <row r="64" spans="1:8" x14ac:dyDescent="0.3">
      <c r="A64" s="17" t="s">
        <v>108</v>
      </c>
      <c r="B64" s="17"/>
      <c r="C64" s="17"/>
      <c r="D64" s="17"/>
      <c r="E64" s="17"/>
      <c r="F64" s="17"/>
      <c r="G64" s="17"/>
      <c r="H64" s="17"/>
    </row>
    <row r="65" spans="1:8" x14ac:dyDescent="0.3">
      <c r="A65" s="17" t="s">
        <v>105</v>
      </c>
      <c r="B65" s="17"/>
      <c r="C65" s="17"/>
      <c r="D65" s="17"/>
      <c r="E65" s="17"/>
      <c r="F65" s="17"/>
      <c r="G65" s="17"/>
      <c r="H65" s="17"/>
    </row>
    <row r="66" spans="1:8" x14ac:dyDescent="0.3">
      <c r="A66" s="17" t="s">
        <v>109</v>
      </c>
      <c r="B66" s="17"/>
      <c r="C66" s="17"/>
      <c r="D66" s="17"/>
      <c r="E66" s="17"/>
      <c r="F66" s="17"/>
      <c r="G66" s="17"/>
      <c r="H66" s="1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ESM1-1.PLATE</vt:lpstr>
      <vt:lpstr>ESM1-2.PLATE</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2022-07-05T16:09:03Z</dcterms:created>
  <dcterms:modified xsi:type="dcterms:W3CDTF">2022-07-06T08:04:31Z</dcterms:modified>
</cp:coreProperties>
</file>