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ga Tıp\20.04.2021\"/>
    </mc:Choice>
  </mc:AlternateContent>
  <xr:revisionPtr revIDLastSave="0" documentId="13_ncr:1_{DAA4CCD2-6D06-4164-A01C-B310D7A324B6}" xr6:coauthVersionLast="46" xr6:coauthVersionMax="46" xr10:uidLastSave="{00000000-0000-0000-0000-000000000000}"/>
  <bookViews>
    <workbookView xWindow="-110" yWindow="-110" windowWidth="21820" windowHeight="14020" activeTab="3" xr2:uid="{00000000-000D-0000-FFFF-FFFF00000000}"/>
  </bookViews>
  <sheets>
    <sheet name="IL-8" sheetId="1" r:id="rId1"/>
    <sheet name="IL-6" sheetId="2" r:id="rId2"/>
    <sheet name="IL-10" sheetId="3" r:id="rId3"/>
    <sheet name="TAS-TOS-TTL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4" l="1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21" i="3" l="1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D35" i="3"/>
  <c r="C35" i="3"/>
  <c r="C34" i="3"/>
  <c r="D34" i="3" s="1"/>
  <c r="D33" i="3"/>
  <c r="C33" i="3"/>
  <c r="C21" i="3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22" i="2" l="1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D36" i="2"/>
  <c r="C36" i="2"/>
  <c r="C35" i="2"/>
  <c r="D35" i="2" s="1"/>
  <c r="D34" i="2"/>
  <c r="C34" i="2"/>
  <c r="C21" i="2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D35" i="1" l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100" i="1"/>
  <c r="D104" i="1"/>
  <c r="D108" i="1"/>
  <c r="D112" i="1"/>
  <c r="D116" i="1"/>
  <c r="D120" i="1"/>
  <c r="C97" i="1"/>
  <c r="C122" i="1"/>
  <c r="D122" i="1" s="1"/>
  <c r="C121" i="1"/>
  <c r="D121" i="1" s="1"/>
  <c r="C120" i="1"/>
  <c r="C119" i="1"/>
  <c r="D119" i="1" s="1"/>
  <c r="C118" i="1"/>
  <c r="D118" i="1" s="1"/>
  <c r="C117" i="1"/>
  <c r="D117" i="1" s="1"/>
  <c r="C116" i="1"/>
  <c r="C115" i="1"/>
  <c r="D115" i="1" s="1"/>
  <c r="C114" i="1"/>
  <c r="D114" i="1" s="1"/>
  <c r="C113" i="1"/>
  <c r="D113" i="1" s="1"/>
  <c r="C112" i="1"/>
  <c r="C111" i="1"/>
  <c r="D111" i="1" s="1"/>
  <c r="C110" i="1"/>
  <c r="D110" i="1" s="1"/>
  <c r="C109" i="1"/>
  <c r="D109" i="1" s="1"/>
  <c r="C108" i="1"/>
  <c r="C107" i="1"/>
  <c r="D107" i="1" s="1"/>
  <c r="C106" i="1"/>
  <c r="D106" i="1" s="1"/>
  <c r="C105" i="1"/>
  <c r="D105" i="1" s="1"/>
  <c r="C104" i="1"/>
  <c r="C103" i="1"/>
  <c r="D103" i="1" s="1"/>
  <c r="C102" i="1"/>
  <c r="D102" i="1" s="1"/>
  <c r="C101" i="1"/>
  <c r="D101" i="1" s="1"/>
  <c r="C100" i="1"/>
  <c r="C99" i="1"/>
  <c r="D99" i="1" s="1"/>
  <c r="C98" i="1"/>
  <c r="D98" i="1" s="1"/>
  <c r="C96" i="1"/>
  <c r="D96" i="1" s="1"/>
  <c r="C95" i="1"/>
  <c r="C94" i="1"/>
  <c r="D94" i="1" s="1"/>
  <c r="C93" i="1"/>
  <c r="C92" i="1"/>
  <c r="D92" i="1" s="1"/>
  <c r="C91" i="1"/>
  <c r="C90" i="1"/>
  <c r="D90" i="1" s="1"/>
  <c r="C89" i="1"/>
  <c r="C88" i="1"/>
  <c r="D88" i="1" s="1"/>
  <c r="C87" i="1"/>
  <c r="C86" i="1"/>
  <c r="D86" i="1" s="1"/>
  <c r="C85" i="1"/>
  <c r="C84" i="1"/>
  <c r="D84" i="1" s="1"/>
  <c r="C83" i="1"/>
  <c r="C82" i="1"/>
  <c r="D82" i="1" s="1"/>
  <c r="C81" i="1"/>
  <c r="C80" i="1"/>
  <c r="D80" i="1" s="1"/>
  <c r="C79" i="1"/>
  <c r="C78" i="1"/>
  <c r="D78" i="1" s="1"/>
  <c r="C77" i="1"/>
  <c r="C76" i="1"/>
  <c r="D76" i="1" s="1"/>
  <c r="C75" i="1"/>
  <c r="C74" i="1"/>
  <c r="D74" i="1" s="1"/>
  <c r="C73" i="1"/>
  <c r="C72" i="1"/>
  <c r="D72" i="1" s="1"/>
  <c r="C71" i="1"/>
  <c r="C70" i="1"/>
  <c r="D70" i="1" s="1"/>
  <c r="C69" i="1"/>
  <c r="C68" i="1"/>
  <c r="D68" i="1" s="1"/>
  <c r="C67" i="1"/>
  <c r="C66" i="1"/>
  <c r="D66" i="1" s="1"/>
  <c r="C65" i="1"/>
  <c r="C64" i="1"/>
  <c r="D64" i="1" s="1"/>
  <c r="C63" i="1"/>
  <c r="C62" i="1"/>
  <c r="D62" i="1" s="1"/>
  <c r="C61" i="1"/>
  <c r="C60" i="1"/>
  <c r="D60" i="1" s="1"/>
  <c r="C59" i="1"/>
  <c r="C58" i="1"/>
  <c r="D58" i="1" s="1"/>
  <c r="C57" i="1"/>
  <c r="C56" i="1"/>
  <c r="D56" i="1" s="1"/>
  <c r="C55" i="1"/>
  <c r="C54" i="1"/>
  <c r="D54" i="1" s="1"/>
  <c r="C53" i="1"/>
  <c r="C52" i="1"/>
  <c r="D52" i="1" s="1"/>
  <c r="C51" i="1"/>
  <c r="C50" i="1"/>
  <c r="D50" i="1" s="1"/>
  <c r="C49" i="1"/>
  <c r="C48" i="1"/>
  <c r="D48" i="1" s="1"/>
  <c r="C47" i="1"/>
  <c r="C46" i="1"/>
  <c r="D46" i="1" s="1"/>
  <c r="C45" i="1"/>
  <c r="C44" i="1"/>
  <c r="D44" i="1" s="1"/>
  <c r="C43" i="1"/>
  <c r="C42" i="1"/>
  <c r="D42" i="1" s="1"/>
  <c r="C41" i="1"/>
  <c r="C40" i="1"/>
  <c r="D40" i="1" s="1"/>
  <c r="C39" i="1"/>
  <c r="C38" i="1"/>
  <c r="D38" i="1" s="1"/>
  <c r="C37" i="1"/>
  <c r="C36" i="1"/>
  <c r="D36" i="1" s="1"/>
  <c r="C35" i="1"/>
  <c r="C34" i="1"/>
  <c r="D34" i="1" s="1"/>
  <c r="E17" i="1"/>
  <c r="C21" i="1"/>
  <c r="C20" i="1"/>
  <c r="E20" i="1" s="1"/>
  <c r="C19" i="1"/>
  <c r="E19" i="1" s="1"/>
  <c r="C18" i="1"/>
  <c r="E18" i="1" s="1"/>
  <c r="C17" i="1"/>
  <c r="C16" i="1"/>
  <c r="E16" i="1" s="1"/>
  <c r="C15" i="1"/>
  <c r="E15" i="1" s="1"/>
</calcChain>
</file>

<file path=xl/sharedStrings.xml><?xml version="1.0" encoding="utf-8"?>
<sst xmlns="http://schemas.openxmlformats.org/spreadsheetml/2006/main" count="431" uniqueCount="125">
  <si>
    <t xml:space="preserve"> </t>
  </si>
  <si>
    <t>std1</t>
  </si>
  <si>
    <t>std2</t>
  </si>
  <si>
    <t>std3</t>
  </si>
  <si>
    <t>std4</t>
  </si>
  <si>
    <t>std5</t>
  </si>
  <si>
    <t>std6</t>
  </si>
  <si>
    <t>abs</t>
  </si>
  <si>
    <t>abs-blank</t>
  </si>
  <si>
    <t>expected</t>
  </si>
  <si>
    <t>result</t>
  </si>
  <si>
    <t>blank</t>
  </si>
  <si>
    <t>concentration (pg/ml)</t>
  </si>
  <si>
    <t>Numune</t>
  </si>
  <si>
    <t>absorbans</t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</si>
  <si>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</si>
  <si>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</si>
  <si>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</si>
  <si>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</si>
  <si>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</si>
  <si>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</si>
  <si>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</si>
  <si>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</si>
  <si>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</si>
  <si>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</si>
  <si>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</si>
  <si>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</si>
  <si>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</si>
  <si>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</si>
  <si>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</si>
  <si>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</si>
  <si>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</si>
  <si>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</si>
  <si>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</si>
  <si>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</si>
  <si>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</si>
  <si>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</si>
  <si>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</si>
  <si>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</si>
  <si>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</si>
  <si>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</si>
  <si>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</si>
  <si>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</si>
  <si>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</si>
  <si>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</si>
  <si>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D-7</t>
  </si>
  <si>
    <t>D-8</t>
  </si>
  <si>
    <t>D-9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</si>
  <si>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</si>
  <si>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</si>
  <si>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</si>
  <si>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</si>
  <si>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</si>
  <si>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</si>
  <si>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</si>
  <si>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</si>
  <si>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</si>
  <si>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</si>
  <si>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</si>
  <si>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F-1</t>
  </si>
  <si>
    <t>F-2</t>
  </si>
  <si>
    <t>F-3</t>
  </si>
  <si>
    <t>G-1</t>
  </si>
  <si>
    <t>G-2</t>
  </si>
  <si>
    <t>G-3</t>
  </si>
  <si>
    <t>G-4</t>
  </si>
  <si>
    <t>G-5</t>
  </si>
  <si>
    <t>G-6</t>
  </si>
  <si>
    <t>H-1</t>
  </si>
  <si>
    <t>H-2</t>
  </si>
  <si>
    <t>I-1</t>
  </si>
  <si>
    <t>I-2</t>
  </si>
  <si>
    <t>I-3</t>
  </si>
  <si>
    <t>J-1</t>
  </si>
  <si>
    <t>J-2</t>
  </si>
  <si>
    <t>J-3</t>
  </si>
  <si>
    <t>K-1</t>
  </si>
  <si>
    <t>K-2</t>
  </si>
  <si>
    <t>K-3</t>
  </si>
  <si>
    <t>K-4</t>
  </si>
  <si>
    <t>L-1</t>
  </si>
  <si>
    <t>L-2</t>
  </si>
  <si>
    <t>L-3</t>
  </si>
  <si>
    <t>L-4</t>
  </si>
  <si>
    <t>L-5</t>
  </si>
  <si>
    <t>M-1</t>
  </si>
  <si>
    <t>M-2</t>
  </si>
  <si>
    <t>N-1</t>
  </si>
  <si>
    <t>N-2</t>
  </si>
  <si>
    <t>N-3</t>
  </si>
  <si>
    <t>N-4</t>
  </si>
  <si>
    <t>N-5</t>
  </si>
  <si>
    <t>N-6</t>
  </si>
  <si>
    <t>O-1</t>
  </si>
  <si>
    <t>O-2</t>
  </si>
  <si>
    <t>O-3</t>
  </si>
  <si>
    <t>P-1</t>
  </si>
  <si>
    <t>P-2</t>
  </si>
  <si>
    <t>P-3</t>
  </si>
  <si>
    <t>P-4</t>
  </si>
  <si>
    <t>P-5</t>
  </si>
  <si>
    <t>R-1</t>
  </si>
  <si>
    <t>R-2</t>
  </si>
  <si>
    <t>R-3</t>
  </si>
  <si>
    <t>Not: Kalan 8 numune plate üzerinde kuyucuk sayısı yeterli olmadığı için çalışılamadı.(R4,R5,S1,S2,S3,S4,S5,S6)</t>
  </si>
  <si>
    <t>Numune Adı</t>
  </si>
  <si>
    <t>TAS(mmol/L)</t>
  </si>
  <si>
    <t>TOS (µmol/L)</t>
  </si>
  <si>
    <t>OSI</t>
  </si>
  <si>
    <t>TTL(µmol/L)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</si>
  <si>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</si>
  <si>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</si>
  <si>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</si>
  <si>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</si>
  <si>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TTL: Total Thıol</t>
  </si>
  <si>
    <t>R-4</t>
  </si>
  <si>
    <t>R-5</t>
  </si>
  <si>
    <t>S-1</t>
  </si>
  <si>
    <t>S-2</t>
  </si>
  <si>
    <t>S-3</t>
  </si>
  <si>
    <t>S-4</t>
  </si>
  <si>
    <t>S-5</t>
  </si>
  <si>
    <t>S-6</t>
  </si>
  <si>
    <t>NOT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</si>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</sst>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1" xfId="0" applyFill="1" applyBorder="1"/>
    <xf numFmtId="0" fontId="1" fillId="2" borderId="1" xfId="0" applyFont="1" applyFill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'IL-8'!$C$15:$C$20</c:f>
              <c:numCache>
                <c:formatCode>General</c:formatCode>
                <c:ptCount val="6"/>
                <c:pt idx="0">
                  <c:v>2.1850000000000001</c:v>
                </c:pt>
                <c:pt idx="1">
                  <c:v>1.3439999999999999</c:v>
                </c:pt>
                <c:pt idx="2">
                  <c:v>0.78299999999999992</c:v>
                </c:pt>
                <c:pt idx="3">
                  <c:v>0.35199999999999998</c:v>
                </c:pt>
                <c:pt idx="4">
                  <c:v>0.20200000000000001</c:v>
                </c:pt>
                <c:pt idx="5">
                  <c:v>1.999999999999999E-2</c:v>
                </c:pt>
              </c:numCache>
            </c:numRef>
          </c:xVal>
          <c:yVal>
            <c:numRef>
              <c:f>'IL-8'!$D$15:$D$20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F-48AB-8B70-10542499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61488"/>
        <c:axId val="530364400"/>
      </c:scatterChart>
      <c:valAx>
        <c:axId val="5303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0364400"/>
        <c:crosses val="autoZero"/>
        <c:crossBetween val="midCat"/>
      </c:valAx>
      <c:valAx>
        <c:axId val="5303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03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[1]Sayfa1!$C$15:$C$20</c:f>
              <c:numCache>
                <c:formatCode>General</c:formatCode>
                <c:ptCount val="6"/>
                <c:pt idx="0">
                  <c:v>2.1589999999999998</c:v>
                </c:pt>
                <c:pt idx="1">
                  <c:v>1.3620000000000001</c:v>
                </c:pt>
                <c:pt idx="2">
                  <c:v>0.63500000000000001</c:v>
                </c:pt>
                <c:pt idx="3">
                  <c:v>0.40800000000000003</c:v>
                </c:pt>
                <c:pt idx="4">
                  <c:v>0.16999999999999998</c:v>
                </c:pt>
                <c:pt idx="5">
                  <c:v>1.2999999999999998E-2</c:v>
                </c:pt>
              </c:numCache>
            </c:numRef>
          </c:xVal>
          <c:yVal>
            <c:numRef>
              <c:f>[1]Sayfa1!$D$15:$D$20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9-4E55-B440-C9C40AC4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347807"/>
        <c:axId val="1795349887"/>
      </c:scatterChart>
      <c:valAx>
        <c:axId val="17953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5349887"/>
        <c:crosses val="autoZero"/>
        <c:crossBetween val="midCat"/>
      </c:valAx>
      <c:valAx>
        <c:axId val="17953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53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[2]Sayfa1!$C$15:$C$20</c:f>
              <c:numCache>
                <c:formatCode>General</c:formatCode>
                <c:ptCount val="6"/>
                <c:pt idx="0">
                  <c:v>2.3329999999999997</c:v>
                </c:pt>
                <c:pt idx="1">
                  <c:v>1.51</c:v>
                </c:pt>
                <c:pt idx="2">
                  <c:v>0.78</c:v>
                </c:pt>
                <c:pt idx="3">
                  <c:v>0.46700000000000003</c:v>
                </c:pt>
                <c:pt idx="4">
                  <c:v>0.22600000000000003</c:v>
                </c:pt>
                <c:pt idx="5">
                  <c:v>1.6E-2</c:v>
                </c:pt>
              </c:numCache>
            </c:numRef>
          </c:xVal>
          <c:yVal>
            <c:numRef>
              <c:f>[2]Sayfa1!$D$15:$D$20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941-9B18-E89910CEC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56159"/>
        <c:axId val="2077756575"/>
      </c:scatterChart>
      <c:valAx>
        <c:axId val="20777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7756575"/>
        <c:crosses val="autoZero"/>
        <c:crossBetween val="midCat"/>
      </c:valAx>
      <c:valAx>
        <c:axId val="20777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77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13</xdr:row>
      <xdr:rowOff>142875</xdr:rowOff>
    </xdr:from>
    <xdr:to>
      <xdr:col>13</xdr:col>
      <xdr:colOff>581025</xdr:colOff>
      <xdr:row>28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13</xdr:row>
      <xdr:rowOff>76200</xdr:rowOff>
    </xdr:from>
    <xdr:to>
      <xdr:col>13</xdr:col>
      <xdr:colOff>161925</xdr:colOff>
      <xdr:row>27</xdr:row>
      <xdr:rowOff>152400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12</xdr:row>
      <xdr:rowOff>133350</xdr:rowOff>
    </xdr:from>
    <xdr:to>
      <xdr:col>13</xdr:col>
      <xdr:colOff>209550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7</xdr:row>
      <xdr:rowOff>29889</xdr:rowOff>
    </xdr:from>
    <xdr:to>
      <xdr:col>18</xdr:col>
      <xdr:colOff>114300</xdr:colOff>
      <xdr:row>28</xdr:row>
      <xdr:rowOff>113212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1363389"/>
          <a:ext cx="7200900" cy="4083823"/>
        </a:xfrm>
        <a:prstGeom prst="rect">
          <a:avLst/>
        </a:prstGeom>
      </xdr:spPr>
    </xdr:pic>
    <xdr:clientData/>
  </xdr:twoCellAnchor>
  <xdr:twoCellAnchor editAs="oneCell">
    <xdr:from>
      <xdr:col>6</xdr:col>
      <xdr:colOff>222679</xdr:colOff>
      <xdr:row>28</xdr:row>
      <xdr:rowOff>130464</xdr:rowOff>
    </xdr:from>
    <xdr:to>
      <xdr:col>17</xdr:col>
      <xdr:colOff>390525</xdr:colOff>
      <xdr:row>71</xdr:row>
      <xdr:rowOff>73698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554" y="5464464"/>
          <a:ext cx="6873446" cy="81347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ntep-il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ntep-il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2.1589999999999998</v>
          </cell>
          <cell r="D15">
            <v>120</v>
          </cell>
        </row>
        <row r="16">
          <cell r="C16">
            <v>1.3620000000000001</v>
          </cell>
          <cell r="D16">
            <v>60</v>
          </cell>
        </row>
        <row r="17">
          <cell r="C17">
            <v>0.63500000000000001</v>
          </cell>
          <cell r="D17">
            <v>30</v>
          </cell>
        </row>
        <row r="18">
          <cell r="C18">
            <v>0.40800000000000003</v>
          </cell>
          <cell r="D18">
            <v>15</v>
          </cell>
        </row>
        <row r="19">
          <cell r="C19">
            <v>0.16999999999999998</v>
          </cell>
          <cell r="D19">
            <v>7.5</v>
          </cell>
        </row>
        <row r="20">
          <cell r="C20">
            <v>1.2999999999999998E-2</v>
          </cell>
          <cell r="D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2.3329999999999997</v>
          </cell>
          <cell r="D15">
            <v>400</v>
          </cell>
        </row>
        <row r="16">
          <cell r="C16">
            <v>1.51</v>
          </cell>
          <cell r="D16">
            <v>200</v>
          </cell>
        </row>
        <row r="17">
          <cell r="C17">
            <v>0.78</v>
          </cell>
          <cell r="D17">
            <v>100</v>
          </cell>
        </row>
        <row r="18">
          <cell r="C18">
            <v>0.46700000000000003</v>
          </cell>
          <cell r="D18">
            <v>50</v>
          </cell>
        </row>
        <row r="19">
          <cell r="C19">
            <v>0.22600000000000003</v>
          </cell>
          <cell r="D19">
            <v>25</v>
          </cell>
        </row>
        <row r="20">
          <cell r="C20">
            <v>1.6E-2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5"/>
  <sheetViews>
    <sheetView workbookViewId="0">
      <selection activeCell="A34" sqref="A34:A122"/>
    </sheetView>
  </sheetViews>
  <sheetFormatPr defaultRowHeight="14.5" x14ac:dyDescent="0.35"/>
  <cols>
    <col min="1" max="1" width="10.26953125" customWidth="1"/>
    <col min="2" max="2" width="11.1796875" customWidth="1"/>
    <col min="3" max="3" width="11.54296875" customWidth="1"/>
    <col min="4" max="4" width="10.26953125" customWidth="1"/>
  </cols>
  <sheetData>
    <row r="2" spans="1:12" x14ac:dyDescent="0.35">
      <c r="A2" s="2">
        <v>8.7999999999999995E-2</v>
      </c>
      <c r="B2" s="2">
        <v>0.48599999999999999</v>
      </c>
      <c r="C2" s="2">
        <v>0.52700000000000002</v>
      </c>
      <c r="D2" s="2">
        <v>0.49299999999999999</v>
      </c>
      <c r="E2" s="2">
        <v>0.50900000000000001</v>
      </c>
      <c r="F2" s="2">
        <v>0.46800000000000003</v>
      </c>
      <c r="G2" s="2">
        <v>0.53900000000000003</v>
      </c>
      <c r="H2" s="2">
        <v>0.50900000000000001</v>
      </c>
      <c r="I2" s="2">
        <v>0.52800000000000002</v>
      </c>
      <c r="J2" s="2">
        <v>0.56600000000000006</v>
      </c>
      <c r="K2" s="2">
        <v>0.54</v>
      </c>
      <c r="L2" s="2">
        <v>0.55700000000000005</v>
      </c>
    </row>
    <row r="3" spans="1:12" x14ac:dyDescent="0.35">
      <c r="A3" s="2">
        <v>0.27</v>
      </c>
      <c r="B3" s="2">
        <v>0.46400000000000002</v>
      </c>
      <c r="C3" s="2">
        <v>0.48299999999999998</v>
      </c>
      <c r="D3" s="2">
        <v>0.45100000000000001</v>
      </c>
      <c r="E3" s="2">
        <v>0.4</v>
      </c>
      <c r="F3" s="2">
        <v>0.45300000000000001</v>
      </c>
      <c r="G3" s="2">
        <v>0.45900000000000002</v>
      </c>
      <c r="H3" s="2">
        <v>0.48</v>
      </c>
      <c r="I3" s="2">
        <v>0.47200000000000003</v>
      </c>
      <c r="J3" s="2">
        <v>0.45700000000000002</v>
      </c>
      <c r="K3" s="2">
        <v>0.46300000000000002</v>
      </c>
      <c r="L3" s="2">
        <v>0.53800000000000003</v>
      </c>
    </row>
    <row r="4" spans="1:12" x14ac:dyDescent="0.35">
      <c r="A4" s="2">
        <v>0.42</v>
      </c>
      <c r="B4" s="2">
        <v>0.49299999999999999</v>
      </c>
      <c r="C4" s="2">
        <v>0.435</v>
      </c>
      <c r="D4" s="2">
        <v>0.45</v>
      </c>
      <c r="E4" s="2">
        <v>0.42699999999999999</v>
      </c>
      <c r="F4" s="2">
        <v>0.437</v>
      </c>
      <c r="G4" s="2">
        <v>0.5</v>
      </c>
      <c r="H4" s="2">
        <v>0.48299999999999998</v>
      </c>
      <c r="I4" s="2">
        <v>0.499</v>
      </c>
      <c r="J4" s="2">
        <v>0.47900000000000004</v>
      </c>
      <c r="K4" s="2">
        <v>0.54800000000000004</v>
      </c>
      <c r="L4" s="2">
        <v>0.52800000000000002</v>
      </c>
    </row>
    <row r="5" spans="1:12" x14ac:dyDescent="0.35">
      <c r="A5" s="2">
        <v>0.85099999999999998</v>
      </c>
      <c r="B5" s="2">
        <v>0.442</v>
      </c>
      <c r="C5" s="2">
        <v>0.35899999999999999</v>
      </c>
      <c r="D5" s="2">
        <v>0.43</v>
      </c>
      <c r="E5" s="2">
        <v>0.40600000000000003</v>
      </c>
      <c r="F5" s="2">
        <v>0.41899999999999998</v>
      </c>
      <c r="G5" s="2">
        <v>0.41899999999999998</v>
      </c>
      <c r="H5" s="2">
        <v>0.45600000000000002</v>
      </c>
      <c r="I5" s="2">
        <v>0.40400000000000003</v>
      </c>
      <c r="J5" s="2">
        <v>0.432</v>
      </c>
      <c r="K5" s="2">
        <v>0.495</v>
      </c>
      <c r="L5" s="2">
        <v>0.48799999999999999</v>
      </c>
    </row>
    <row r="6" spans="1:12" x14ac:dyDescent="0.35">
      <c r="A6" s="2">
        <v>1.4119999999999999</v>
      </c>
      <c r="B6" s="2">
        <v>0.52300000000000002</v>
      </c>
      <c r="C6" s="2">
        <v>0.47300000000000003</v>
      </c>
      <c r="D6" s="2">
        <v>0.52200000000000002</v>
      </c>
      <c r="E6" s="2">
        <v>0.43</v>
      </c>
      <c r="F6" s="2">
        <v>0.42599999999999999</v>
      </c>
      <c r="G6" s="2">
        <v>0.45100000000000001</v>
      </c>
      <c r="H6" s="2">
        <v>0.53800000000000003</v>
      </c>
      <c r="I6" s="2">
        <v>0.438</v>
      </c>
      <c r="J6" s="2">
        <v>0.46700000000000003</v>
      </c>
      <c r="K6" s="2">
        <v>0.42499999999999999</v>
      </c>
      <c r="L6" s="2">
        <v>0.48</v>
      </c>
    </row>
    <row r="7" spans="1:12" x14ac:dyDescent="0.35">
      <c r="A7" s="2">
        <v>2.2530000000000001</v>
      </c>
      <c r="B7" s="2">
        <v>0.39600000000000002</v>
      </c>
      <c r="C7" s="2">
        <v>0.44600000000000001</v>
      </c>
      <c r="D7" s="2">
        <v>0.437</v>
      </c>
      <c r="E7" s="2">
        <v>0.374</v>
      </c>
      <c r="F7" s="2">
        <v>0.40100000000000002</v>
      </c>
      <c r="G7" s="2">
        <v>0.39700000000000002</v>
      </c>
      <c r="H7" s="2">
        <v>0.41300000000000003</v>
      </c>
      <c r="I7" s="2">
        <v>0.41300000000000003</v>
      </c>
      <c r="J7" s="2">
        <v>0.46400000000000002</v>
      </c>
      <c r="K7" s="2">
        <v>0.42899999999999999</v>
      </c>
      <c r="L7" s="2">
        <v>0.49299999999999999</v>
      </c>
    </row>
    <row r="8" spans="1:12" x14ac:dyDescent="0.35">
      <c r="A8" s="2">
        <v>6.8000000000000005E-2</v>
      </c>
      <c r="B8" s="2">
        <v>0.47800000000000004</v>
      </c>
      <c r="C8" s="2">
        <v>0.432</v>
      </c>
      <c r="D8" s="2">
        <v>0.502</v>
      </c>
      <c r="E8" s="2">
        <v>0.42199999999999999</v>
      </c>
      <c r="F8" s="2">
        <v>0.46100000000000002</v>
      </c>
      <c r="G8" s="2">
        <v>0.52700000000000002</v>
      </c>
      <c r="H8" s="2">
        <v>0.435</v>
      </c>
      <c r="I8" s="2">
        <v>0.50900000000000001</v>
      </c>
      <c r="J8" s="2">
        <v>0.45</v>
      </c>
      <c r="K8" s="2">
        <v>0.56500000000000006</v>
      </c>
      <c r="L8" s="2">
        <v>0.51300000000000001</v>
      </c>
    </row>
    <row r="9" spans="1:12" x14ac:dyDescent="0.35">
      <c r="A9" s="2">
        <v>0.52900000000000003</v>
      </c>
      <c r="B9" s="2">
        <v>0.44900000000000001</v>
      </c>
      <c r="C9" s="2">
        <v>0.45500000000000002</v>
      </c>
      <c r="D9" s="2">
        <v>0.46400000000000002</v>
      </c>
      <c r="E9" s="2">
        <v>0.50800000000000001</v>
      </c>
      <c r="F9" s="2">
        <v>0.45300000000000001</v>
      </c>
      <c r="G9" s="2">
        <v>0.46300000000000002</v>
      </c>
      <c r="H9" s="2">
        <v>0.48599999999999999</v>
      </c>
      <c r="I9" s="2">
        <v>0.46100000000000002</v>
      </c>
      <c r="J9" s="2">
        <v>0.45900000000000002</v>
      </c>
      <c r="K9" s="2">
        <v>0.47100000000000003</v>
      </c>
      <c r="L9" s="2">
        <v>0.48099999999999998</v>
      </c>
    </row>
    <row r="12" spans="1:12" x14ac:dyDescent="0.35">
      <c r="A12" t="s">
        <v>0</v>
      </c>
    </row>
    <row r="14" spans="1:12" x14ac:dyDescent="0.35">
      <c r="B14" s="2" t="s">
        <v>7</v>
      </c>
      <c r="C14" s="2" t="s">
        <v>8</v>
      </c>
      <c r="D14" s="2" t="s">
        <v>9</v>
      </c>
      <c r="E14" s="2" t="s">
        <v>10</v>
      </c>
    </row>
    <row r="15" spans="1:12" x14ac:dyDescent="0.35">
      <c r="A15" t="s">
        <v>1</v>
      </c>
      <c r="B15" s="2">
        <v>2.2530000000000001</v>
      </c>
      <c r="C15" s="2">
        <f>B15-B21</f>
        <v>2.1850000000000001</v>
      </c>
      <c r="D15" s="2">
        <v>640</v>
      </c>
      <c r="E15" s="2">
        <f>(62.407*C15*C15)+(153.4*C15)+(5.2064)</f>
        <v>638.33045957500008</v>
      </c>
    </row>
    <row r="16" spans="1:12" x14ac:dyDescent="0.35">
      <c r="A16" t="s">
        <v>2</v>
      </c>
      <c r="B16" s="2">
        <v>1.4119999999999999</v>
      </c>
      <c r="C16" s="2">
        <f>B16-B21</f>
        <v>1.3439999999999999</v>
      </c>
      <c r="D16" s="2">
        <v>320</v>
      </c>
      <c r="E16" s="2">
        <f t="shared" ref="E16:E20" si="0">(62.407*C16*C16)+(153.4*C16)+(5.2064)</f>
        <v>324.10401075199991</v>
      </c>
    </row>
    <row r="17" spans="1:12" x14ac:dyDescent="0.35">
      <c r="A17" t="s">
        <v>3</v>
      </c>
      <c r="B17" s="2">
        <v>0.85099999999999998</v>
      </c>
      <c r="C17" s="2">
        <f>B17-B21</f>
        <v>0.78299999999999992</v>
      </c>
      <c r="D17" s="2">
        <v>160</v>
      </c>
      <c r="E17" s="2">
        <f t="shared" si="0"/>
        <v>163.57964522299997</v>
      </c>
    </row>
    <row r="18" spans="1:12" x14ac:dyDescent="0.35">
      <c r="A18" t="s">
        <v>4</v>
      </c>
      <c r="B18" s="2">
        <v>0.42</v>
      </c>
      <c r="C18" s="2">
        <f>B18-B21</f>
        <v>0.35199999999999998</v>
      </c>
      <c r="D18" s="2">
        <v>80</v>
      </c>
      <c r="E18" s="2">
        <f t="shared" si="0"/>
        <v>66.935676927999992</v>
      </c>
    </row>
    <row r="19" spans="1:12" x14ac:dyDescent="0.35">
      <c r="A19" t="s">
        <v>5</v>
      </c>
      <c r="B19" s="2">
        <v>0.27</v>
      </c>
      <c r="C19" s="2">
        <f>B19-B21</f>
        <v>0.20200000000000001</v>
      </c>
      <c r="D19" s="2">
        <v>40</v>
      </c>
      <c r="E19" s="2">
        <f t="shared" si="0"/>
        <v>38.739655228000004</v>
      </c>
    </row>
    <row r="20" spans="1:12" x14ac:dyDescent="0.35">
      <c r="A20" t="s">
        <v>6</v>
      </c>
      <c r="B20" s="2">
        <v>8.7999999999999995E-2</v>
      </c>
      <c r="C20" s="2">
        <f>B20-B21</f>
        <v>1.999999999999999E-2</v>
      </c>
      <c r="D20" s="2">
        <v>0</v>
      </c>
      <c r="E20" s="2">
        <f t="shared" si="0"/>
        <v>8.299362799999999</v>
      </c>
    </row>
    <row r="21" spans="1:12" x14ac:dyDescent="0.35">
      <c r="A21" t="s">
        <v>11</v>
      </c>
      <c r="B21" s="2">
        <v>6.8000000000000005E-2</v>
      </c>
      <c r="C21" s="2">
        <f>B21-B21</f>
        <v>0</v>
      </c>
      <c r="D21" s="2"/>
      <c r="E21" s="2"/>
    </row>
    <row r="22" spans="1:12" x14ac:dyDescent="0.35">
      <c r="E22" s="2"/>
    </row>
    <row r="23" spans="1:12" x14ac:dyDescent="0.35">
      <c r="E23" s="2"/>
    </row>
    <row r="24" spans="1:12" x14ac:dyDescent="0.35">
      <c r="E24" s="2"/>
    </row>
    <row r="25" spans="1:12" x14ac:dyDescent="0.35">
      <c r="E25" s="2"/>
    </row>
    <row r="26" spans="1:12" x14ac:dyDescent="0.35">
      <c r="E26" s="2"/>
    </row>
    <row r="27" spans="1:12" x14ac:dyDescent="0.35">
      <c r="E27" s="2"/>
    </row>
    <row r="28" spans="1:12" x14ac:dyDescent="0.35">
      <c r="E28" s="2"/>
    </row>
    <row r="29" spans="1:12" x14ac:dyDescent="0.35">
      <c r="E29" s="2"/>
      <c r="I29" s="1"/>
      <c r="J29" s="1" t="s">
        <v>12</v>
      </c>
      <c r="K29" s="1"/>
      <c r="L29" s="1"/>
    </row>
    <row r="30" spans="1:12" x14ac:dyDescent="0.35">
      <c r="E30" s="2"/>
    </row>
    <row r="31" spans="1:12" x14ac:dyDescent="0.35">
      <c r="E31" s="2"/>
    </row>
    <row r="32" spans="1:12" x14ac:dyDescent="0.35">
      <c r="E32" s="2"/>
    </row>
    <row r="33" spans="1:5" x14ac:dyDescent="0.35">
      <c r="A33" s="4" t="s">
        <v>13</v>
      </c>
      <c r="B33" s="4" t="s">
        <v>14</v>
      </c>
      <c r="C33" s="4" t="s">
        <v>8</v>
      </c>
      <c r="D33" s="4" t="s">
        <v>10</v>
      </c>
      <c r="E33" s="2"/>
    </row>
    <row r="34" spans="1:5" x14ac:dyDescent="0.35">
      <c r="A34" s="5" t="s">
        <v>15</v>
      </c>
      <c r="B34" s="6">
        <v>0.52900000000000003</v>
      </c>
      <c r="C34" s="6">
        <f>B34-B21</f>
        <v>0.46100000000000002</v>
      </c>
      <c r="D34" s="6">
        <f t="shared" ref="D34:D65" si="1">(62.407*C34*C34)+(153.4*C34)+(5.2064)</f>
        <v>89.186598047000018</v>
      </c>
    </row>
    <row r="35" spans="1:5" x14ac:dyDescent="0.35">
      <c r="A35" s="5" t="s">
        <v>16</v>
      </c>
      <c r="B35" s="6">
        <v>0.48599999999999999</v>
      </c>
      <c r="C35" s="6">
        <f>B35-B21</f>
        <v>0.41799999999999998</v>
      </c>
      <c r="D35" s="6">
        <f t="shared" si="1"/>
        <v>80.231600667999999</v>
      </c>
    </row>
    <row r="36" spans="1:5" x14ac:dyDescent="0.35">
      <c r="A36" s="5" t="s">
        <v>17</v>
      </c>
      <c r="B36" s="6">
        <v>0.46400000000000002</v>
      </c>
      <c r="C36" s="6">
        <f>B36-B21</f>
        <v>0.39600000000000002</v>
      </c>
      <c r="D36" s="6">
        <f t="shared" si="1"/>
        <v>75.739216112000008</v>
      </c>
    </row>
    <row r="37" spans="1:5" x14ac:dyDescent="0.35">
      <c r="A37" s="5" t="s">
        <v>18</v>
      </c>
      <c r="B37" s="6">
        <v>0.49299999999999999</v>
      </c>
      <c r="C37" s="6">
        <f>B37-B21</f>
        <v>0.42499999999999999</v>
      </c>
      <c r="D37" s="6">
        <f t="shared" si="1"/>
        <v>81.673664375000016</v>
      </c>
    </row>
    <row r="38" spans="1:5" x14ac:dyDescent="0.35">
      <c r="A38" s="5" t="s">
        <v>19</v>
      </c>
      <c r="B38" s="6">
        <v>0.442</v>
      </c>
      <c r="C38" s="6">
        <f>B38-B21</f>
        <v>0.374</v>
      </c>
      <c r="D38" s="6">
        <f t="shared" si="1"/>
        <v>71.307241532000006</v>
      </c>
    </row>
    <row r="39" spans="1:5" x14ac:dyDescent="0.35">
      <c r="A39" s="5" t="s">
        <v>20</v>
      </c>
      <c r="B39" s="6">
        <v>0.52300000000000002</v>
      </c>
      <c r="C39" s="6">
        <f>B39-B21</f>
        <v>0.45500000000000002</v>
      </c>
      <c r="D39" s="6">
        <f t="shared" si="1"/>
        <v>87.923209175000011</v>
      </c>
    </row>
    <row r="40" spans="1:5" x14ac:dyDescent="0.35">
      <c r="A40" s="5" t="s">
        <v>21</v>
      </c>
      <c r="B40" s="6">
        <v>0.39600000000000002</v>
      </c>
      <c r="C40" s="6">
        <f>B40-B21</f>
        <v>0.32800000000000001</v>
      </c>
      <c r="D40" s="6">
        <f t="shared" si="1"/>
        <v>62.235594688000006</v>
      </c>
    </row>
    <row r="41" spans="1:5" x14ac:dyDescent="0.35">
      <c r="A41" s="5" t="s">
        <v>22</v>
      </c>
      <c r="B41" s="6">
        <v>0.47800000000000004</v>
      </c>
      <c r="C41" s="6">
        <f>B41-B21</f>
        <v>0.41000000000000003</v>
      </c>
      <c r="D41" s="6">
        <f t="shared" si="1"/>
        <v>78.591016700000011</v>
      </c>
    </row>
    <row r="42" spans="1:5" x14ac:dyDescent="0.35">
      <c r="A42" s="5" t="s">
        <v>23</v>
      </c>
      <c r="B42" s="6">
        <v>0.44900000000000001</v>
      </c>
      <c r="C42" s="6">
        <f>B42-B21</f>
        <v>0.38100000000000001</v>
      </c>
      <c r="D42" s="6">
        <f t="shared" si="1"/>
        <v>72.710862527000003</v>
      </c>
    </row>
    <row r="43" spans="1:5" x14ac:dyDescent="0.35">
      <c r="A43" s="5" t="s">
        <v>24</v>
      </c>
      <c r="B43" s="6">
        <v>0.52700000000000002</v>
      </c>
      <c r="C43" s="6">
        <f>B43-B21</f>
        <v>0.45900000000000002</v>
      </c>
      <c r="D43" s="6">
        <f t="shared" si="1"/>
        <v>88.764969167000004</v>
      </c>
    </row>
    <row r="44" spans="1:5" x14ac:dyDescent="0.35">
      <c r="A44" s="5" t="s">
        <v>25</v>
      </c>
      <c r="B44" s="6">
        <v>0.48299999999999998</v>
      </c>
      <c r="C44" s="6">
        <f>B44-B21</f>
        <v>0.41499999999999998</v>
      </c>
      <c r="D44" s="6">
        <f t="shared" si="1"/>
        <v>79.615445574999995</v>
      </c>
    </row>
    <row r="45" spans="1:5" x14ac:dyDescent="0.35">
      <c r="A45" s="5" t="s">
        <v>26</v>
      </c>
      <c r="B45" s="6">
        <v>0.435</v>
      </c>
      <c r="C45" s="6">
        <f>B45-B21</f>
        <v>0.36699999999999999</v>
      </c>
      <c r="D45" s="6">
        <f t="shared" si="1"/>
        <v>69.909736422999998</v>
      </c>
    </row>
    <row r="46" spans="1:5" x14ac:dyDescent="0.35">
      <c r="A46" s="5" t="s">
        <v>27</v>
      </c>
      <c r="B46" s="6">
        <v>0.35899999999999999</v>
      </c>
      <c r="C46" s="6">
        <f>B46-B21</f>
        <v>0.29099999999999998</v>
      </c>
      <c r="D46" s="6">
        <f t="shared" si="1"/>
        <v>55.130487167000005</v>
      </c>
    </row>
    <row r="47" spans="1:5" x14ac:dyDescent="0.35">
      <c r="A47" s="5" t="s">
        <v>28</v>
      </c>
      <c r="B47" s="6">
        <v>0.47300000000000003</v>
      </c>
      <c r="C47" s="6">
        <f>B47-B21</f>
        <v>0.40500000000000003</v>
      </c>
      <c r="D47" s="6">
        <f t="shared" si="1"/>
        <v>77.569708175000017</v>
      </c>
    </row>
    <row r="48" spans="1:5" x14ac:dyDescent="0.35">
      <c r="A48" s="5" t="s">
        <v>29</v>
      </c>
      <c r="B48" s="6">
        <v>0.44600000000000001</v>
      </c>
      <c r="C48" s="6">
        <f>B48-B21</f>
        <v>0.378</v>
      </c>
      <c r="D48" s="6">
        <f t="shared" si="1"/>
        <v>72.108561788000003</v>
      </c>
    </row>
    <row r="49" spans="1:4" x14ac:dyDescent="0.35">
      <c r="A49" s="5" t="s">
        <v>30</v>
      </c>
      <c r="B49" s="6">
        <v>0.432</v>
      </c>
      <c r="C49" s="6">
        <f>B49-B21</f>
        <v>0.36399999999999999</v>
      </c>
      <c r="D49" s="6">
        <f t="shared" si="1"/>
        <v>69.312677871999995</v>
      </c>
    </row>
    <row r="50" spans="1:4" x14ac:dyDescent="0.35">
      <c r="A50" s="5" t="s">
        <v>31</v>
      </c>
      <c r="B50" s="6">
        <v>0.45500000000000002</v>
      </c>
      <c r="C50" s="6">
        <f>B50-B21</f>
        <v>0.38700000000000001</v>
      </c>
      <c r="D50" s="6">
        <f t="shared" si="1"/>
        <v>73.918833983000013</v>
      </c>
    </row>
    <row r="51" spans="1:4" x14ac:dyDescent="0.35">
      <c r="A51" s="5" t="s">
        <v>32</v>
      </c>
      <c r="B51" s="6">
        <v>0.49299999999999999</v>
      </c>
      <c r="C51" s="6">
        <f>B51-B21</f>
        <v>0.42499999999999999</v>
      </c>
      <c r="D51" s="6">
        <f t="shared" si="1"/>
        <v>81.673664375000016</v>
      </c>
    </row>
    <row r="52" spans="1:4" x14ac:dyDescent="0.35">
      <c r="A52" s="5" t="s">
        <v>33</v>
      </c>
      <c r="B52" s="6">
        <v>0.45100000000000001</v>
      </c>
      <c r="C52" s="6">
        <f>B52-B21</f>
        <v>0.38300000000000001</v>
      </c>
      <c r="D52" s="6">
        <f t="shared" si="1"/>
        <v>73.113020423000009</v>
      </c>
    </row>
    <row r="53" spans="1:4" x14ac:dyDescent="0.35">
      <c r="A53" s="5" t="s">
        <v>34</v>
      </c>
      <c r="B53" s="6">
        <v>0.45</v>
      </c>
      <c r="C53" s="6">
        <f>B53-B21</f>
        <v>0.38200000000000001</v>
      </c>
      <c r="D53" s="6">
        <f t="shared" si="1"/>
        <v>72.911879068000005</v>
      </c>
    </row>
    <row r="54" spans="1:4" x14ac:dyDescent="0.35">
      <c r="A54" s="5" t="s">
        <v>35</v>
      </c>
      <c r="B54" s="6">
        <v>0.43</v>
      </c>
      <c r="C54" s="6">
        <f>B54-B21</f>
        <v>0.36199999999999999</v>
      </c>
      <c r="D54" s="6">
        <f t="shared" si="1"/>
        <v>68.915262908000003</v>
      </c>
    </row>
    <row r="55" spans="1:4" x14ac:dyDescent="0.35">
      <c r="A55" s="5" t="s">
        <v>36</v>
      </c>
      <c r="B55" s="6">
        <v>0.52200000000000002</v>
      </c>
      <c r="C55" s="6">
        <f>B55-B21</f>
        <v>0.45400000000000001</v>
      </c>
      <c r="D55" s="6">
        <f t="shared" si="1"/>
        <v>87.713081212000006</v>
      </c>
    </row>
    <row r="56" spans="1:4" x14ac:dyDescent="0.35">
      <c r="A56" s="5" t="s">
        <v>37</v>
      </c>
      <c r="B56" s="6">
        <v>0.437</v>
      </c>
      <c r="C56" s="6">
        <f>B56-B21</f>
        <v>0.36899999999999999</v>
      </c>
      <c r="D56" s="6">
        <f t="shared" si="1"/>
        <v>70.308399527000006</v>
      </c>
    </row>
    <row r="57" spans="1:4" x14ac:dyDescent="0.35">
      <c r="A57" s="5" t="s">
        <v>38</v>
      </c>
      <c r="B57" s="6">
        <v>0.502</v>
      </c>
      <c r="C57" s="6">
        <f>B57-B21</f>
        <v>0.434</v>
      </c>
      <c r="D57" s="6">
        <f t="shared" si="1"/>
        <v>83.536732892000003</v>
      </c>
    </row>
    <row r="58" spans="1:4" x14ac:dyDescent="0.35">
      <c r="A58" s="5" t="s">
        <v>39</v>
      </c>
      <c r="B58" s="6">
        <v>0.46400000000000002</v>
      </c>
      <c r="C58" s="6">
        <f>B58-B21</f>
        <v>0.39600000000000002</v>
      </c>
      <c r="D58" s="6">
        <f t="shared" si="1"/>
        <v>75.739216112000008</v>
      </c>
    </row>
    <row r="59" spans="1:4" x14ac:dyDescent="0.35">
      <c r="A59" s="5" t="s">
        <v>40</v>
      </c>
      <c r="B59" s="6">
        <v>0.50900000000000001</v>
      </c>
      <c r="C59" s="6">
        <f>B59-B21</f>
        <v>0.441</v>
      </c>
      <c r="D59" s="6">
        <f t="shared" si="1"/>
        <v>84.992775766999998</v>
      </c>
    </row>
    <row r="60" spans="1:4" x14ac:dyDescent="0.35">
      <c r="A60" s="5" t="s">
        <v>41</v>
      </c>
      <c r="B60" s="6">
        <v>0.4</v>
      </c>
      <c r="C60" s="6">
        <f>B60-B21</f>
        <v>0.33200000000000002</v>
      </c>
      <c r="D60" s="6">
        <f t="shared" si="1"/>
        <v>63.013949168000003</v>
      </c>
    </row>
    <row r="61" spans="1:4" x14ac:dyDescent="0.35">
      <c r="A61" s="5" t="s">
        <v>42</v>
      </c>
      <c r="B61" s="6">
        <v>0.42699999999999999</v>
      </c>
      <c r="C61" s="6">
        <f>B61-B21</f>
        <v>0.35899999999999999</v>
      </c>
      <c r="D61" s="6">
        <f t="shared" si="1"/>
        <v>68.320076567000001</v>
      </c>
    </row>
    <row r="62" spans="1:4" x14ac:dyDescent="0.35">
      <c r="A62" s="5" t="s">
        <v>43</v>
      </c>
      <c r="B62" s="6">
        <v>0.40600000000000003</v>
      </c>
      <c r="C62" s="6">
        <f>B62-B21</f>
        <v>0.33800000000000002</v>
      </c>
      <c r="D62" s="6">
        <f t="shared" si="1"/>
        <v>64.185225308</v>
      </c>
    </row>
    <row r="63" spans="1:4" x14ac:dyDescent="0.35">
      <c r="A63" s="5" t="s">
        <v>44</v>
      </c>
      <c r="B63" s="6">
        <v>0.43</v>
      </c>
      <c r="C63" s="6">
        <f>B63-B21</f>
        <v>0.36199999999999999</v>
      </c>
      <c r="D63" s="6">
        <f t="shared" si="1"/>
        <v>68.915262908000003</v>
      </c>
    </row>
    <row r="64" spans="1:4" x14ac:dyDescent="0.35">
      <c r="A64" s="5" t="s">
        <v>45</v>
      </c>
      <c r="B64" s="6">
        <v>0.374</v>
      </c>
      <c r="C64" s="6">
        <f>B64-B21</f>
        <v>0.30599999999999999</v>
      </c>
      <c r="D64" s="6">
        <f t="shared" si="1"/>
        <v>57.990341852000007</v>
      </c>
    </row>
    <row r="65" spans="1:4" x14ac:dyDescent="0.35">
      <c r="A65" s="5" t="s">
        <v>46</v>
      </c>
      <c r="B65" s="6">
        <v>0.42199999999999999</v>
      </c>
      <c r="C65" s="6">
        <f>B65-B21</f>
        <v>0.35399999999999998</v>
      </c>
      <c r="D65" s="6">
        <f t="shared" si="1"/>
        <v>67.330595611999996</v>
      </c>
    </row>
    <row r="66" spans="1:4" x14ac:dyDescent="0.35">
      <c r="A66" s="5" t="s">
        <v>47</v>
      </c>
      <c r="B66" s="6">
        <v>0.50800000000000001</v>
      </c>
      <c r="C66" s="6">
        <f>B66-B21</f>
        <v>0.44</v>
      </c>
      <c r="D66" s="6">
        <f t="shared" ref="D66:D97" si="2">(62.407*C66*C66)+(153.4*C66)+(5.2064)</f>
        <v>84.784395200000006</v>
      </c>
    </row>
    <row r="67" spans="1:4" x14ac:dyDescent="0.35">
      <c r="A67" s="5" t="s">
        <v>48</v>
      </c>
      <c r="B67" s="6">
        <v>0.46800000000000003</v>
      </c>
      <c r="C67" s="6">
        <f>B67-B21</f>
        <v>0.4</v>
      </c>
      <c r="D67" s="6">
        <f t="shared" si="2"/>
        <v>76.551520000000011</v>
      </c>
    </row>
    <row r="68" spans="1:4" x14ac:dyDescent="0.35">
      <c r="A68" s="5" t="s">
        <v>49</v>
      </c>
      <c r="B68" s="6">
        <v>0.45300000000000001</v>
      </c>
      <c r="C68" s="6">
        <f>B68-B21</f>
        <v>0.38500000000000001</v>
      </c>
      <c r="D68" s="6">
        <f t="shared" si="2"/>
        <v>73.515677575000012</v>
      </c>
    </row>
    <row r="69" spans="1:4" x14ac:dyDescent="0.35">
      <c r="A69" s="5" t="s">
        <v>50</v>
      </c>
      <c r="B69" s="6">
        <v>0.437</v>
      </c>
      <c r="C69" s="6">
        <f>B69-B21</f>
        <v>0.36899999999999999</v>
      </c>
      <c r="D69" s="6">
        <f t="shared" si="2"/>
        <v>70.308399527000006</v>
      </c>
    </row>
    <row r="70" spans="1:4" x14ac:dyDescent="0.35">
      <c r="A70" s="5" t="s">
        <v>51</v>
      </c>
      <c r="B70" s="6">
        <v>0.41899999999999998</v>
      </c>
      <c r="C70" s="6">
        <f>B70-B21</f>
        <v>0.35099999999999998</v>
      </c>
      <c r="D70" s="6">
        <f t="shared" si="2"/>
        <v>66.738404806999995</v>
      </c>
    </row>
    <row r="71" spans="1:4" x14ac:dyDescent="0.35">
      <c r="A71" s="5" t="s">
        <v>52</v>
      </c>
      <c r="B71" s="6">
        <v>0.42599999999999999</v>
      </c>
      <c r="C71" s="6">
        <f>B71-B21</f>
        <v>0.35799999999999998</v>
      </c>
      <c r="D71" s="6">
        <f t="shared" si="2"/>
        <v>68.121930747999997</v>
      </c>
    </row>
    <row r="72" spans="1:4" x14ac:dyDescent="0.35">
      <c r="A72" s="5" t="s">
        <v>53</v>
      </c>
      <c r="B72" s="6">
        <v>0.40100000000000002</v>
      </c>
      <c r="C72" s="6">
        <f>B72-B21</f>
        <v>0.33300000000000002</v>
      </c>
      <c r="D72" s="6">
        <f t="shared" si="2"/>
        <v>63.208849823000008</v>
      </c>
    </row>
    <row r="73" spans="1:4" x14ac:dyDescent="0.35">
      <c r="A73" s="5" t="s">
        <v>54</v>
      </c>
      <c r="B73" s="6">
        <v>0.46100000000000002</v>
      </c>
      <c r="C73" s="6">
        <f>B73-B21</f>
        <v>0.39300000000000002</v>
      </c>
      <c r="D73" s="6">
        <f t="shared" si="2"/>
        <v>75.131298743000016</v>
      </c>
    </row>
    <row r="74" spans="1:4" x14ac:dyDescent="0.35">
      <c r="A74" s="5" t="s">
        <v>55</v>
      </c>
      <c r="B74" s="6">
        <v>0.45300000000000001</v>
      </c>
      <c r="C74" s="6">
        <f>B74-B21</f>
        <v>0.38500000000000001</v>
      </c>
      <c r="D74" s="6">
        <f t="shared" si="2"/>
        <v>73.515677575000012</v>
      </c>
    </row>
    <row r="75" spans="1:4" x14ac:dyDescent="0.35">
      <c r="A75" s="5" t="s">
        <v>56</v>
      </c>
      <c r="B75" s="6">
        <v>0.53900000000000003</v>
      </c>
      <c r="C75" s="6">
        <f>B75-B21</f>
        <v>0.47100000000000003</v>
      </c>
      <c r="D75" s="6">
        <f t="shared" si="2"/>
        <v>91.302231287000012</v>
      </c>
    </row>
    <row r="76" spans="1:4" x14ac:dyDescent="0.35">
      <c r="A76" s="5" t="s">
        <v>57</v>
      </c>
      <c r="B76" s="6">
        <v>0.45900000000000002</v>
      </c>
      <c r="C76" s="6">
        <f>B76-B21</f>
        <v>0.39100000000000001</v>
      </c>
      <c r="D76" s="6">
        <f t="shared" si="2"/>
        <v>74.726644567000008</v>
      </c>
    </row>
    <row r="77" spans="1:4" x14ac:dyDescent="0.35">
      <c r="A77" s="5" t="s">
        <v>58</v>
      </c>
      <c r="B77" s="6">
        <v>0.5</v>
      </c>
      <c r="C77" s="6">
        <f>B77-B21</f>
        <v>0.432</v>
      </c>
      <c r="D77" s="6">
        <f t="shared" si="2"/>
        <v>83.121843968000007</v>
      </c>
    </row>
    <row r="78" spans="1:4" x14ac:dyDescent="0.35">
      <c r="A78" s="5" t="s">
        <v>59</v>
      </c>
      <c r="B78" s="6">
        <v>0.41899999999999998</v>
      </c>
      <c r="C78" s="6">
        <f>B78-B21</f>
        <v>0.35099999999999998</v>
      </c>
      <c r="D78" s="6">
        <f t="shared" si="2"/>
        <v>66.738404806999995</v>
      </c>
    </row>
    <row r="79" spans="1:4" x14ac:dyDescent="0.35">
      <c r="A79" s="5" t="s">
        <v>60</v>
      </c>
      <c r="B79" s="6">
        <v>0.45100000000000001</v>
      </c>
      <c r="C79" s="6">
        <f>B79-B21</f>
        <v>0.38300000000000001</v>
      </c>
      <c r="D79" s="6">
        <f t="shared" si="2"/>
        <v>73.113020423000009</v>
      </c>
    </row>
    <row r="80" spans="1:4" x14ac:dyDescent="0.35">
      <c r="A80" s="5" t="s">
        <v>61</v>
      </c>
      <c r="B80" s="6">
        <v>0.39700000000000002</v>
      </c>
      <c r="C80" s="6">
        <f>B80-B21</f>
        <v>0.32900000000000001</v>
      </c>
      <c r="D80" s="6">
        <f t="shared" si="2"/>
        <v>62.429996087000006</v>
      </c>
    </row>
    <row r="81" spans="1:4" x14ac:dyDescent="0.35">
      <c r="A81" s="5" t="s">
        <v>62</v>
      </c>
      <c r="B81" s="6">
        <v>0.52700000000000002</v>
      </c>
      <c r="C81" s="6">
        <f>B81-B21</f>
        <v>0.45900000000000002</v>
      </c>
      <c r="D81" s="6">
        <f t="shared" si="2"/>
        <v>88.764969167000004</v>
      </c>
    </row>
    <row r="82" spans="1:4" x14ac:dyDescent="0.35">
      <c r="A82" s="5" t="s">
        <v>63</v>
      </c>
      <c r="B82" s="6">
        <v>0.46300000000000002</v>
      </c>
      <c r="C82" s="6">
        <f>B82-B21</f>
        <v>0.39500000000000002</v>
      </c>
      <c r="D82" s="6">
        <f t="shared" si="2"/>
        <v>75.536452175000008</v>
      </c>
    </row>
    <row r="83" spans="1:4" x14ac:dyDescent="0.35">
      <c r="A83" s="5" t="s">
        <v>64</v>
      </c>
      <c r="B83" s="6">
        <v>0.50900000000000001</v>
      </c>
      <c r="C83" s="6">
        <f>B83-B21</f>
        <v>0.441</v>
      </c>
      <c r="D83" s="6">
        <f t="shared" si="2"/>
        <v>84.992775766999998</v>
      </c>
    </row>
    <row r="84" spans="1:4" x14ac:dyDescent="0.35">
      <c r="A84" s="5" t="s">
        <v>65</v>
      </c>
      <c r="B84" s="6">
        <v>0.48</v>
      </c>
      <c r="C84" s="6">
        <f>B84-B21</f>
        <v>0.41199999999999998</v>
      </c>
      <c r="D84" s="6">
        <f t="shared" si="2"/>
        <v>79.000413808000005</v>
      </c>
    </row>
    <row r="85" spans="1:4" x14ac:dyDescent="0.35">
      <c r="A85" s="5" t="s">
        <v>66</v>
      </c>
      <c r="B85" s="6">
        <v>0.48299999999999998</v>
      </c>
      <c r="C85" s="6">
        <f>B85-B21</f>
        <v>0.41499999999999998</v>
      </c>
      <c r="D85" s="6">
        <f t="shared" si="2"/>
        <v>79.615445574999995</v>
      </c>
    </row>
    <row r="86" spans="1:4" x14ac:dyDescent="0.35">
      <c r="A86" s="5" t="s">
        <v>67</v>
      </c>
      <c r="B86" s="6">
        <v>0.45600000000000002</v>
      </c>
      <c r="C86" s="6">
        <f>B86-B21</f>
        <v>0.38800000000000001</v>
      </c>
      <c r="D86" s="6">
        <f t="shared" si="2"/>
        <v>74.120599408000004</v>
      </c>
    </row>
    <row r="87" spans="1:4" x14ac:dyDescent="0.35">
      <c r="A87" s="5" t="s">
        <v>68</v>
      </c>
      <c r="B87" s="6">
        <v>0.53800000000000003</v>
      </c>
      <c r="C87" s="6">
        <f>B87-B21</f>
        <v>0.47000000000000003</v>
      </c>
      <c r="D87" s="6">
        <f t="shared" si="2"/>
        <v>91.090106300000016</v>
      </c>
    </row>
    <row r="88" spans="1:4" x14ac:dyDescent="0.35">
      <c r="A88" s="5" t="s">
        <v>69</v>
      </c>
      <c r="B88" s="6">
        <v>0.41300000000000003</v>
      </c>
      <c r="C88" s="6">
        <f>B88-B21</f>
        <v>0.34500000000000003</v>
      </c>
      <c r="D88" s="6">
        <f t="shared" si="2"/>
        <v>65.557393175000016</v>
      </c>
    </row>
    <row r="89" spans="1:4" x14ac:dyDescent="0.35">
      <c r="A89" s="5" t="s">
        <v>70</v>
      </c>
      <c r="B89" s="6">
        <v>0.435</v>
      </c>
      <c r="C89" s="6">
        <f>B89-B21</f>
        <v>0.36699999999999999</v>
      </c>
      <c r="D89" s="6">
        <f t="shared" si="2"/>
        <v>69.909736422999998</v>
      </c>
    </row>
    <row r="90" spans="1:4" x14ac:dyDescent="0.35">
      <c r="A90" s="5" t="s">
        <v>71</v>
      </c>
      <c r="B90" s="6">
        <v>0.48599999999999999</v>
      </c>
      <c r="C90" s="6">
        <f>B90-B21</f>
        <v>0.41799999999999998</v>
      </c>
      <c r="D90" s="6">
        <f t="shared" si="2"/>
        <v>80.231600667999999</v>
      </c>
    </row>
    <row r="91" spans="1:4" x14ac:dyDescent="0.35">
      <c r="A91" s="5" t="s">
        <v>72</v>
      </c>
      <c r="B91" s="6">
        <v>0.52800000000000002</v>
      </c>
      <c r="C91" s="6">
        <f>B91-B21</f>
        <v>0.46</v>
      </c>
      <c r="D91" s="6">
        <f t="shared" si="2"/>
        <v>88.97572120000001</v>
      </c>
    </row>
    <row r="92" spans="1:4" x14ac:dyDescent="0.35">
      <c r="A92" s="5" t="s">
        <v>73</v>
      </c>
      <c r="B92" s="6">
        <v>0.47200000000000003</v>
      </c>
      <c r="C92" s="6">
        <f>B92-B21</f>
        <v>0.40400000000000003</v>
      </c>
      <c r="D92" s="6">
        <f t="shared" si="2"/>
        <v>77.365820912000004</v>
      </c>
    </row>
    <row r="93" spans="1:4" x14ac:dyDescent="0.35">
      <c r="A93" s="5" t="s">
        <v>74</v>
      </c>
      <c r="B93" s="6">
        <v>0.499</v>
      </c>
      <c r="C93" s="6">
        <f>B93-B21</f>
        <v>0.43099999999999999</v>
      </c>
      <c r="D93" s="6">
        <f t="shared" si="2"/>
        <v>82.914586727000014</v>
      </c>
    </row>
    <row r="94" spans="1:4" x14ac:dyDescent="0.35">
      <c r="A94" s="5" t="s">
        <v>75</v>
      </c>
      <c r="B94" s="6">
        <v>0.40400000000000003</v>
      </c>
      <c r="C94" s="6">
        <f>B94-B21</f>
        <v>0.33600000000000002</v>
      </c>
      <c r="D94" s="6">
        <f t="shared" si="2"/>
        <v>63.794300672000013</v>
      </c>
    </row>
    <row r="95" spans="1:4" x14ac:dyDescent="0.35">
      <c r="A95" s="5" t="s">
        <v>76</v>
      </c>
      <c r="B95" s="6">
        <v>0.438</v>
      </c>
      <c r="C95" s="6">
        <f>B95-B21</f>
        <v>0.37</v>
      </c>
      <c r="D95" s="6">
        <f t="shared" si="2"/>
        <v>70.5079183</v>
      </c>
    </row>
    <row r="96" spans="1:4" x14ac:dyDescent="0.35">
      <c r="A96" s="5" t="s">
        <v>77</v>
      </c>
      <c r="B96" s="6">
        <v>0.41300000000000003</v>
      </c>
      <c r="C96" s="6">
        <f>B96-B21</f>
        <v>0.34500000000000003</v>
      </c>
      <c r="D96" s="6">
        <f t="shared" si="2"/>
        <v>65.557393175000016</v>
      </c>
    </row>
    <row r="97" spans="1:4" x14ac:dyDescent="0.35">
      <c r="A97" s="5" t="s">
        <v>78</v>
      </c>
      <c r="B97" s="6">
        <v>0.50900000000000001</v>
      </c>
      <c r="C97" s="6">
        <f>B97-B21</f>
        <v>0.441</v>
      </c>
      <c r="D97" s="6">
        <f t="shared" si="2"/>
        <v>84.992775766999998</v>
      </c>
    </row>
    <row r="98" spans="1:4" x14ac:dyDescent="0.35">
      <c r="A98" s="5" t="s">
        <v>79</v>
      </c>
      <c r="B98" s="6">
        <v>0.46100000000000002</v>
      </c>
      <c r="C98" s="6">
        <f>B98-B21</f>
        <v>0.39300000000000002</v>
      </c>
      <c r="D98" s="6">
        <f t="shared" ref="D98:D129" si="3">(62.407*C98*C98)+(153.4*C98)+(5.2064)</f>
        <v>75.131298743000016</v>
      </c>
    </row>
    <row r="99" spans="1:4" x14ac:dyDescent="0.35">
      <c r="A99" s="5" t="s">
        <v>80</v>
      </c>
      <c r="B99" s="6">
        <v>0.56600000000000006</v>
      </c>
      <c r="C99" s="6">
        <f>B99-B21</f>
        <v>0.49800000000000005</v>
      </c>
      <c r="D99" s="6">
        <f t="shared" si="3"/>
        <v>97.07678562800001</v>
      </c>
    </row>
    <row r="100" spans="1:4" x14ac:dyDescent="0.35">
      <c r="A100" s="5" t="s">
        <v>81</v>
      </c>
      <c r="B100" s="6">
        <v>0.45700000000000002</v>
      </c>
      <c r="C100" s="6">
        <f>B100-B21</f>
        <v>0.38900000000000001</v>
      </c>
      <c r="D100" s="6">
        <f t="shared" si="3"/>
        <v>74.322489646999998</v>
      </c>
    </row>
    <row r="101" spans="1:4" x14ac:dyDescent="0.35">
      <c r="A101" s="5" t="s">
        <v>82</v>
      </c>
      <c r="B101" s="6">
        <v>0.47900000000000004</v>
      </c>
      <c r="C101" s="6">
        <f>B101-B21</f>
        <v>0.41100000000000003</v>
      </c>
      <c r="D101" s="6">
        <f t="shared" si="3"/>
        <v>78.795652847000014</v>
      </c>
    </row>
    <row r="102" spans="1:4" x14ac:dyDescent="0.35">
      <c r="A102" s="5" t="s">
        <v>83</v>
      </c>
      <c r="B102" s="6">
        <v>0.432</v>
      </c>
      <c r="C102" s="6">
        <f>B102-B21</f>
        <v>0.36399999999999999</v>
      </c>
      <c r="D102" s="6">
        <f t="shared" si="3"/>
        <v>69.312677871999995</v>
      </c>
    </row>
    <row r="103" spans="1:4" x14ac:dyDescent="0.35">
      <c r="A103" s="5" t="s">
        <v>84</v>
      </c>
      <c r="B103" s="6">
        <v>0.46700000000000003</v>
      </c>
      <c r="C103" s="6">
        <f>B103-B21</f>
        <v>0.39900000000000002</v>
      </c>
      <c r="D103" s="6">
        <f t="shared" si="3"/>
        <v>76.348256807000013</v>
      </c>
    </row>
    <row r="104" spans="1:4" x14ac:dyDescent="0.35">
      <c r="A104" s="5" t="s">
        <v>85</v>
      </c>
      <c r="B104" s="6">
        <v>0.46400000000000002</v>
      </c>
      <c r="C104" s="6">
        <f>B104-B21</f>
        <v>0.39600000000000002</v>
      </c>
      <c r="D104" s="6">
        <f t="shared" si="3"/>
        <v>75.739216112000008</v>
      </c>
    </row>
    <row r="105" spans="1:4" x14ac:dyDescent="0.35">
      <c r="A105" s="5" t="s">
        <v>86</v>
      </c>
      <c r="B105" s="6">
        <v>0.45</v>
      </c>
      <c r="C105" s="6">
        <f>B105-B21</f>
        <v>0.38200000000000001</v>
      </c>
      <c r="D105" s="6">
        <f t="shared" si="3"/>
        <v>72.911879068000005</v>
      </c>
    </row>
    <row r="106" spans="1:4" x14ac:dyDescent="0.35">
      <c r="A106" s="5" t="s">
        <v>87</v>
      </c>
      <c r="B106" s="6">
        <v>0.45900000000000002</v>
      </c>
      <c r="C106" s="6">
        <f>B106-B21</f>
        <v>0.39100000000000001</v>
      </c>
      <c r="D106" s="6">
        <f t="shared" si="3"/>
        <v>74.726644567000008</v>
      </c>
    </row>
    <row r="107" spans="1:4" x14ac:dyDescent="0.35">
      <c r="A107" s="5" t="s">
        <v>88</v>
      </c>
      <c r="B107" s="6">
        <v>0.54</v>
      </c>
      <c r="C107" s="6">
        <f>B107-B21</f>
        <v>0.47200000000000003</v>
      </c>
      <c r="D107" s="6">
        <f t="shared" si="3"/>
        <v>91.514481088000011</v>
      </c>
    </row>
    <row r="108" spans="1:4" x14ac:dyDescent="0.35">
      <c r="A108" s="5" t="s">
        <v>89</v>
      </c>
      <c r="B108" s="6">
        <v>0.46300000000000002</v>
      </c>
      <c r="C108" s="6">
        <f>B108-B21</f>
        <v>0.39500000000000002</v>
      </c>
      <c r="D108" s="6">
        <f t="shared" si="3"/>
        <v>75.536452175000008</v>
      </c>
    </row>
    <row r="109" spans="1:4" x14ac:dyDescent="0.35">
      <c r="A109" s="5" t="s">
        <v>90</v>
      </c>
      <c r="B109" s="6">
        <v>0.54800000000000004</v>
      </c>
      <c r="C109" s="6">
        <f>B109-B21</f>
        <v>0.48000000000000004</v>
      </c>
      <c r="D109" s="6">
        <f t="shared" si="3"/>
        <v>93.216972800000008</v>
      </c>
    </row>
    <row r="110" spans="1:4" x14ac:dyDescent="0.35">
      <c r="A110" s="5" t="s">
        <v>91</v>
      </c>
      <c r="B110" s="6">
        <v>0.495</v>
      </c>
      <c r="C110" s="6">
        <f>B110-B21</f>
        <v>0.42699999999999999</v>
      </c>
      <c r="D110" s="6">
        <f t="shared" si="3"/>
        <v>82.086805902999998</v>
      </c>
    </row>
    <row r="111" spans="1:4" x14ac:dyDescent="0.35">
      <c r="A111" s="5" t="s">
        <v>92</v>
      </c>
      <c r="B111" s="6">
        <v>0.42499999999999999</v>
      </c>
      <c r="C111" s="6">
        <f>B111-B21</f>
        <v>0.35699999999999998</v>
      </c>
      <c r="D111" s="6">
        <f t="shared" si="3"/>
        <v>67.923909742999996</v>
      </c>
    </row>
    <row r="112" spans="1:4" x14ac:dyDescent="0.35">
      <c r="A112" s="5" t="s">
        <v>93</v>
      </c>
      <c r="B112" s="6">
        <v>0.42899999999999999</v>
      </c>
      <c r="C112" s="6">
        <f>B112-B21</f>
        <v>0.36099999999999999</v>
      </c>
      <c r="D112" s="6">
        <f t="shared" si="3"/>
        <v>68.716742647000004</v>
      </c>
    </row>
    <row r="113" spans="1:10" x14ac:dyDescent="0.35">
      <c r="A113" s="5" t="s">
        <v>94</v>
      </c>
      <c r="B113" s="6">
        <v>0.56500000000000006</v>
      </c>
      <c r="C113" s="6">
        <f>B113-B21</f>
        <v>0.49700000000000005</v>
      </c>
      <c r="D113" s="6">
        <f t="shared" si="3"/>
        <v>96.86129066300002</v>
      </c>
    </row>
    <row r="114" spans="1:10" x14ac:dyDescent="0.35">
      <c r="A114" s="5" t="s">
        <v>95</v>
      </c>
      <c r="B114" s="6">
        <v>0.47100000000000003</v>
      </c>
      <c r="C114" s="6">
        <f>B114-B21</f>
        <v>0.40300000000000002</v>
      </c>
      <c r="D114" s="6">
        <f t="shared" si="3"/>
        <v>77.162058463000008</v>
      </c>
    </row>
    <row r="115" spans="1:10" x14ac:dyDescent="0.35">
      <c r="A115" s="5" t="s">
        <v>96</v>
      </c>
      <c r="B115" s="6">
        <v>0.55700000000000005</v>
      </c>
      <c r="C115" s="6">
        <f>B115-B21</f>
        <v>0.48900000000000005</v>
      </c>
      <c r="D115" s="6">
        <f t="shared" si="3"/>
        <v>95.141824247000017</v>
      </c>
    </row>
    <row r="116" spans="1:10" x14ac:dyDescent="0.35">
      <c r="A116" s="5" t="s">
        <v>97</v>
      </c>
      <c r="B116" s="6">
        <v>0.53800000000000003</v>
      </c>
      <c r="C116" s="6">
        <f>B116-B21</f>
        <v>0.47000000000000003</v>
      </c>
      <c r="D116" s="6">
        <f t="shared" si="3"/>
        <v>91.090106300000016</v>
      </c>
    </row>
    <row r="117" spans="1:10" x14ac:dyDescent="0.35">
      <c r="A117" s="5" t="s">
        <v>98</v>
      </c>
      <c r="B117" s="6">
        <v>0.52800000000000002</v>
      </c>
      <c r="C117" s="6">
        <f>B117-B21</f>
        <v>0.46</v>
      </c>
      <c r="D117" s="6">
        <f t="shared" si="3"/>
        <v>88.97572120000001</v>
      </c>
    </row>
    <row r="118" spans="1:10" x14ac:dyDescent="0.35">
      <c r="A118" s="5" t="s">
        <v>99</v>
      </c>
      <c r="B118" s="6">
        <v>0.48799999999999999</v>
      </c>
      <c r="C118" s="6">
        <f>B118-B21</f>
        <v>0.42</v>
      </c>
      <c r="D118" s="6">
        <f t="shared" si="3"/>
        <v>80.642994799999997</v>
      </c>
    </row>
    <row r="119" spans="1:10" x14ac:dyDescent="0.35">
      <c r="A119" s="5" t="s">
        <v>100</v>
      </c>
      <c r="B119" s="6">
        <v>0.48</v>
      </c>
      <c r="C119" s="6">
        <f>B119-B21</f>
        <v>0.41199999999999998</v>
      </c>
      <c r="D119" s="6">
        <f t="shared" si="3"/>
        <v>79.000413808000005</v>
      </c>
      <c r="J119" s="1"/>
    </row>
    <row r="120" spans="1:10" x14ac:dyDescent="0.35">
      <c r="A120" s="5" t="s">
        <v>101</v>
      </c>
      <c r="B120" s="6">
        <v>0.49299999999999999</v>
      </c>
      <c r="C120" s="6">
        <f>B120-B21</f>
        <v>0.42499999999999999</v>
      </c>
      <c r="D120" s="6">
        <f t="shared" si="3"/>
        <v>81.673664375000016</v>
      </c>
    </row>
    <row r="121" spans="1:10" x14ac:dyDescent="0.35">
      <c r="A121" s="5" t="s">
        <v>102</v>
      </c>
      <c r="B121" s="6">
        <v>0.51300000000000001</v>
      </c>
      <c r="C121" s="6">
        <f>B121-B21</f>
        <v>0.44500000000000001</v>
      </c>
      <c r="D121" s="6">
        <f t="shared" si="3"/>
        <v>85.827546175000009</v>
      </c>
    </row>
    <row r="122" spans="1:10" x14ac:dyDescent="0.35">
      <c r="A122" s="5" t="s">
        <v>103</v>
      </c>
      <c r="B122" s="6">
        <v>0.48099999999999998</v>
      </c>
      <c r="C122" s="6">
        <f>B122-B21</f>
        <v>0.41299999999999998</v>
      </c>
      <c r="D122" s="6">
        <f t="shared" si="3"/>
        <v>79.205299582999999</v>
      </c>
    </row>
    <row r="125" spans="1:10" x14ac:dyDescent="0.35">
      <c r="A125" s="3" t="s">
        <v>104</v>
      </c>
      <c r="B125" s="3"/>
      <c r="C125" s="3"/>
      <c r="D125" s="3"/>
      <c r="E125" s="3"/>
      <c r="F125" s="3"/>
      <c r="G125" s="3"/>
      <c r="H125" s="3"/>
      <c r="I125" s="3"/>
      <c r="J125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2"/>
  <sheetViews>
    <sheetView topLeftCell="A95" workbookViewId="0">
      <selection activeCell="F120" sqref="F120"/>
    </sheetView>
  </sheetViews>
  <sheetFormatPr defaultRowHeight="14.5" x14ac:dyDescent="0.35"/>
  <cols>
    <col min="2" max="2" width="10.26953125" customWidth="1"/>
    <col min="3" max="3" width="11.26953125" customWidth="1"/>
  </cols>
  <sheetData>
    <row r="2" spans="1:12" x14ac:dyDescent="0.35">
      <c r="A2" s="2">
        <v>8.4000000000000005E-2</v>
      </c>
      <c r="B2" s="2">
        <v>0.435</v>
      </c>
      <c r="C2" s="2">
        <v>0.497</v>
      </c>
      <c r="D2" s="2">
        <v>0.50900000000000001</v>
      </c>
      <c r="E2" s="2">
        <v>0.48599999999999999</v>
      </c>
      <c r="F2" s="2">
        <v>0.47500000000000003</v>
      </c>
      <c r="G2" s="2">
        <v>0.50900000000000001</v>
      </c>
      <c r="H2" s="2">
        <v>0.51700000000000002</v>
      </c>
      <c r="I2" s="2">
        <v>0.55100000000000005</v>
      </c>
      <c r="J2" s="2">
        <v>0.46700000000000003</v>
      </c>
      <c r="K2" s="2">
        <v>0.52</v>
      </c>
      <c r="L2" s="2">
        <v>0.49399999999999999</v>
      </c>
    </row>
    <row r="3" spans="1:12" x14ac:dyDescent="0.35">
      <c r="A3" s="2">
        <v>0.24099999999999999</v>
      </c>
      <c r="B3" s="2">
        <v>0.48299999999999998</v>
      </c>
      <c r="C3" s="2">
        <v>0.44900000000000001</v>
      </c>
      <c r="D3" s="2">
        <v>0.46800000000000003</v>
      </c>
      <c r="E3" s="2">
        <v>0.42399999999999999</v>
      </c>
      <c r="F3" s="2">
        <v>0.46900000000000003</v>
      </c>
      <c r="G3" s="2">
        <v>0.44700000000000001</v>
      </c>
      <c r="H3" s="2">
        <v>0.437</v>
      </c>
      <c r="I3" s="2">
        <v>0.42899999999999999</v>
      </c>
      <c r="J3" s="2">
        <v>0.42499999999999999</v>
      </c>
      <c r="K3" s="2">
        <v>0.45900000000000002</v>
      </c>
      <c r="L3" s="2">
        <v>0.44900000000000001</v>
      </c>
    </row>
    <row r="4" spans="1:12" x14ac:dyDescent="0.35">
      <c r="A4" s="2">
        <v>0.47900000000000004</v>
      </c>
      <c r="B4" s="2">
        <v>0.46900000000000003</v>
      </c>
      <c r="C4" s="2">
        <v>0.436</v>
      </c>
      <c r="D4" s="2">
        <v>0.44800000000000001</v>
      </c>
      <c r="E4" s="2">
        <v>0.40900000000000003</v>
      </c>
      <c r="F4" s="2">
        <v>0.42299999999999999</v>
      </c>
      <c r="G4" s="2">
        <v>0.46300000000000002</v>
      </c>
      <c r="H4" s="2">
        <v>0.436</v>
      </c>
      <c r="I4" s="2">
        <v>0.42499999999999999</v>
      </c>
      <c r="J4" s="2">
        <v>0.44900000000000001</v>
      </c>
      <c r="K4" s="2">
        <v>0.45300000000000001</v>
      </c>
      <c r="L4" s="2">
        <v>0.41200000000000003</v>
      </c>
    </row>
    <row r="5" spans="1:12" x14ac:dyDescent="0.35">
      <c r="A5" s="2">
        <v>0.70599999999999996</v>
      </c>
      <c r="B5" s="2">
        <v>0.46800000000000003</v>
      </c>
      <c r="C5" s="2">
        <v>0.51800000000000002</v>
      </c>
      <c r="D5" s="2">
        <v>0.502</v>
      </c>
      <c r="E5" s="2">
        <v>0.42599999999999999</v>
      </c>
      <c r="F5" s="2">
        <v>0.441</v>
      </c>
      <c r="G5" s="2">
        <v>0.438</v>
      </c>
      <c r="H5" s="2">
        <v>0.5</v>
      </c>
      <c r="I5" s="2">
        <v>0.44700000000000001</v>
      </c>
      <c r="J5" s="2">
        <v>0.42599999999999999</v>
      </c>
      <c r="K5" s="2">
        <v>0.47100000000000003</v>
      </c>
      <c r="L5" s="2">
        <v>0.47000000000000003</v>
      </c>
    </row>
    <row r="6" spans="1:12" x14ac:dyDescent="0.35">
      <c r="A6" s="2">
        <v>1.4330000000000001</v>
      </c>
      <c r="B6" s="2">
        <v>0.496</v>
      </c>
      <c r="C6" s="2">
        <v>0.45100000000000001</v>
      </c>
      <c r="D6" s="2">
        <v>0.46200000000000002</v>
      </c>
      <c r="E6" s="2">
        <v>0.437</v>
      </c>
      <c r="F6" s="2">
        <v>0.42899999999999999</v>
      </c>
      <c r="G6" s="2">
        <v>0.39300000000000002</v>
      </c>
      <c r="H6" s="2">
        <v>0.45100000000000001</v>
      </c>
      <c r="I6" s="2">
        <v>0.42599999999999999</v>
      </c>
      <c r="J6" s="2">
        <v>0.38100000000000001</v>
      </c>
      <c r="K6" s="2">
        <v>0.46</v>
      </c>
      <c r="L6" s="2">
        <v>0.44900000000000001</v>
      </c>
    </row>
    <row r="7" spans="1:12" x14ac:dyDescent="0.35">
      <c r="A7" s="2">
        <v>2.23</v>
      </c>
      <c r="B7" s="2">
        <v>0.39700000000000002</v>
      </c>
      <c r="C7" s="2">
        <v>0.40500000000000003</v>
      </c>
      <c r="D7" s="2">
        <v>0.39300000000000002</v>
      </c>
      <c r="E7" s="2">
        <v>0.41100000000000003</v>
      </c>
      <c r="F7" s="2">
        <v>0.432</v>
      </c>
      <c r="G7" s="2">
        <v>0.436</v>
      </c>
      <c r="H7" s="2">
        <v>0.52700000000000002</v>
      </c>
      <c r="I7" s="2">
        <v>0.433</v>
      </c>
      <c r="J7" s="2">
        <v>0.36899999999999999</v>
      </c>
      <c r="K7" s="2">
        <v>0.38900000000000001</v>
      </c>
      <c r="L7" s="2">
        <v>0.42299999999999999</v>
      </c>
    </row>
    <row r="8" spans="1:12" x14ac:dyDescent="0.35">
      <c r="A8" s="2">
        <v>7.1000000000000008E-2</v>
      </c>
      <c r="B8" s="2">
        <v>0.46100000000000002</v>
      </c>
      <c r="C8" s="2">
        <v>0.434</v>
      </c>
      <c r="D8" s="2">
        <v>0.54</v>
      </c>
      <c r="E8" s="2">
        <v>0.44400000000000001</v>
      </c>
      <c r="F8" s="2">
        <v>0.48299999999999998</v>
      </c>
      <c r="G8" s="2">
        <v>0.45800000000000002</v>
      </c>
      <c r="H8" s="2">
        <v>0.436</v>
      </c>
      <c r="I8" s="2">
        <v>0.36299999999999999</v>
      </c>
      <c r="J8" s="2">
        <v>0.42899999999999999</v>
      </c>
      <c r="K8" s="2">
        <v>0.432</v>
      </c>
      <c r="L8" s="2">
        <v>0.38800000000000001</v>
      </c>
    </row>
    <row r="9" spans="1:12" x14ac:dyDescent="0.35">
      <c r="A9" s="2">
        <v>0.58399999999999996</v>
      </c>
      <c r="B9" s="2">
        <v>0.47500000000000003</v>
      </c>
      <c r="C9" s="2">
        <v>0.61799999999999999</v>
      </c>
      <c r="D9" s="2">
        <v>0.442</v>
      </c>
      <c r="E9" s="2">
        <v>0.52</v>
      </c>
      <c r="F9" s="2">
        <v>0.47700000000000004</v>
      </c>
      <c r="G9" s="2">
        <v>0.46700000000000003</v>
      </c>
      <c r="H9" s="2">
        <v>0.42499999999999999</v>
      </c>
      <c r="I9" s="2">
        <v>0.42799999999999999</v>
      </c>
      <c r="J9" s="2">
        <v>0.375</v>
      </c>
      <c r="K9" s="2">
        <v>0.41699999999999998</v>
      </c>
      <c r="L9" s="2">
        <v>0.375</v>
      </c>
    </row>
    <row r="12" spans="1:12" x14ac:dyDescent="0.35">
      <c r="A12" t="s">
        <v>0</v>
      </c>
    </row>
    <row r="14" spans="1:12" x14ac:dyDescent="0.35">
      <c r="B14" s="2" t="s">
        <v>7</v>
      </c>
      <c r="C14" s="2" t="s">
        <v>8</v>
      </c>
      <c r="D14" s="2" t="s">
        <v>9</v>
      </c>
      <c r="E14" s="2" t="s">
        <v>10</v>
      </c>
    </row>
    <row r="15" spans="1:12" x14ac:dyDescent="0.35">
      <c r="A15" t="s">
        <v>1</v>
      </c>
      <c r="B15" s="2">
        <v>2.23</v>
      </c>
      <c r="C15" s="2">
        <f>B15-B21</f>
        <v>2.1589999999999998</v>
      </c>
      <c r="D15" s="2">
        <v>120</v>
      </c>
      <c r="E15" s="2">
        <f>(10.875*C15*C15)+(30.963*C15)+(1.3565)</f>
        <v>118.89704787499998</v>
      </c>
    </row>
    <row r="16" spans="1:12" x14ac:dyDescent="0.35">
      <c r="A16" t="s">
        <v>2</v>
      </c>
      <c r="B16" s="2">
        <v>1.4330000000000001</v>
      </c>
      <c r="C16" s="2">
        <f>B16-B21</f>
        <v>1.3620000000000001</v>
      </c>
      <c r="D16" s="2">
        <v>60</v>
      </c>
      <c r="E16" s="2">
        <f t="shared" ref="E16:E20" si="0">(10.875*C16*C16)+(30.963*C16)+(1.3565)</f>
        <v>63.701709500000007</v>
      </c>
    </row>
    <row r="17" spans="1:11" x14ac:dyDescent="0.35">
      <c r="A17" t="s">
        <v>3</v>
      </c>
      <c r="B17" s="2">
        <v>0.70599999999999996</v>
      </c>
      <c r="C17" s="2">
        <f>B17-B21</f>
        <v>0.63500000000000001</v>
      </c>
      <c r="D17" s="2">
        <v>30</v>
      </c>
      <c r="E17" s="2">
        <f t="shared" si="0"/>
        <v>25.403076875</v>
      </c>
    </row>
    <row r="18" spans="1:11" x14ac:dyDescent="0.35">
      <c r="A18" t="s">
        <v>4</v>
      </c>
      <c r="B18" s="2">
        <v>0.47900000000000004</v>
      </c>
      <c r="C18" s="2">
        <f>B18-B21</f>
        <v>0.40800000000000003</v>
      </c>
      <c r="D18" s="2">
        <v>15</v>
      </c>
      <c r="E18" s="2">
        <f t="shared" si="0"/>
        <v>15.799700000000003</v>
      </c>
    </row>
    <row r="19" spans="1:11" x14ac:dyDescent="0.35">
      <c r="A19" t="s">
        <v>5</v>
      </c>
      <c r="B19" s="2">
        <v>0.24099999999999999</v>
      </c>
      <c r="C19" s="2">
        <f>B19-B21</f>
        <v>0.16999999999999998</v>
      </c>
      <c r="D19" s="2">
        <v>7.5</v>
      </c>
      <c r="E19" s="2">
        <f t="shared" si="0"/>
        <v>6.9344974999999991</v>
      </c>
    </row>
    <row r="20" spans="1:11" x14ac:dyDescent="0.35">
      <c r="A20" t="s">
        <v>6</v>
      </c>
      <c r="B20" s="2">
        <v>8.4000000000000005E-2</v>
      </c>
      <c r="C20" s="2">
        <f>B20-B21</f>
        <v>1.2999999999999998E-2</v>
      </c>
      <c r="D20" s="2">
        <v>0</v>
      </c>
      <c r="E20" s="2">
        <f t="shared" si="0"/>
        <v>1.760856875</v>
      </c>
    </row>
    <row r="21" spans="1:11" x14ac:dyDescent="0.35">
      <c r="A21" t="s">
        <v>11</v>
      </c>
      <c r="B21" s="2">
        <v>7.1000000000000008E-2</v>
      </c>
      <c r="C21" s="2">
        <f>B21-B21</f>
        <v>0</v>
      </c>
      <c r="D21" s="2"/>
      <c r="E21" s="2"/>
    </row>
    <row r="22" spans="1:11" x14ac:dyDescent="0.35">
      <c r="E22" s="2"/>
    </row>
    <row r="23" spans="1:11" x14ac:dyDescent="0.35">
      <c r="E23" s="2"/>
    </row>
    <row r="24" spans="1:11" x14ac:dyDescent="0.35">
      <c r="E24" s="2"/>
    </row>
    <row r="25" spans="1:11" x14ac:dyDescent="0.35">
      <c r="E25" s="2"/>
    </row>
    <row r="26" spans="1:11" x14ac:dyDescent="0.35">
      <c r="E26" s="2"/>
    </row>
    <row r="27" spans="1:11" x14ac:dyDescent="0.35">
      <c r="E27" s="2"/>
    </row>
    <row r="28" spans="1:11" x14ac:dyDescent="0.35">
      <c r="E28" s="2"/>
    </row>
    <row r="29" spans="1:11" x14ac:dyDescent="0.35">
      <c r="E29" s="2"/>
      <c r="H29" s="1"/>
      <c r="I29" s="1" t="s">
        <v>12</v>
      </c>
      <c r="J29" s="1"/>
      <c r="K29" s="1"/>
    </row>
    <row r="30" spans="1:11" x14ac:dyDescent="0.35">
      <c r="E30" s="2"/>
    </row>
    <row r="31" spans="1:11" x14ac:dyDescent="0.35">
      <c r="E31" s="2"/>
    </row>
    <row r="32" spans="1:11" x14ac:dyDescent="0.35">
      <c r="E32" s="2"/>
    </row>
    <row r="33" spans="1:5" x14ac:dyDescent="0.35">
      <c r="A33" s="4" t="s">
        <v>13</v>
      </c>
      <c r="B33" s="4" t="s">
        <v>14</v>
      </c>
      <c r="C33" s="4" t="s">
        <v>8</v>
      </c>
      <c r="D33" s="4" t="s">
        <v>10</v>
      </c>
      <c r="E33" s="2"/>
    </row>
    <row r="34" spans="1:5" x14ac:dyDescent="0.35">
      <c r="A34" s="7" t="s">
        <v>15</v>
      </c>
      <c r="B34" s="6">
        <v>0.58399999999999996</v>
      </c>
      <c r="C34" s="6">
        <f>B34-B21</f>
        <v>0.5129999999999999</v>
      </c>
      <c r="D34" s="6">
        <f t="shared" ref="D34:D65" si="1">(10.875*C34*C34)+(30.963*C34)+(1.3565)</f>
        <v>20.102481874999995</v>
      </c>
    </row>
    <row r="35" spans="1:5" x14ac:dyDescent="0.35">
      <c r="A35" s="7" t="s">
        <v>16</v>
      </c>
      <c r="B35" s="6">
        <v>0.435</v>
      </c>
      <c r="C35" s="6">
        <f>B35-B21</f>
        <v>0.36399999999999999</v>
      </c>
      <c r="D35" s="6">
        <f t="shared" si="1"/>
        <v>14.067926</v>
      </c>
    </row>
    <row r="36" spans="1:5" x14ac:dyDescent="0.35">
      <c r="A36" s="7" t="s">
        <v>17</v>
      </c>
      <c r="B36" s="6">
        <v>0.48299999999999998</v>
      </c>
      <c r="C36" s="6">
        <f>B36-B21</f>
        <v>0.41199999999999998</v>
      </c>
      <c r="D36" s="6">
        <f t="shared" si="1"/>
        <v>15.959222</v>
      </c>
    </row>
    <row r="37" spans="1:5" x14ac:dyDescent="0.35">
      <c r="A37" s="7" t="s">
        <v>18</v>
      </c>
      <c r="B37" s="6">
        <v>0.46900000000000003</v>
      </c>
      <c r="C37" s="6">
        <f>B37-B21</f>
        <v>0.39800000000000002</v>
      </c>
      <c r="D37" s="6">
        <f t="shared" si="1"/>
        <v>15.402417500000002</v>
      </c>
    </row>
    <row r="38" spans="1:5" x14ac:dyDescent="0.35">
      <c r="A38" s="7" t="s">
        <v>19</v>
      </c>
      <c r="B38" s="6">
        <v>0.46800000000000003</v>
      </c>
      <c r="C38" s="6">
        <f>B38-B21</f>
        <v>0.39700000000000002</v>
      </c>
      <c r="D38" s="6">
        <f t="shared" si="1"/>
        <v>15.362808875000002</v>
      </c>
    </row>
    <row r="39" spans="1:5" x14ac:dyDescent="0.35">
      <c r="A39" s="7" t="s">
        <v>20</v>
      </c>
      <c r="B39" s="6">
        <v>0.496</v>
      </c>
      <c r="C39" s="6">
        <f>B39-B21</f>
        <v>0.42499999999999999</v>
      </c>
      <c r="D39" s="6">
        <f t="shared" si="1"/>
        <v>16.480071875</v>
      </c>
    </row>
    <row r="40" spans="1:5" x14ac:dyDescent="0.35">
      <c r="A40" s="7" t="s">
        <v>21</v>
      </c>
      <c r="B40" s="6">
        <v>0.39700000000000002</v>
      </c>
      <c r="C40" s="6">
        <f>B40-B21</f>
        <v>0.32600000000000001</v>
      </c>
      <c r="D40" s="6">
        <f t="shared" si="1"/>
        <v>12.606189500000003</v>
      </c>
    </row>
    <row r="41" spans="1:5" x14ac:dyDescent="0.35">
      <c r="A41" s="7" t="s">
        <v>22</v>
      </c>
      <c r="B41" s="6">
        <v>0.46100000000000002</v>
      </c>
      <c r="C41" s="6">
        <f>B41-B21</f>
        <v>0.39</v>
      </c>
      <c r="D41" s="6">
        <f t="shared" si="1"/>
        <v>15.086157500000001</v>
      </c>
    </row>
    <row r="42" spans="1:5" x14ac:dyDescent="0.35">
      <c r="A42" s="7" t="s">
        <v>23</v>
      </c>
      <c r="B42" s="6">
        <v>0.47500000000000003</v>
      </c>
      <c r="C42" s="6">
        <f>B42-B21</f>
        <v>0.40400000000000003</v>
      </c>
      <c r="D42" s="6">
        <f t="shared" si="1"/>
        <v>15.640526000000001</v>
      </c>
    </row>
    <row r="43" spans="1:5" x14ac:dyDescent="0.35">
      <c r="A43" s="7" t="s">
        <v>24</v>
      </c>
      <c r="B43" s="6">
        <v>0.497</v>
      </c>
      <c r="C43" s="6">
        <f>B43-B21</f>
        <v>0.42599999999999999</v>
      </c>
      <c r="D43" s="6">
        <f t="shared" si="1"/>
        <v>16.520289500000001</v>
      </c>
    </row>
    <row r="44" spans="1:5" x14ac:dyDescent="0.35">
      <c r="A44" s="7" t="s">
        <v>25</v>
      </c>
      <c r="B44" s="6">
        <v>0.44900000000000001</v>
      </c>
      <c r="C44" s="6">
        <f>B44-B21</f>
        <v>0.378</v>
      </c>
      <c r="D44" s="6">
        <f t="shared" si="1"/>
        <v>14.614377500000002</v>
      </c>
    </row>
    <row r="45" spans="1:5" x14ac:dyDescent="0.35">
      <c r="A45" s="7" t="s">
        <v>26</v>
      </c>
      <c r="B45" s="6">
        <v>0.436</v>
      </c>
      <c r="C45" s="6">
        <f>B45-B21</f>
        <v>0.36499999999999999</v>
      </c>
      <c r="D45" s="6">
        <f t="shared" si="1"/>
        <v>14.106816875000002</v>
      </c>
    </row>
    <row r="46" spans="1:5" x14ac:dyDescent="0.35">
      <c r="A46" s="7" t="s">
        <v>27</v>
      </c>
      <c r="B46" s="6">
        <v>0.51800000000000002</v>
      </c>
      <c r="C46" s="6">
        <f>B46-B21</f>
        <v>0.44700000000000001</v>
      </c>
      <c r="D46" s="6">
        <f t="shared" si="1"/>
        <v>17.369883875000003</v>
      </c>
    </row>
    <row r="47" spans="1:5" x14ac:dyDescent="0.35">
      <c r="A47" s="7" t="s">
        <v>28</v>
      </c>
      <c r="B47" s="6">
        <v>0.45100000000000001</v>
      </c>
      <c r="C47" s="6">
        <f>B47-B21</f>
        <v>0.38</v>
      </c>
      <c r="D47" s="6">
        <f t="shared" si="1"/>
        <v>14.69279</v>
      </c>
    </row>
    <row r="48" spans="1:5" x14ac:dyDescent="0.35">
      <c r="A48" s="7" t="s">
        <v>29</v>
      </c>
      <c r="B48" s="6">
        <v>0.40500000000000003</v>
      </c>
      <c r="C48" s="6">
        <f>B48-B21</f>
        <v>0.33400000000000002</v>
      </c>
      <c r="D48" s="6">
        <f t="shared" si="1"/>
        <v>12.9113135</v>
      </c>
    </row>
    <row r="49" spans="1:4" x14ac:dyDescent="0.35">
      <c r="A49" s="7" t="s">
        <v>30</v>
      </c>
      <c r="B49" s="6">
        <v>0.434</v>
      </c>
      <c r="C49" s="6">
        <f>B49-B21</f>
        <v>0.36299999999999999</v>
      </c>
      <c r="D49" s="6">
        <f t="shared" si="1"/>
        <v>14.029056875</v>
      </c>
    </row>
    <row r="50" spans="1:4" x14ac:dyDescent="0.35">
      <c r="A50" s="7" t="s">
        <v>31</v>
      </c>
      <c r="B50" s="6">
        <v>0.61799999999999999</v>
      </c>
      <c r="C50" s="6">
        <f>B50-B21</f>
        <v>0.54699999999999993</v>
      </c>
      <c r="D50" s="6">
        <f t="shared" si="1"/>
        <v>21.547158874999997</v>
      </c>
    </row>
    <row r="51" spans="1:4" x14ac:dyDescent="0.35">
      <c r="A51" s="7" t="s">
        <v>32</v>
      </c>
      <c r="B51" s="6">
        <v>0.50900000000000001</v>
      </c>
      <c r="C51" s="6">
        <f>B51-B21</f>
        <v>0.438</v>
      </c>
      <c r="D51" s="6">
        <f t="shared" si="1"/>
        <v>17.004597499999999</v>
      </c>
    </row>
    <row r="52" spans="1:4" x14ac:dyDescent="0.35">
      <c r="A52" s="7" t="s">
        <v>33</v>
      </c>
      <c r="B52" s="6">
        <v>0.46800000000000003</v>
      </c>
      <c r="C52" s="6">
        <f>B52-B21</f>
        <v>0.39700000000000002</v>
      </c>
      <c r="D52" s="6">
        <f t="shared" si="1"/>
        <v>15.362808875000002</v>
      </c>
    </row>
    <row r="53" spans="1:4" x14ac:dyDescent="0.35">
      <c r="A53" s="7" t="s">
        <v>34</v>
      </c>
      <c r="B53" s="6">
        <v>0.44800000000000001</v>
      </c>
      <c r="C53" s="6">
        <f>B53-B21</f>
        <v>0.377</v>
      </c>
      <c r="D53" s="6">
        <f t="shared" si="1"/>
        <v>14.575203875000001</v>
      </c>
    </row>
    <row r="54" spans="1:4" x14ac:dyDescent="0.35">
      <c r="A54" s="7" t="s">
        <v>35</v>
      </c>
      <c r="B54" s="6">
        <v>0.502</v>
      </c>
      <c r="C54" s="6">
        <f>B54-B21</f>
        <v>0.43099999999999999</v>
      </c>
      <c r="D54" s="6">
        <f t="shared" si="1"/>
        <v>16.721703874999999</v>
      </c>
    </row>
    <row r="55" spans="1:4" x14ac:dyDescent="0.35">
      <c r="A55" s="7" t="s">
        <v>36</v>
      </c>
      <c r="B55" s="6">
        <v>0.46200000000000002</v>
      </c>
      <c r="C55" s="6">
        <f>B55-B21</f>
        <v>0.39100000000000001</v>
      </c>
      <c r="D55" s="6">
        <f t="shared" si="1"/>
        <v>15.125613875000001</v>
      </c>
    </row>
    <row r="56" spans="1:4" x14ac:dyDescent="0.35">
      <c r="A56" s="7" t="s">
        <v>37</v>
      </c>
      <c r="B56" s="6">
        <v>0.39300000000000002</v>
      </c>
      <c r="C56" s="6">
        <f>B56-B21</f>
        <v>0.32200000000000001</v>
      </c>
      <c r="D56" s="6">
        <f t="shared" si="1"/>
        <v>12.4541495</v>
      </c>
    </row>
    <row r="57" spans="1:4" x14ac:dyDescent="0.35">
      <c r="A57" s="7" t="s">
        <v>38</v>
      </c>
      <c r="B57" s="6">
        <v>0.54</v>
      </c>
      <c r="C57" s="6">
        <f>B57-B21</f>
        <v>0.46900000000000003</v>
      </c>
      <c r="D57" s="6">
        <f t="shared" si="1"/>
        <v>18.270222875000002</v>
      </c>
    </row>
    <row r="58" spans="1:4" x14ac:dyDescent="0.35">
      <c r="A58" s="7" t="s">
        <v>39</v>
      </c>
      <c r="B58" s="6">
        <v>0.442</v>
      </c>
      <c r="C58" s="6">
        <f>B58-B21</f>
        <v>0.371</v>
      </c>
      <c r="D58" s="6">
        <f t="shared" si="1"/>
        <v>14.340618875000001</v>
      </c>
    </row>
    <row r="59" spans="1:4" x14ac:dyDescent="0.35">
      <c r="A59" s="7" t="s">
        <v>40</v>
      </c>
      <c r="B59" s="6">
        <v>0.48599999999999999</v>
      </c>
      <c r="C59" s="6">
        <f>B59-B21</f>
        <v>0.41499999999999998</v>
      </c>
      <c r="D59" s="6">
        <f t="shared" si="1"/>
        <v>16.079091875</v>
      </c>
    </row>
    <row r="60" spans="1:4" x14ac:dyDescent="0.35">
      <c r="A60" s="7" t="s">
        <v>41</v>
      </c>
      <c r="B60" s="6">
        <v>0.42399999999999999</v>
      </c>
      <c r="C60" s="6">
        <f>B60-B21</f>
        <v>0.35299999999999998</v>
      </c>
      <c r="D60" s="6">
        <f t="shared" si="1"/>
        <v>13.641561874999999</v>
      </c>
    </row>
    <row r="61" spans="1:4" x14ac:dyDescent="0.35">
      <c r="A61" s="7" t="s">
        <v>42</v>
      </c>
      <c r="B61" s="6">
        <v>0.40900000000000003</v>
      </c>
      <c r="C61" s="6">
        <f>B61-B21</f>
        <v>0.33800000000000002</v>
      </c>
      <c r="D61" s="6">
        <f t="shared" si="1"/>
        <v>13.064397500000002</v>
      </c>
    </row>
    <row r="62" spans="1:4" x14ac:dyDescent="0.35">
      <c r="A62" s="7" t="s">
        <v>43</v>
      </c>
      <c r="B62" s="6">
        <v>0.42599999999999999</v>
      </c>
      <c r="C62" s="6">
        <f>B62-B21</f>
        <v>0.35499999999999998</v>
      </c>
      <c r="D62" s="6">
        <f t="shared" si="1"/>
        <v>13.718886875000001</v>
      </c>
    </row>
    <row r="63" spans="1:4" x14ac:dyDescent="0.35">
      <c r="A63" s="7" t="s">
        <v>44</v>
      </c>
      <c r="B63" s="6">
        <v>0.437</v>
      </c>
      <c r="C63" s="6">
        <f>B63-B21</f>
        <v>0.36599999999999999</v>
      </c>
      <c r="D63" s="6">
        <f t="shared" si="1"/>
        <v>14.145729500000002</v>
      </c>
    </row>
    <row r="64" spans="1:4" x14ac:dyDescent="0.35">
      <c r="A64" s="7" t="s">
        <v>45</v>
      </c>
      <c r="B64" s="6">
        <v>0.41100000000000003</v>
      </c>
      <c r="C64" s="6">
        <f>B64-B21</f>
        <v>0.34</v>
      </c>
      <c r="D64" s="6">
        <f t="shared" si="1"/>
        <v>13.141070000000003</v>
      </c>
    </row>
    <row r="65" spans="1:4" x14ac:dyDescent="0.35">
      <c r="A65" s="7" t="s">
        <v>46</v>
      </c>
      <c r="B65" s="6">
        <v>0.44400000000000001</v>
      </c>
      <c r="C65" s="6">
        <f>B65-B21</f>
        <v>0.373</v>
      </c>
      <c r="D65" s="6">
        <f t="shared" si="1"/>
        <v>14.418726875000001</v>
      </c>
    </row>
    <row r="66" spans="1:4" x14ac:dyDescent="0.35">
      <c r="A66" s="7" t="s">
        <v>47</v>
      </c>
      <c r="B66" s="6">
        <v>0.52</v>
      </c>
      <c r="C66" s="6">
        <f>B66-B21</f>
        <v>0.44900000000000001</v>
      </c>
      <c r="D66" s="6">
        <f t="shared" ref="D66:D97" si="2">(10.875*C66*C66)+(30.963*C66)+(1.3565)</f>
        <v>17.451297875000002</v>
      </c>
    </row>
    <row r="67" spans="1:4" x14ac:dyDescent="0.35">
      <c r="A67" s="7" t="s">
        <v>48</v>
      </c>
      <c r="B67" s="6">
        <v>0.47500000000000003</v>
      </c>
      <c r="C67" s="6">
        <f>B67-B21</f>
        <v>0.40400000000000003</v>
      </c>
      <c r="D67" s="6">
        <f t="shared" si="2"/>
        <v>15.640526000000001</v>
      </c>
    </row>
    <row r="68" spans="1:4" x14ac:dyDescent="0.35">
      <c r="A68" s="7" t="s">
        <v>49</v>
      </c>
      <c r="B68" s="6">
        <v>0.46900000000000003</v>
      </c>
      <c r="C68" s="6">
        <f>B68-B21</f>
        <v>0.39800000000000002</v>
      </c>
      <c r="D68" s="6">
        <f t="shared" si="2"/>
        <v>15.402417500000002</v>
      </c>
    </row>
    <row r="69" spans="1:4" x14ac:dyDescent="0.35">
      <c r="A69" s="7" t="s">
        <v>50</v>
      </c>
      <c r="B69" s="6">
        <v>0.42299999999999999</v>
      </c>
      <c r="C69" s="6">
        <f>B69-B21</f>
        <v>0.35199999999999998</v>
      </c>
      <c r="D69" s="6">
        <f t="shared" si="2"/>
        <v>13.602931999999999</v>
      </c>
    </row>
    <row r="70" spans="1:4" x14ac:dyDescent="0.35">
      <c r="A70" s="7" t="s">
        <v>51</v>
      </c>
      <c r="B70" s="6">
        <v>0.441</v>
      </c>
      <c r="C70" s="6">
        <f>B70-B21</f>
        <v>0.37</v>
      </c>
      <c r="D70" s="6">
        <f t="shared" si="2"/>
        <v>14.3015975</v>
      </c>
    </row>
    <row r="71" spans="1:4" x14ac:dyDescent="0.35">
      <c r="A71" s="7" t="s">
        <v>52</v>
      </c>
      <c r="B71" s="6">
        <v>0.42899999999999999</v>
      </c>
      <c r="C71" s="6">
        <f>B71-B21</f>
        <v>0.35799999999999998</v>
      </c>
      <c r="D71" s="6">
        <f t="shared" si="2"/>
        <v>13.8350375</v>
      </c>
    </row>
    <row r="72" spans="1:4" x14ac:dyDescent="0.35">
      <c r="A72" s="7" t="s">
        <v>53</v>
      </c>
      <c r="B72" s="6">
        <v>0.432</v>
      </c>
      <c r="C72" s="6">
        <f>B72-B21</f>
        <v>0.36099999999999999</v>
      </c>
      <c r="D72" s="6">
        <f t="shared" si="2"/>
        <v>13.951383874999999</v>
      </c>
    </row>
    <row r="73" spans="1:4" x14ac:dyDescent="0.35">
      <c r="A73" s="7" t="s">
        <v>54</v>
      </c>
      <c r="B73" s="6">
        <v>0.48299999999999998</v>
      </c>
      <c r="C73" s="6">
        <f>B73-B21</f>
        <v>0.41199999999999998</v>
      </c>
      <c r="D73" s="6">
        <f t="shared" si="2"/>
        <v>15.959222</v>
      </c>
    </row>
    <row r="74" spans="1:4" x14ac:dyDescent="0.35">
      <c r="A74" s="7" t="s">
        <v>55</v>
      </c>
      <c r="B74" s="6">
        <v>0.47700000000000004</v>
      </c>
      <c r="C74" s="6">
        <f>B74-B21</f>
        <v>0.40600000000000003</v>
      </c>
      <c r="D74" s="6">
        <f t="shared" si="2"/>
        <v>15.720069500000003</v>
      </c>
    </row>
    <row r="75" spans="1:4" x14ac:dyDescent="0.35">
      <c r="A75" s="7" t="s">
        <v>56</v>
      </c>
      <c r="B75" s="6">
        <v>0.50900000000000001</v>
      </c>
      <c r="C75" s="6">
        <f>B75-B21</f>
        <v>0.438</v>
      </c>
      <c r="D75" s="6">
        <f t="shared" si="2"/>
        <v>17.004597499999999</v>
      </c>
    </row>
    <row r="76" spans="1:4" x14ac:dyDescent="0.35">
      <c r="A76" s="7" t="s">
        <v>57</v>
      </c>
      <c r="B76" s="6">
        <v>0.44700000000000001</v>
      </c>
      <c r="C76" s="6">
        <f>B76-B21</f>
        <v>0.376</v>
      </c>
      <c r="D76" s="6">
        <f t="shared" si="2"/>
        <v>14.536052000000002</v>
      </c>
    </row>
    <row r="77" spans="1:4" x14ac:dyDescent="0.35">
      <c r="A77" s="7" t="s">
        <v>58</v>
      </c>
      <c r="B77" s="6">
        <v>0.46300000000000002</v>
      </c>
      <c r="C77" s="6">
        <f>B77-B21</f>
        <v>0.39200000000000002</v>
      </c>
      <c r="D77" s="6">
        <f t="shared" si="2"/>
        <v>15.165092000000001</v>
      </c>
    </row>
    <row r="78" spans="1:4" x14ac:dyDescent="0.35">
      <c r="A78" s="7" t="s">
        <v>59</v>
      </c>
      <c r="B78" s="6">
        <v>0.438</v>
      </c>
      <c r="C78" s="6">
        <f>B78-B21</f>
        <v>0.36699999999999999</v>
      </c>
      <c r="D78" s="6">
        <f t="shared" si="2"/>
        <v>14.184663875000002</v>
      </c>
    </row>
    <row r="79" spans="1:4" x14ac:dyDescent="0.35">
      <c r="A79" s="7" t="s">
        <v>60</v>
      </c>
      <c r="B79" s="6">
        <v>0.39300000000000002</v>
      </c>
      <c r="C79" s="6">
        <f>B79-B21</f>
        <v>0.32200000000000001</v>
      </c>
      <c r="D79" s="6">
        <f t="shared" si="2"/>
        <v>12.4541495</v>
      </c>
    </row>
    <row r="80" spans="1:4" x14ac:dyDescent="0.35">
      <c r="A80" s="7" t="s">
        <v>61</v>
      </c>
      <c r="B80" s="6">
        <v>0.436</v>
      </c>
      <c r="C80" s="6">
        <f>B80-B21</f>
        <v>0.36499999999999999</v>
      </c>
      <c r="D80" s="6">
        <f t="shared" si="2"/>
        <v>14.106816875000002</v>
      </c>
    </row>
    <row r="81" spans="1:4" x14ac:dyDescent="0.35">
      <c r="A81" s="7" t="s">
        <v>62</v>
      </c>
      <c r="B81" s="6">
        <v>0.45800000000000002</v>
      </c>
      <c r="C81" s="6">
        <f>B81-B21</f>
        <v>0.38700000000000001</v>
      </c>
      <c r="D81" s="6">
        <f t="shared" si="2"/>
        <v>14.967918875000002</v>
      </c>
    </row>
    <row r="82" spans="1:4" x14ac:dyDescent="0.35">
      <c r="A82" s="7" t="s">
        <v>63</v>
      </c>
      <c r="B82" s="6">
        <v>0.46700000000000003</v>
      </c>
      <c r="C82" s="6">
        <f>B82-B21</f>
        <v>0.39600000000000002</v>
      </c>
      <c r="D82" s="6">
        <f t="shared" si="2"/>
        <v>15.323222000000001</v>
      </c>
    </row>
    <row r="83" spans="1:4" x14ac:dyDescent="0.35">
      <c r="A83" s="7" t="s">
        <v>64</v>
      </c>
      <c r="B83" s="6">
        <v>0.51700000000000002</v>
      </c>
      <c r="C83" s="6">
        <f>B83-B21</f>
        <v>0.44600000000000001</v>
      </c>
      <c r="D83" s="6">
        <f t="shared" si="2"/>
        <v>17.329209500000001</v>
      </c>
    </row>
    <row r="84" spans="1:4" x14ac:dyDescent="0.35">
      <c r="A84" s="7" t="s">
        <v>65</v>
      </c>
      <c r="B84" s="6">
        <v>0.437</v>
      </c>
      <c r="C84" s="6">
        <f>B84-B21</f>
        <v>0.36599999999999999</v>
      </c>
      <c r="D84" s="6">
        <f t="shared" si="2"/>
        <v>14.145729500000002</v>
      </c>
    </row>
    <row r="85" spans="1:4" x14ac:dyDescent="0.35">
      <c r="A85" s="7" t="s">
        <v>66</v>
      </c>
      <c r="B85" s="6">
        <v>0.436</v>
      </c>
      <c r="C85" s="6">
        <f>B85-B21</f>
        <v>0.36499999999999999</v>
      </c>
      <c r="D85" s="6">
        <f t="shared" si="2"/>
        <v>14.106816875000002</v>
      </c>
    </row>
    <row r="86" spans="1:4" x14ac:dyDescent="0.35">
      <c r="A86" s="7" t="s">
        <v>67</v>
      </c>
      <c r="B86" s="6">
        <v>0.5</v>
      </c>
      <c r="C86" s="6">
        <f>B86-B21</f>
        <v>0.42899999999999999</v>
      </c>
      <c r="D86" s="6">
        <f t="shared" si="2"/>
        <v>16.641072874999999</v>
      </c>
    </row>
    <row r="87" spans="1:4" x14ac:dyDescent="0.35">
      <c r="A87" s="7" t="s">
        <v>68</v>
      </c>
      <c r="B87" s="6">
        <v>0.45100000000000001</v>
      </c>
      <c r="C87" s="6">
        <f>B87-B21</f>
        <v>0.38</v>
      </c>
      <c r="D87" s="6">
        <f t="shared" si="2"/>
        <v>14.69279</v>
      </c>
    </row>
    <row r="88" spans="1:4" x14ac:dyDescent="0.35">
      <c r="A88" s="7" t="s">
        <v>69</v>
      </c>
      <c r="B88" s="6">
        <v>0.52700000000000002</v>
      </c>
      <c r="C88" s="6">
        <f>B88-B21</f>
        <v>0.45600000000000002</v>
      </c>
      <c r="D88" s="6">
        <f t="shared" si="2"/>
        <v>17.736932000000003</v>
      </c>
    </row>
    <row r="89" spans="1:4" x14ac:dyDescent="0.35">
      <c r="A89" s="7" t="s">
        <v>70</v>
      </c>
      <c r="B89" s="6">
        <v>0.436</v>
      </c>
      <c r="C89" s="6">
        <f>B89-B21</f>
        <v>0.36499999999999999</v>
      </c>
      <c r="D89" s="6">
        <f t="shared" si="2"/>
        <v>14.106816875000002</v>
      </c>
    </row>
    <row r="90" spans="1:4" x14ac:dyDescent="0.35">
      <c r="A90" s="7" t="s">
        <v>71</v>
      </c>
      <c r="B90" s="6">
        <v>0.42499999999999999</v>
      </c>
      <c r="C90" s="6">
        <f>B90-B21</f>
        <v>0.35399999999999998</v>
      </c>
      <c r="D90" s="6">
        <f t="shared" si="2"/>
        <v>13.680213499999999</v>
      </c>
    </row>
    <row r="91" spans="1:4" x14ac:dyDescent="0.35">
      <c r="A91" s="7" t="s">
        <v>72</v>
      </c>
      <c r="B91" s="6">
        <v>0.55100000000000005</v>
      </c>
      <c r="C91" s="6">
        <f>B91-B21</f>
        <v>0.48000000000000004</v>
      </c>
      <c r="D91" s="6">
        <f t="shared" si="2"/>
        <v>18.724340000000002</v>
      </c>
    </row>
    <row r="92" spans="1:4" x14ac:dyDescent="0.35">
      <c r="A92" s="7" t="s">
        <v>73</v>
      </c>
      <c r="B92" s="6">
        <v>0.42899999999999999</v>
      </c>
      <c r="C92" s="6">
        <f>B92-B21</f>
        <v>0.35799999999999998</v>
      </c>
      <c r="D92" s="6">
        <f t="shared" si="2"/>
        <v>13.8350375</v>
      </c>
    </row>
    <row r="93" spans="1:4" x14ac:dyDescent="0.35">
      <c r="A93" s="7" t="s">
        <v>74</v>
      </c>
      <c r="B93" s="6">
        <v>0.42499999999999999</v>
      </c>
      <c r="C93" s="6">
        <f>B93-B21</f>
        <v>0.35399999999999998</v>
      </c>
      <c r="D93" s="6">
        <f t="shared" si="2"/>
        <v>13.680213499999999</v>
      </c>
    </row>
    <row r="94" spans="1:4" x14ac:dyDescent="0.35">
      <c r="A94" s="7" t="s">
        <v>75</v>
      </c>
      <c r="B94" s="6">
        <v>0.44700000000000001</v>
      </c>
      <c r="C94" s="6">
        <f>B94-B21</f>
        <v>0.376</v>
      </c>
      <c r="D94" s="6">
        <f t="shared" si="2"/>
        <v>14.536052000000002</v>
      </c>
    </row>
    <row r="95" spans="1:4" x14ac:dyDescent="0.35">
      <c r="A95" s="7" t="s">
        <v>76</v>
      </c>
      <c r="B95" s="6">
        <v>0.42599999999999999</v>
      </c>
      <c r="C95" s="6">
        <f>B95-B21</f>
        <v>0.35499999999999998</v>
      </c>
      <c r="D95" s="6">
        <f t="shared" si="2"/>
        <v>13.718886875000001</v>
      </c>
    </row>
    <row r="96" spans="1:4" x14ac:dyDescent="0.35">
      <c r="A96" s="7" t="s">
        <v>77</v>
      </c>
      <c r="B96" s="6">
        <v>0.433</v>
      </c>
      <c r="C96" s="6">
        <f>B96-B21</f>
        <v>0.36199999999999999</v>
      </c>
      <c r="D96" s="6">
        <f t="shared" si="2"/>
        <v>13.990209500000001</v>
      </c>
    </row>
    <row r="97" spans="1:4" x14ac:dyDescent="0.35">
      <c r="A97" s="7" t="s">
        <v>78</v>
      </c>
      <c r="B97" s="6">
        <v>0.36299999999999999</v>
      </c>
      <c r="C97" s="6">
        <f>B97-B21</f>
        <v>0.29199999999999998</v>
      </c>
      <c r="D97" s="6">
        <f t="shared" si="2"/>
        <v>11.324942</v>
      </c>
    </row>
    <row r="98" spans="1:4" x14ac:dyDescent="0.35">
      <c r="A98" s="7" t="s">
        <v>79</v>
      </c>
      <c r="B98" s="6">
        <v>0.42799999999999999</v>
      </c>
      <c r="C98" s="6">
        <f>B98-B21</f>
        <v>0.35699999999999998</v>
      </c>
      <c r="D98" s="6">
        <f t="shared" ref="D98:D129" si="3">(10.875*C98*C98)+(30.963*C98)+(1.3565)</f>
        <v>13.796298875000002</v>
      </c>
    </row>
    <row r="99" spans="1:4" x14ac:dyDescent="0.35">
      <c r="A99" s="7" t="s">
        <v>80</v>
      </c>
      <c r="B99" s="6">
        <v>0.46700000000000003</v>
      </c>
      <c r="C99" s="6">
        <f>B99-B21</f>
        <v>0.39600000000000002</v>
      </c>
      <c r="D99" s="6">
        <f t="shared" si="3"/>
        <v>15.323222000000001</v>
      </c>
    </row>
    <row r="100" spans="1:4" x14ac:dyDescent="0.35">
      <c r="A100" s="7" t="s">
        <v>81</v>
      </c>
      <c r="B100" s="6">
        <v>0.42499999999999999</v>
      </c>
      <c r="C100" s="6">
        <f>B100-B21</f>
        <v>0.35399999999999998</v>
      </c>
      <c r="D100" s="6">
        <f t="shared" si="3"/>
        <v>13.680213499999999</v>
      </c>
    </row>
    <row r="101" spans="1:4" x14ac:dyDescent="0.35">
      <c r="A101" s="7" t="s">
        <v>82</v>
      </c>
      <c r="B101" s="6">
        <v>0.44900000000000001</v>
      </c>
      <c r="C101" s="6">
        <f>B101-B21</f>
        <v>0.378</v>
      </c>
      <c r="D101" s="6">
        <f t="shared" si="3"/>
        <v>14.614377500000002</v>
      </c>
    </row>
    <row r="102" spans="1:4" x14ac:dyDescent="0.35">
      <c r="A102" s="7" t="s">
        <v>83</v>
      </c>
      <c r="B102" s="6">
        <v>0.42599999999999999</v>
      </c>
      <c r="C102" s="6">
        <f>B102-B21</f>
        <v>0.35499999999999998</v>
      </c>
      <c r="D102" s="6">
        <f t="shared" si="3"/>
        <v>13.718886875000001</v>
      </c>
    </row>
    <row r="103" spans="1:4" x14ac:dyDescent="0.35">
      <c r="A103" s="7" t="s">
        <v>84</v>
      </c>
      <c r="B103" s="6">
        <v>0.38100000000000001</v>
      </c>
      <c r="C103" s="6">
        <f>B103-B21</f>
        <v>0.31</v>
      </c>
      <c r="D103" s="6">
        <f t="shared" si="3"/>
        <v>12.0001175</v>
      </c>
    </row>
    <row r="104" spans="1:4" x14ac:dyDescent="0.35">
      <c r="A104" s="7" t="s">
        <v>85</v>
      </c>
      <c r="B104" s="6">
        <v>0.36899999999999999</v>
      </c>
      <c r="C104" s="6">
        <f>B104-B21</f>
        <v>0.29799999999999999</v>
      </c>
      <c r="D104" s="6">
        <f t="shared" si="3"/>
        <v>11.549217500000001</v>
      </c>
    </row>
    <row r="105" spans="1:4" x14ac:dyDescent="0.35">
      <c r="A105" s="7" t="s">
        <v>86</v>
      </c>
      <c r="B105" s="6">
        <v>0.42899999999999999</v>
      </c>
      <c r="C105" s="6">
        <f>B105-B21</f>
        <v>0.35799999999999998</v>
      </c>
      <c r="D105" s="6">
        <f t="shared" si="3"/>
        <v>13.8350375</v>
      </c>
    </row>
    <row r="106" spans="1:4" x14ac:dyDescent="0.35">
      <c r="A106" s="7" t="s">
        <v>87</v>
      </c>
      <c r="B106" s="6">
        <v>0.375</v>
      </c>
      <c r="C106" s="6">
        <f>B106-B21</f>
        <v>0.30399999999999999</v>
      </c>
      <c r="D106" s="6">
        <f t="shared" si="3"/>
        <v>11.774276</v>
      </c>
    </row>
    <row r="107" spans="1:4" x14ac:dyDescent="0.35">
      <c r="A107" s="7" t="s">
        <v>88</v>
      </c>
      <c r="B107" s="6">
        <v>0.52</v>
      </c>
      <c r="C107" s="6">
        <f>B107-B21</f>
        <v>0.44900000000000001</v>
      </c>
      <c r="D107" s="6">
        <f t="shared" si="3"/>
        <v>17.451297875000002</v>
      </c>
    </row>
    <row r="108" spans="1:4" x14ac:dyDescent="0.35">
      <c r="A108" s="7" t="s">
        <v>89</v>
      </c>
      <c r="B108" s="6">
        <v>0.45900000000000002</v>
      </c>
      <c r="C108" s="6">
        <f>B108-B21</f>
        <v>0.38800000000000001</v>
      </c>
      <c r="D108" s="6">
        <f t="shared" si="3"/>
        <v>15.007310000000002</v>
      </c>
    </row>
    <row r="109" spans="1:4" x14ac:dyDescent="0.35">
      <c r="A109" s="7" t="s">
        <v>90</v>
      </c>
      <c r="B109" s="6">
        <v>0.45300000000000001</v>
      </c>
      <c r="C109" s="6">
        <f>B109-B21</f>
        <v>0.38200000000000001</v>
      </c>
      <c r="D109" s="6">
        <f t="shared" si="3"/>
        <v>14.771289500000002</v>
      </c>
    </row>
    <row r="110" spans="1:4" x14ac:dyDescent="0.35">
      <c r="A110" s="7" t="s">
        <v>91</v>
      </c>
      <c r="B110" s="6">
        <v>0.47100000000000003</v>
      </c>
      <c r="C110" s="6">
        <f>B110-B21</f>
        <v>0.4</v>
      </c>
      <c r="D110" s="6">
        <f t="shared" si="3"/>
        <v>15.481700000000002</v>
      </c>
    </row>
    <row r="111" spans="1:4" x14ac:dyDescent="0.35">
      <c r="A111" s="7" t="s">
        <v>92</v>
      </c>
      <c r="B111" s="6">
        <v>0.46</v>
      </c>
      <c r="C111" s="6">
        <f>B111-B21</f>
        <v>0.38900000000000001</v>
      </c>
      <c r="D111" s="6">
        <f t="shared" si="3"/>
        <v>15.046722875000002</v>
      </c>
    </row>
    <row r="112" spans="1:4" x14ac:dyDescent="0.35">
      <c r="A112" s="7" t="s">
        <v>93</v>
      </c>
      <c r="B112" s="6">
        <v>0.38900000000000001</v>
      </c>
      <c r="C112" s="6">
        <f>B112-B21</f>
        <v>0.318</v>
      </c>
      <c r="D112" s="6">
        <f t="shared" si="3"/>
        <v>12.302457500000001</v>
      </c>
    </row>
    <row r="113" spans="1:4" x14ac:dyDescent="0.35">
      <c r="A113" s="7" t="s">
        <v>94</v>
      </c>
      <c r="B113" s="6">
        <v>0.432</v>
      </c>
      <c r="C113" s="6">
        <f>B113-B21</f>
        <v>0.36099999999999999</v>
      </c>
      <c r="D113" s="6">
        <f t="shared" si="3"/>
        <v>13.951383874999999</v>
      </c>
    </row>
    <row r="114" spans="1:4" x14ac:dyDescent="0.35">
      <c r="A114" s="7" t="s">
        <v>95</v>
      </c>
      <c r="B114" s="6">
        <v>0.41699999999999998</v>
      </c>
      <c r="C114" s="6">
        <f>B114-B21</f>
        <v>0.34599999999999997</v>
      </c>
      <c r="D114" s="6">
        <f t="shared" si="3"/>
        <v>13.3716095</v>
      </c>
    </row>
    <row r="115" spans="1:4" x14ac:dyDescent="0.35">
      <c r="A115" s="7" t="s">
        <v>96</v>
      </c>
      <c r="B115" s="6">
        <v>0.49399999999999999</v>
      </c>
      <c r="C115" s="6">
        <f>B115-B21</f>
        <v>0.42299999999999999</v>
      </c>
      <c r="D115" s="6">
        <f t="shared" si="3"/>
        <v>16.399701874999998</v>
      </c>
    </row>
    <row r="116" spans="1:4" x14ac:dyDescent="0.35">
      <c r="A116" s="7" t="s">
        <v>97</v>
      </c>
      <c r="B116" s="6">
        <v>0.44900000000000001</v>
      </c>
      <c r="C116" s="6">
        <f>B116-B21</f>
        <v>0.378</v>
      </c>
      <c r="D116" s="6">
        <f t="shared" si="3"/>
        <v>14.614377500000002</v>
      </c>
    </row>
    <row r="117" spans="1:4" x14ac:dyDescent="0.35">
      <c r="A117" s="7" t="s">
        <v>98</v>
      </c>
      <c r="B117" s="6">
        <v>0.41200000000000003</v>
      </c>
      <c r="C117" s="6">
        <f>B117-B21</f>
        <v>0.34100000000000003</v>
      </c>
      <c r="D117" s="6">
        <f t="shared" si="3"/>
        <v>13.179438875000002</v>
      </c>
    </row>
    <row r="118" spans="1:4" x14ac:dyDescent="0.35">
      <c r="A118" s="7" t="s">
        <v>99</v>
      </c>
      <c r="B118" s="6">
        <v>0.47000000000000003</v>
      </c>
      <c r="C118" s="6">
        <f>B118-B21</f>
        <v>0.39900000000000002</v>
      </c>
      <c r="D118" s="6">
        <f t="shared" si="3"/>
        <v>15.442047875000002</v>
      </c>
    </row>
    <row r="119" spans="1:4" x14ac:dyDescent="0.35">
      <c r="A119" s="7" t="s">
        <v>100</v>
      </c>
      <c r="B119" s="6">
        <v>0.44900000000000001</v>
      </c>
      <c r="C119" s="6">
        <f>B119-B21</f>
        <v>0.378</v>
      </c>
      <c r="D119" s="6">
        <f t="shared" si="3"/>
        <v>14.614377500000002</v>
      </c>
    </row>
    <row r="120" spans="1:4" x14ac:dyDescent="0.35">
      <c r="A120" s="7" t="s">
        <v>101</v>
      </c>
      <c r="B120" s="6">
        <v>0.42299999999999999</v>
      </c>
      <c r="C120" s="6">
        <f>B120-B21</f>
        <v>0.35199999999999998</v>
      </c>
      <c r="D120" s="6">
        <f t="shared" si="3"/>
        <v>13.602931999999999</v>
      </c>
    </row>
    <row r="121" spans="1:4" x14ac:dyDescent="0.35">
      <c r="A121" s="7" t="s">
        <v>102</v>
      </c>
      <c r="B121" s="6">
        <v>0.38800000000000001</v>
      </c>
      <c r="C121" s="6">
        <f>B121-B21</f>
        <v>0.317</v>
      </c>
      <c r="D121" s="6">
        <f t="shared" si="3"/>
        <v>12.264588875000001</v>
      </c>
    </row>
    <row r="122" spans="1:4" x14ac:dyDescent="0.35">
      <c r="A122" s="7" t="s">
        <v>103</v>
      </c>
      <c r="B122" s="6">
        <v>0.375</v>
      </c>
      <c r="C122" s="6">
        <f>B122-B21</f>
        <v>0.30399999999999999</v>
      </c>
      <c r="D122" s="6">
        <f t="shared" si="3"/>
        <v>11.774276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21"/>
  <sheetViews>
    <sheetView topLeftCell="A94" workbookViewId="0">
      <selection activeCell="B33" sqref="B33:B121"/>
    </sheetView>
  </sheetViews>
  <sheetFormatPr defaultRowHeight="14.5" x14ac:dyDescent="0.35"/>
  <cols>
    <col min="2" max="2" width="11.1796875" customWidth="1"/>
    <col min="3" max="4" width="10.1796875" customWidth="1"/>
  </cols>
  <sheetData>
    <row r="2" spans="1:12" x14ac:dyDescent="0.35">
      <c r="A2" s="2">
        <v>7.4999999999999997E-2</v>
      </c>
      <c r="B2" s="2">
        <v>0.73299999999999998</v>
      </c>
      <c r="C2" s="2">
        <v>0.72299999999999998</v>
      </c>
      <c r="D2" s="2">
        <v>0.70599999999999996</v>
      </c>
      <c r="E2" s="2">
        <v>0.63500000000000001</v>
      </c>
      <c r="F2" s="2">
        <v>0.61099999999999999</v>
      </c>
      <c r="G2" s="2">
        <v>0.59399999999999997</v>
      </c>
      <c r="H2" s="2">
        <v>0.60299999999999998</v>
      </c>
      <c r="I2" s="2">
        <v>0.64700000000000002</v>
      </c>
      <c r="J2" s="2">
        <v>0.45600000000000002</v>
      </c>
      <c r="K2" s="2">
        <v>0.51600000000000001</v>
      </c>
      <c r="L2" s="2">
        <v>0.53200000000000003</v>
      </c>
    </row>
    <row r="3" spans="1:12" x14ac:dyDescent="0.35">
      <c r="A3" s="2">
        <v>0.28500000000000003</v>
      </c>
      <c r="B3" s="2">
        <v>0.745</v>
      </c>
      <c r="C3" s="2">
        <v>0.66</v>
      </c>
      <c r="D3" s="2">
        <v>0.622</v>
      </c>
      <c r="E3" s="2">
        <v>0.57799999999999996</v>
      </c>
      <c r="F3" s="2">
        <v>0.56200000000000006</v>
      </c>
      <c r="G3" s="2">
        <v>0.63700000000000001</v>
      </c>
      <c r="H3" s="2">
        <v>0.57699999999999996</v>
      </c>
      <c r="I3" s="2">
        <v>0.53300000000000003</v>
      </c>
      <c r="J3" s="2">
        <v>0.48099999999999998</v>
      </c>
      <c r="K3" s="2">
        <v>0.48099999999999998</v>
      </c>
      <c r="L3" s="2">
        <v>0.51400000000000001</v>
      </c>
    </row>
    <row r="4" spans="1:12" x14ac:dyDescent="0.35">
      <c r="A4" s="2">
        <v>0.52600000000000002</v>
      </c>
      <c r="B4" s="2">
        <v>0.61899999999999999</v>
      </c>
      <c r="C4" s="2">
        <v>0.59599999999999997</v>
      </c>
      <c r="D4" s="2">
        <v>0.59199999999999997</v>
      </c>
      <c r="E4" s="2">
        <v>0.56600000000000006</v>
      </c>
      <c r="F4" s="2">
        <v>0.56200000000000006</v>
      </c>
      <c r="G4" s="2">
        <v>0.55700000000000005</v>
      </c>
      <c r="H4" s="2">
        <v>0.57100000000000006</v>
      </c>
      <c r="I4" s="2">
        <v>0.50900000000000001</v>
      </c>
      <c r="J4" s="2">
        <v>0.47400000000000003</v>
      </c>
      <c r="K4" s="2">
        <v>0.45500000000000002</v>
      </c>
      <c r="L4" s="2">
        <v>0.51300000000000001</v>
      </c>
    </row>
    <row r="5" spans="1:12" x14ac:dyDescent="0.35">
      <c r="A5" s="2">
        <v>0.83899999999999997</v>
      </c>
      <c r="B5" s="2">
        <v>0.70399999999999996</v>
      </c>
      <c r="C5" s="2">
        <v>0.56300000000000006</v>
      </c>
      <c r="D5" s="2">
        <v>0.61199999999999999</v>
      </c>
      <c r="E5" s="2">
        <v>0.56100000000000005</v>
      </c>
      <c r="F5" s="2">
        <v>0.60399999999999998</v>
      </c>
      <c r="G5" s="2">
        <v>0.502</v>
      </c>
      <c r="H5" s="2">
        <v>0.55500000000000005</v>
      </c>
      <c r="I5" s="2">
        <v>0.50800000000000001</v>
      </c>
      <c r="J5" s="2">
        <v>0.47800000000000004</v>
      </c>
      <c r="K5" s="2">
        <v>0.495</v>
      </c>
      <c r="L5" s="2">
        <v>0.48599999999999999</v>
      </c>
    </row>
    <row r="6" spans="1:12" x14ac:dyDescent="0.35">
      <c r="A6" s="2">
        <v>1.569</v>
      </c>
      <c r="B6" s="2">
        <v>0.80100000000000005</v>
      </c>
      <c r="C6" s="2">
        <v>0.67200000000000004</v>
      </c>
      <c r="D6" s="2">
        <v>0.61</v>
      </c>
      <c r="E6" s="2">
        <v>0.52800000000000002</v>
      </c>
      <c r="F6" s="2">
        <v>0.56600000000000006</v>
      </c>
      <c r="G6" s="2">
        <v>0.52700000000000002</v>
      </c>
      <c r="H6" s="2">
        <v>0.56300000000000006</v>
      </c>
      <c r="I6" s="2">
        <v>0.438</v>
      </c>
      <c r="J6" s="2">
        <v>0.53800000000000003</v>
      </c>
      <c r="K6" s="2">
        <v>0.48099999999999998</v>
      </c>
      <c r="L6" s="2">
        <v>0.47600000000000003</v>
      </c>
    </row>
    <row r="7" spans="1:12" x14ac:dyDescent="0.35">
      <c r="A7" s="2">
        <v>2.3919999999999999</v>
      </c>
      <c r="B7" s="2">
        <v>0.57000000000000006</v>
      </c>
      <c r="C7" s="2">
        <v>0.65800000000000003</v>
      </c>
      <c r="D7" s="2">
        <v>0.61199999999999999</v>
      </c>
      <c r="E7" s="2">
        <v>0.501</v>
      </c>
      <c r="F7" s="2">
        <v>0.51100000000000001</v>
      </c>
      <c r="G7" s="2">
        <v>0.66400000000000003</v>
      </c>
      <c r="H7" s="2">
        <v>0.58499999999999996</v>
      </c>
      <c r="I7" s="2">
        <v>0.42499999999999999</v>
      </c>
      <c r="J7" s="2">
        <v>0.40400000000000003</v>
      </c>
      <c r="K7" s="2">
        <v>0.443</v>
      </c>
      <c r="L7" s="2">
        <v>0.45200000000000001</v>
      </c>
    </row>
    <row r="8" spans="1:12" x14ac:dyDescent="0.35">
      <c r="A8" s="2">
        <v>5.8999999999999997E-2</v>
      </c>
      <c r="B8" s="2">
        <v>0.55500000000000005</v>
      </c>
      <c r="C8" s="2">
        <v>0.66200000000000003</v>
      </c>
      <c r="D8" s="2">
        <v>0.61099999999999999</v>
      </c>
      <c r="E8" s="2">
        <v>0.58399999999999996</v>
      </c>
      <c r="F8" s="2">
        <v>0.54400000000000004</v>
      </c>
      <c r="G8" s="2">
        <v>0.60399999999999998</v>
      </c>
      <c r="H8" s="2">
        <v>0.499</v>
      </c>
      <c r="I8" s="2">
        <v>0.503</v>
      </c>
      <c r="J8" s="2">
        <v>0.49099999999999999</v>
      </c>
      <c r="K8" s="2">
        <v>0.40600000000000003</v>
      </c>
      <c r="L8" s="2">
        <v>0.48699999999999999</v>
      </c>
    </row>
    <row r="9" spans="1:12" x14ac:dyDescent="0.35">
      <c r="A9" s="2">
        <v>0.78700000000000003</v>
      </c>
      <c r="B9" s="2">
        <v>0.75900000000000001</v>
      </c>
      <c r="C9" s="2">
        <v>0.76900000000000002</v>
      </c>
      <c r="D9" s="2">
        <v>0.65900000000000003</v>
      </c>
      <c r="E9" s="2">
        <v>0.83899999999999997</v>
      </c>
      <c r="F9" s="2">
        <v>0.62</v>
      </c>
      <c r="G9" s="2">
        <v>9.8000000000000004E-2</v>
      </c>
      <c r="H9" s="2">
        <v>0.60499999999999998</v>
      </c>
      <c r="I9" s="2">
        <v>0.55300000000000005</v>
      </c>
      <c r="J9" s="2">
        <v>0.503</v>
      </c>
      <c r="K9" s="2">
        <v>0.5</v>
      </c>
      <c r="L9" s="2">
        <v>0.48099999999999998</v>
      </c>
    </row>
    <row r="12" spans="1:12" x14ac:dyDescent="0.35">
      <c r="A12" t="s">
        <v>0</v>
      </c>
    </row>
    <row r="14" spans="1:12" x14ac:dyDescent="0.35">
      <c r="B14" s="2" t="s">
        <v>7</v>
      </c>
      <c r="C14" s="2" t="s">
        <v>8</v>
      </c>
      <c r="D14" s="2" t="s">
        <v>9</v>
      </c>
      <c r="E14" s="2" t="s">
        <v>10</v>
      </c>
    </row>
    <row r="15" spans="1:12" x14ac:dyDescent="0.35">
      <c r="A15" t="s">
        <v>1</v>
      </c>
      <c r="B15" s="2">
        <v>2.3919999999999999</v>
      </c>
      <c r="C15" s="2">
        <f>B15-B21</f>
        <v>2.3329999999999997</v>
      </c>
      <c r="D15" s="2">
        <v>400</v>
      </c>
      <c r="E15" s="2">
        <f>(37.633*C15*C15)+(80.663*C15)+(3.5388)</f>
        <v>396.55782073699993</v>
      </c>
    </row>
    <row r="16" spans="1:12" x14ac:dyDescent="0.35">
      <c r="A16" t="s">
        <v>2</v>
      </c>
      <c r="B16" s="2">
        <v>1.569</v>
      </c>
      <c r="C16" s="2">
        <f>B16-B21</f>
        <v>1.51</v>
      </c>
      <c r="D16" s="2">
        <v>200</v>
      </c>
      <c r="E16" s="2">
        <f t="shared" ref="E16:E20" si="0">(37.633*C16*C16)+(80.663*C16)+(3.5388)</f>
        <v>211.14693330000003</v>
      </c>
    </row>
    <row r="17" spans="1:11" x14ac:dyDescent="0.35">
      <c r="A17" t="s">
        <v>3</v>
      </c>
      <c r="B17" s="2">
        <v>0.83899999999999997</v>
      </c>
      <c r="C17" s="2">
        <f>B17-B21</f>
        <v>0.78</v>
      </c>
      <c r="D17" s="2">
        <v>100</v>
      </c>
      <c r="E17" s="2">
        <f t="shared" si="0"/>
        <v>89.351857199999998</v>
      </c>
    </row>
    <row r="18" spans="1:11" x14ac:dyDescent="0.35">
      <c r="A18" t="s">
        <v>4</v>
      </c>
      <c r="B18" s="2">
        <v>0.52600000000000002</v>
      </c>
      <c r="C18" s="2">
        <f>B18-B21</f>
        <v>0.46700000000000003</v>
      </c>
      <c r="D18" s="2">
        <v>50</v>
      </c>
      <c r="E18" s="2">
        <f t="shared" si="0"/>
        <v>49.415764337000006</v>
      </c>
    </row>
    <row r="19" spans="1:11" x14ac:dyDescent="0.35">
      <c r="A19" t="s">
        <v>5</v>
      </c>
      <c r="B19" s="2">
        <v>0.28500000000000003</v>
      </c>
      <c r="C19" s="2">
        <f>B19-B21</f>
        <v>0.22600000000000003</v>
      </c>
      <c r="D19" s="2">
        <v>25</v>
      </c>
      <c r="E19" s="2">
        <f t="shared" si="0"/>
        <v>23.690781108000003</v>
      </c>
    </row>
    <row r="20" spans="1:11" x14ac:dyDescent="0.35">
      <c r="A20" t="s">
        <v>6</v>
      </c>
      <c r="B20" s="2">
        <v>7.4999999999999997E-2</v>
      </c>
      <c r="C20" s="2">
        <f>B20-B21</f>
        <v>1.6E-2</v>
      </c>
      <c r="D20" s="2">
        <v>0</v>
      </c>
      <c r="E20" s="2">
        <f t="shared" si="0"/>
        <v>4.8390420479999996</v>
      </c>
    </row>
    <row r="21" spans="1:11" x14ac:dyDescent="0.35">
      <c r="A21" t="s">
        <v>11</v>
      </c>
      <c r="B21" s="2">
        <v>5.8999999999999997E-2</v>
      </c>
      <c r="C21" s="2">
        <f>B21-B21</f>
        <v>0</v>
      </c>
      <c r="D21" s="2"/>
      <c r="E21" s="2"/>
    </row>
    <row r="22" spans="1:11" x14ac:dyDescent="0.35">
      <c r="E22" s="2"/>
    </row>
    <row r="23" spans="1:11" x14ac:dyDescent="0.35">
      <c r="E23" s="2"/>
    </row>
    <row r="24" spans="1:11" x14ac:dyDescent="0.35">
      <c r="E24" s="2"/>
    </row>
    <row r="25" spans="1:11" x14ac:dyDescent="0.35">
      <c r="E25" s="2"/>
    </row>
    <row r="26" spans="1:11" x14ac:dyDescent="0.35">
      <c r="E26" s="2"/>
    </row>
    <row r="27" spans="1:11" x14ac:dyDescent="0.35">
      <c r="E27" s="2"/>
    </row>
    <row r="28" spans="1:11" x14ac:dyDescent="0.35">
      <c r="E28" s="2"/>
      <c r="H28" s="1"/>
      <c r="I28" s="1" t="s">
        <v>12</v>
      </c>
      <c r="J28" s="1"/>
      <c r="K28" s="1"/>
    </row>
    <row r="29" spans="1:11" x14ac:dyDescent="0.35">
      <c r="E29" s="2"/>
    </row>
    <row r="30" spans="1:11" x14ac:dyDescent="0.35">
      <c r="E30" s="2"/>
    </row>
    <row r="31" spans="1:11" x14ac:dyDescent="0.35">
      <c r="E31" s="2"/>
    </row>
    <row r="32" spans="1:11" x14ac:dyDescent="0.35">
      <c r="A32" s="4" t="s">
        <v>13</v>
      </c>
      <c r="B32" s="4" t="s">
        <v>14</v>
      </c>
      <c r="C32" s="4" t="s">
        <v>8</v>
      </c>
      <c r="D32" s="4" t="s">
        <v>10</v>
      </c>
      <c r="E32" s="2"/>
    </row>
    <row r="33" spans="1:4" x14ac:dyDescent="0.35">
      <c r="A33" s="7" t="s">
        <v>15</v>
      </c>
      <c r="B33" s="6">
        <v>0.78700000000000003</v>
      </c>
      <c r="C33" s="8">
        <f>B33-B21</f>
        <v>0.72799999999999998</v>
      </c>
      <c r="D33" s="6">
        <f t="shared" ref="D33:D64" si="1">(37.633*C33*C33)+(80.663*C33)+(3.5388)</f>
        <v>82.206351871999985</v>
      </c>
    </row>
    <row r="34" spans="1:4" x14ac:dyDescent="0.35">
      <c r="A34" s="7" t="s">
        <v>16</v>
      </c>
      <c r="B34" s="6">
        <v>0.73299999999999998</v>
      </c>
      <c r="C34" s="8">
        <f>B34-B21</f>
        <v>0.67399999999999993</v>
      </c>
      <c r="D34" s="6">
        <f t="shared" si="1"/>
        <v>75.001430707999987</v>
      </c>
    </row>
    <row r="35" spans="1:4" x14ac:dyDescent="0.35">
      <c r="A35" s="7" t="s">
        <v>17</v>
      </c>
      <c r="B35" s="6">
        <v>0.745</v>
      </c>
      <c r="C35" s="8">
        <f>B35-B21</f>
        <v>0.68599999999999994</v>
      </c>
      <c r="D35" s="6">
        <f t="shared" si="1"/>
        <v>76.583557267999979</v>
      </c>
    </row>
    <row r="36" spans="1:4" x14ac:dyDescent="0.35">
      <c r="A36" s="7" t="s">
        <v>18</v>
      </c>
      <c r="B36" s="6">
        <v>0.61899999999999999</v>
      </c>
      <c r="C36" s="8">
        <f>B36-B21</f>
        <v>0.56000000000000005</v>
      </c>
      <c r="D36" s="6">
        <f t="shared" si="1"/>
        <v>60.511788800000012</v>
      </c>
    </row>
    <row r="37" spans="1:4" x14ac:dyDescent="0.35">
      <c r="A37" s="7" t="s">
        <v>19</v>
      </c>
      <c r="B37" s="6">
        <v>0.70399999999999996</v>
      </c>
      <c r="C37" s="8">
        <f>B37-B21</f>
        <v>0.64500000000000002</v>
      </c>
      <c r="D37" s="6">
        <f t="shared" si="1"/>
        <v>71.222703824999996</v>
      </c>
    </row>
    <row r="38" spans="1:4" x14ac:dyDescent="0.35">
      <c r="A38" s="7" t="s">
        <v>20</v>
      </c>
      <c r="B38" s="6">
        <v>0.80100000000000005</v>
      </c>
      <c r="C38" s="8">
        <f>B38-B21</f>
        <v>0.74199999999999999</v>
      </c>
      <c r="D38" s="6">
        <f t="shared" si="1"/>
        <v>84.110121011999993</v>
      </c>
    </row>
    <row r="39" spans="1:4" x14ac:dyDescent="0.35">
      <c r="A39" s="7" t="s">
        <v>21</v>
      </c>
      <c r="B39" s="6">
        <v>0.57000000000000006</v>
      </c>
      <c r="C39" s="8">
        <f>B39-B21</f>
        <v>0.51100000000000012</v>
      </c>
      <c r="D39" s="6">
        <f t="shared" si="1"/>
        <v>54.584359593000009</v>
      </c>
    </row>
    <row r="40" spans="1:4" x14ac:dyDescent="0.35">
      <c r="A40" s="7" t="s">
        <v>22</v>
      </c>
      <c r="B40" s="6">
        <v>0.55500000000000005</v>
      </c>
      <c r="C40" s="8">
        <f>B40-B21</f>
        <v>0.49600000000000005</v>
      </c>
      <c r="D40" s="6">
        <f t="shared" si="1"/>
        <v>52.805968128000004</v>
      </c>
    </row>
    <row r="41" spans="1:4" x14ac:dyDescent="0.35">
      <c r="A41" s="7" t="s">
        <v>23</v>
      </c>
      <c r="B41" s="6">
        <v>0.75900000000000001</v>
      </c>
      <c r="C41" s="8">
        <f>B41-B21</f>
        <v>0.7</v>
      </c>
      <c r="D41" s="6">
        <f t="shared" si="1"/>
        <v>78.443069999999992</v>
      </c>
    </row>
    <row r="42" spans="1:4" x14ac:dyDescent="0.35">
      <c r="A42" s="7" t="s">
        <v>24</v>
      </c>
      <c r="B42" s="6">
        <v>0.72299999999999998</v>
      </c>
      <c r="C42" s="8">
        <f>B42-B21</f>
        <v>0.66399999999999992</v>
      </c>
      <c r="D42" s="6">
        <f t="shared" si="1"/>
        <v>73.691271167999986</v>
      </c>
    </row>
    <row r="43" spans="1:4" x14ac:dyDescent="0.35">
      <c r="A43" s="7" t="s">
        <v>25</v>
      </c>
      <c r="B43" s="6">
        <v>0.66</v>
      </c>
      <c r="C43" s="8">
        <f>B43-B21</f>
        <v>0.60099999999999998</v>
      </c>
      <c r="D43" s="6">
        <f t="shared" si="1"/>
        <v>65.610340233000002</v>
      </c>
    </row>
    <row r="44" spans="1:4" x14ac:dyDescent="0.35">
      <c r="A44" s="7" t="s">
        <v>26</v>
      </c>
      <c r="B44" s="6">
        <v>0.59599999999999997</v>
      </c>
      <c r="C44" s="8">
        <f>B44-B21</f>
        <v>0.53699999999999992</v>
      </c>
      <c r="D44" s="6">
        <f t="shared" si="1"/>
        <v>57.707021576999999</v>
      </c>
    </row>
    <row r="45" spans="1:4" x14ac:dyDescent="0.35">
      <c r="A45" s="7" t="s">
        <v>27</v>
      </c>
      <c r="B45" s="6">
        <v>0.56300000000000006</v>
      </c>
      <c r="C45" s="8">
        <f>B45-B21</f>
        <v>0.504</v>
      </c>
      <c r="D45" s="6">
        <f t="shared" si="1"/>
        <v>53.752336128000003</v>
      </c>
    </row>
    <row r="46" spans="1:4" x14ac:dyDescent="0.35">
      <c r="A46" s="7" t="s">
        <v>28</v>
      </c>
      <c r="B46" s="6">
        <v>0.67200000000000004</v>
      </c>
      <c r="C46" s="8">
        <f>B46-B21</f>
        <v>0.61299999999999999</v>
      </c>
      <c r="D46" s="6">
        <f t="shared" si="1"/>
        <v>67.126533776999992</v>
      </c>
    </row>
    <row r="47" spans="1:4" x14ac:dyDescent="0.35">
      <c r="A47" s="7" t="s">
        <v>29</v>
      </c>
      <c r="B47" s="6">
        <v>0.65800000000000003</v>
      </c>
      <c r="C47" s="8">
        <f>B47-B21</f>
        <v>0.59899999999999998</v>
      </c>
      <c r="D47" s="6">
        <f t="shared" si="1"/>
        <v>65.358695032999989</v>
      </c>
    </row>
    <row r="48" spans="1:4" x14ac:dyDescent="0.35">
      <c r="A48" s="7" t="s">
        <v>30</v>
      </c>
      <c r="B48" s="6">
        <v>0.66200000000000003</v>
      </c>
      <c r="C48" s="8">
        <f>B48-B21</f>
        <v>0.60299999999999998</v>
      </c>
      <c r="D48" s="6">
        <f t="shared" si="1"/>
        <v>65.862286496999985</v>
      </c>
    </row>
    <row r="49" spans="1:4" x14ac:dyDescent="0.35">
      <c r="A49" s="7" t="s">
        <v>31</v>
      </c>
      <c r="B49" s="6">
        <v>0.76900000000000002</v>
      </c>
      <c r="C49" s="8">
        <f>B49-B21</f>
        <v>0.71</v>
      </c>
      <c r="D49" s="6">
        <f t="shared" si="1"/>
        <v>79.780325299999987</v>
      </c>
    </row>
    <row r="50" spans="1:4" x14ac:dyDescent="0.35">
      <c r="A50" s="7" t="s">
        <v>32</v>
      </c>
      <c r="B50" s="6">
        <v>0.70599999999999996</v>
      </c>
      <c r="C50" s="8">
        <f>B50-B21</f>
        <v>0.64700000000000002</v>
      </c>
      <c r="D50" s="6">
        <f t="shared" si="1"/>
        <v>71.481273497000004</v>
      </c>
    </row>
    <row r="51" spans="1:4" x14ac:dyDescent="0.35">
      <c r="A51" s="7" t="s">
        <v>33</v>
      </c>
      <c r="B51" s="6">
        <v>0.622</v>
      </c>
      <c r="C51" s="8">
        <f>B51-B21</f>
        <v>0.56299999999999994</v>
      </c>
      <c r="D51" s="6">
        <f t="shared" si="1"/>
        <v>60.880563376999994</v>
      </c>
    </row>
    <row r="52" spans="1:4" x14ac:dyDescent="0.35">
      <c r="A52" s="7" t="s">
        <v>34</v>
      </c>
      <c r="B52" s="6">
        <v>0.59199999999999997</v>
      </c>
      <c r="C52" s="8">
        <f>B52-B21</f>
        <v>0.53299999999999992</v>
      </c>
      <c r="D52" s="6">
        <f t="shared" si="1"/>
        <v>57.223300336999991</v>
      </c>
    </row>
    <row r="53" spans="1:4" x14ac:dyDescent="0.35">
      <c r="A53" s="7" t="s">
        <v>35</v>
      </c>
      <c r="B53" s="6">
        <v>0.61199999999999999</v>
      </c>
      <c r="C53" s="8">
        <f>B53-B21</f>
        <v>0.55299999999999994</v>
      </c>
      <c r="D53" s="6">
        <f t="shared" si="1"/>
        <v>59.653949096999995</v>
      </c>
    </row>
    <row r="54" spans="1:4" x14ac:dyDescent="0.35">
      <c r="A54" s="7" t="s">
        <v>36</v>
      </c>
      <c r="B54" s="6">
        <v>0.61</v>
      </c>
      <c r="C54" s="8">
        <f>B54-B21</f>
        <v>0.55099999999999993</v>
      </c>
      <c r="D54" s="6">
        <f t="shared" si="1"/>
        <v>59.409529432999989</v>
      </c>
    </row>
    <row r="55" spans="1:4" x14ac:dyDescent="0.35">
      <c r="A55" s="7" t="s">
        <v>37</v>
      </c>
      <c r="B55" s="6">
        <v>0.61199999999999999</v>
      </c>
      <c r="C55" s="8">
        <f>B55-B21</f>
        <v>0.55299999999999994</v>
      </c>
      <c r="D55" s="6">
        <f t="shared" si="1"/>
        <v>59.653949096999995</v>
      </c>
    </row>
    <row r="56" spans="1:4" x14ac:dyDescent="0.35">
      <c r="A56" s="7" t="s">
        <v>38</v>
      </c>
      <c r="B56" s="6">
        <v>0.61099999999999999</v>
      </c>
      <c r="C56" s="8">
        <f>B56-B21</f>
        <v>0.55200000000000005</v>
      </c>
      <c r="D56" s="6">
        <f t="shared" si="1"/>
        <v>59.531701632000008</v>
      </c>
    </row>
    <row r="57" spans="1:4" x14ac:dyDescent="0.35">
      <c r="A57" s="7" t="s">
        <v>39</v>
      </c>
      <c r="B57" s="6">
        <v>0.65900000000000003</v>
      </c>
      <c r="C57" s="8">
        <f>B57-B21</f>
        <v>0.60000000000000009</v>
      </c>
      <c r="D57" s="6">
        <f t="shared" si="1"/>
        <v>65.484480000000005</v>
      </c>
    </row>
    <row r="58" spans="1:4" x14ac:dyDescent="0.35">
      <c r="A58" s="7" t="s">
        <v>40</v>
      </c>
      <c r="B58" s="6">
        <v>0.63500000000000001</v>
      </c>
      <c r="C58" s="8">
        <f>B58-B21</f>
        <v>0.57600000000000007</v>
      </c>
      <c r="D58" s="6">
        <f t="shared" si="1"/>
        <v>62.486414208000006</v>
      </c>
    </row>
    <row r="59" spans="1:4" x14ac:dyDescent="0.35">
      <c r="A59" s="7" t="s">
        <v>41</v>
      </c>
      <c r="B59" s="6">
        <v>0.57799999999999996</v>
      </c>
      <c r="C59" s="8">
        <f>B59-B21</f>
        <v>0.51899999999999991</v>
      </c>
      <c r="D59" s="6">
        <f t="shared" si="1"/>
        <v>55.539759512999993</v>
      </c>
    </row>
    <row r="60" spans="1:4" x14ac:dyDescent="0.35">
      <c r="A60" s="7" t="s">
        <v>42</v>
      </c>
      <c r="B60" s="6">
        <v>0.56600000000000006</v>
      </c>
      <c r="C60" s="8">
        <f>B60-B21</f>
        <v>0.50700000000000012</v>
      </c>
      <c r="D60" s="6">
        <f t="shared" si="1"/>
        <v>54.108466017000012</v>
      </c>
    </row>
    <row r="61" spans="1:4" x14ac:dyDescent="0.35">
      <c r="A61" s="7" t="s">
        <v>43</v>
      </c>
      <c r="B61" s="6">
        <v>0.56100000000000005</v>
      </c>
      <c r="C61" s="8">
        <f>B61-B21</f>
        <v>0.502</v>
      </c>
      <c r="D61" s="6">
        <f t="shared" si="1"/>
        <v>53.515292532000004</v>
      </c>
    </row>
    <row r="62" spans="1:4" x14ac:dyDescent="0.35">
      <c r="A62" s="7" t="s">
        <v>44</v>
      </c>
      <c r="B62" s="6">
        <v>0.52800000000000002</v>
      </c>
      <c r="C62" s="8">
        <f>B62-B21</f>
        <v>0.46900000000000003</v>
      </c>
      <c r="D62" s="6">
        <f t="shared" si="1"/>
        <v>49.647539313000003</v>
      </c>
    </row>
    <row r="63" spans="1:4" x14ac:dyDescent="0.35">
      <c r="A63" s="7" t="s">
        <v>45</v>
      </c>
      <c r="B63" s="6">
        <v>0.501</v>
      </c>
      <c r="C63" s="8">
        <f>B63-B21</f>
        <v>0.442</v>
      </c>
      <c r="D63" s="6">
        <f t="shared" si="1"/>
        <v>46.543979411999999</v>
      </c>
    </row>
    <row r="64" spans="1:4" x14ac:dyDescent="0.35">
      <c r="A64" s="7" t="s">
        <v>46</v>
      </c>
      <c r="B64" s="6">
        <v>0.58399999999999996</v>
      </c>
      <c r="C64" s="8">
        <f>B64-B21</f>
        <v>0.52499999999999991</v>
      </c>
      <c r="D64" s="6">
        <f t="shared" si="1"/>
        <v>56.259470624999992</v>
      </c>
    </row>
    <row r="65" spans="1:4" x14ac:dyDescent="0.35">
      <c r="A65" s="7" t="s">
        <v>47</v>
      </c>
      <c r="B65" s="6">
        <v>0.83899999999999997</v>
      </c>
      <c r="C65" s="8">
        <f>B65-B21</f>
        <v>0.78</v>
      </c>
      <c r="D65" s="6">
        <f t="shared" ref="D65:D96" si="2">(37.633*C65*C65)+(80.663*C65)+(3.5388)</f>
        <v>89.351857199999998</v>
      </c>
    </row>
    <row r="66" spans="1:4" x14ac:dyDescent="0.35">
      <c r="A66" s="7" t="s">
        <v>48</v>
      </c>
      <c r="B66" s="6">
        <v>0.61099999999999999</v>
      </c>
      <c r="C66" s="8">
        <f>B66-B21</f>
        <v>0.55200000000000005</v>
      </c>
      <c r="D66" s="6">
        <f t="shared" si="2"/>
        <v>59.531701632000008</v>
      </c>
    </row>
    <row r="67" spans="1:4" x14ac:dyDescent="0.35">
      <c r="A67" s="7" t="s">
        <v>49</v>
      </c>
      <c r="B67" s="6">
        <v>0.56200000000000006</v>
      </c>
      <c r="C67" s="8">
        <f>B67-B21</f>
        <v>0.50300000000000011</v>
      </c>
      <c r="D67" s="6">
        <f t="shared" si="2"/>
        <v>53.633776697000016</v>
      </c>
    </row>
    <row r="68" spans="1:4" x14ac:dyDescent="0.35">
      <c r="A68" s="7" t="s">
        <v>50</v>
      </c>
      <c r="B68" s="6">
        <v>0.56200000000000006</v>
      </c>
      <c r="C68" s="8">
        <f>B68-B21</f>
        <v>0.50300000000000011</v>
      </c>
      <c r="D68" s="6">
        <f t="shared" si="2"/>
        <v>53.633776697000016</v>
      </c>
    </row>
    <row r="69" spans="1:4" x14ac:dyDescent="0.35">
      <c r="A69" s="7" t="s">
        <v>51</v>
      </c>
      <c r="B69" s="6">
        <v>0.60399999999999998</v>
      </c>
      <c r="C69" s="8">
        <f>B69-B21</f>
        <v>0.54499999999999993</v>
      </c>
      <c r="D69" s="6">
        <f t="shared" si="2"/>
        <v>58.678076824999991</v>
      </c>
    </row>
    <row r="70" spans="1:4" x14ac:dyDescent="0.35">
      <c r="A70" s="7" t="s">
        <v>52</v>
      </c>
      <c r="B70" s="6">
        <v>0.56600000000000006</v>
      </c>
      <c r="C70" s="8">
        <f>B70-B21</f>
        <v>0.50700000000000012</v>
      </c>
      <c r="D70" s="6">
        <f t="shared" si="2"/>
        <v>54.108466017000012</v>
      </c>
    </row>
    <row r="71" spans="1:4" x14ac:dyDescent="0.35">
      <c r="A71" s="7" t="s">
        <v>53</v>
      </c>
      <c r="B71" s="6">
        <v>0.51100000000000001</v>
      </c>
      <c r="C71" s="8">
        <f>B71-B21</f>
        <v>0.45200000000000001</v>
      </c>
      <c r="D71" s="6">
        <f t="shared" si="2"/>
        <v>47.687048432000005</v>
      </c>
    </row>
    <row r="72" spans="1:4" x14ac:dyDescent="0.35">
      <c r="A72" s="7" t="s">
        <v>54</v>
      </c>
      <c r="B72" s="6">
        <v>0.54400000000000004</v>
      </c>
      <c r="C72" s="8">
        <f>B72-B21</f>
        <v>0.48500000000000004</v>
      </c>
      <c r="D72" s="6">
        <f t="shared" si="2"/>
        <v>51.512577425000003</v>
      </c>
    </row>
    <row r="73" spans="1:4" x14ac:dyDescent="0.35">
      <c r="A73" s="7" t="s">
        <v>55</v>
      </c>
      <c r="B73" s="6">
        <v>0.62</v>
      </c>
      <c r="C73" s="8">
        <f>B73-B21</f>
        <v>0.56099999999999994</v>
      </c>
      <c r="D73" s="6">
        <f t="shared" si="2"/>
        <v>60.634638392999989</v>
      </c>
    </row>
    <row r="74" spans="1:4" x14ac:dyDescent="0.35">
      <c r="A74" s="7" t="s">
        <v>56</v>
      </c>
      <c r="B74" s="6">
        <v>0.59399999999999997</v>
      </c>
      <c r="C74" s="8">
        <f>B74-B21</f>
        <v>0.53499999999999992</v>
      </c>
      <c r="D74" s="6">
        <f t="shared" si="2"/>
        <v>57.465010424999996</v>
      </c>
    </row>
    <row r="75" spans="1:4" x14ac:dyDescent="0.35">
      <c r="A75" s="7" t="s">
        <v>57</v>
      </c>
      <c r="B75" s="6">
        <v>0.63700000000000001</v>
      </c>
      <c r="C75" s="8">
        <f>B75-B21</f>
        <v>0.57800000000000007</v>
      </c>
      <c r="D75" s="6">
        <f t="shared" si="2"/>
        <v>62.734597172000008</v>
      </c>
    </row>
    <row r="76" spans="1:4" x14ac:dyDescent="0.35">
      <c r="A76" s="7" t="s">
        <v>58</v>
      </c>
      <c r="B76" s="6">
        <v>0.55700000000000005</v>
      </c>
      <c r="C76" s="8">
        <f>B76-B21</f>
        <v>0.49800000000000005</v>
      </c>
      <c r="D76" s="6">
        <f t="shared" si="2"/>
        <v>53.042108532000007</v>
      </c>
    </row>
    <row r="77" spans="1:4" x14ac:dyDescent="0.35">
      <c r="A77" s="7" t="s">
        <v>59</v>
      </c>
      <c r="B77" s="6">
        <v>0.502</v>
      </c>
      <c r="C77" s="8">
        <f>B77-B21</f>
        <v>0.443</v>
      </c>
      <c r="D77" s="6">
        <f t="shared" si="2"/>
        <v>46.657947616999998</v>
      </c>
    </row>
    <row r="78" spans="1:4" x14ac:dyDescent="0.35">
      <c r="A78" s="7" t="s">
        <v>60</v>
      </c>
      <c r="B78" s="6">
        <v>0.52700000000000002</v>
      </c>
      <c r="C78" s="8">
        <f>B78-B21</f>
        <v>0.46800000000000003</v>
      </c>
      <c r="D78" s="6">
        <f t="shared" si="2"/>
        <v>49.531614192000006</v>
      </c>
    </row>
    <row r="79" spans="1:4" x14ac:dyDescent="0.35">
      <c r="A79" s="7" t="s">
        <v>61</v>
      </c>
      <c r="B79" s="6">
        <v>0.66400000000000003</v>
      </c>
      <c r="C79" s="8">
        <f>B79-B21</f>
        <v>0.60499999999999998</v>
      </c>
      <c r="D79" s="6">
        <f t="shared" si="2"/>
        <v>66.114533824999995</v>
      </c>
    </row>
    <row r="80" spans="1:4" x14ac:dyDescent="0.35">
      <c r="A80" s="7" t="s">
        <v>62</v>
      </c>
      <c r="B80" s="6">
        <v>0.60399999999999998</v>
      </c>
      <c r="C80" s="8">
        <f>B80-B21</f>
        <v>0.54499999999999993</v>
      </c>
      <c r="D80" s="6">
        <f t="shared" si="2"/>
        <v>58.678076824999991</v>
      </c>
    </row>
    <row r="81" spans="1:4" x14ac:dyDescent="0.35">
      <c r="A81" s="7" t="s">
        <v>63</v>
      </c>
      <c r="B81" s="6">
        <v>9.8000000000000004E-2</v>
      </c>
      <c r="C81" s="8">
        <f>B81-B21</f>
        <v>3.9000000000000007E-2</v>
      </c>
      <c r="D81" s="6">
        <f t="shared" si="2"/>
        <v>6.7418967930000004</v>
      </c>
    </row>
    <row r="82" spans="1:4" x14ac:dyDescent="0.35">
      <c r="A82" s="7" t="s">
        <v>64</v>
      </c>
      <c r="B82" s="6">
        <v>0.60299999999999998</v>
      </c>
      <c r="C82" s="8">
        <f>B82-B21</f>
        <v>0.54400000000000004</v>
      </c>
      <c r="D82" s="6">
        <f t="shared" si="2"/>
        <v>58.556431488000008</v>
      </c>
    </row>
    <row r="83" spans="1:4" x14ac:dyDescent="0.35">
      <c r="A83" s="7" t="s">
        <v>65</v>
      </c>
      <c r="B83" s="6">
        <v>0.57699999999999996</v>
      </c>
      <c r="C83" s="8">
        <f>B83-B21</f>
        <v>0.51800000000000002</v>
      </c>
      <c r="D83" s="6">
        <f t="shared" si="2"/>
        <v>55.420071092000001</v>
      </c>
    </row>
    <row r="84" spans="1:4" x14ac:dyDescent="0.35">
      <c r="A84" s="7" t="s">
        <v>66</v>
      </c>
      <c r="B84" s="6">
        <v>0.57100000000000006</v>
      </c>
      <c r="C84" s="8">
        <f>B84-B21</f>
        <v>0.51200000000000001</v>
      </c>
      <c r="D84" s="6">
        <f t="shared" si="2"/>
        <v>54.703521152</v>
      </c>
    </row>
    <row r="85" spans="1:4" x14ac:dyDescent="0.35">
      <c r="A85" s="7" t="s">
        <v>67</v>
      </c>
      <c r="B85" s="6">
        <v>0.55500000000000005</v>
      </c>
      <c r="C85" s="8">
        <f>B85-B21</f>
        <v>0.49600000000000005</v>
      </c>
      <c r="D85" s="6">
        <f t="shared" si="2"/>
        <v>52.805968128000004</v>
      </c>
    </row>
    <row r="86" spans="1:4" x14ac:dyDescent="0.35">
      <c r="A86" s="7" t="s">
        <v>68</v>
      </c>
      <c r="B86" s="6">
        <v>0.56300000000000006</v>
      </c>
      <c r="C86" s="8">
        <f>B86-B21</f>
        <v>0.504</v>
      </c>
      <c r="D86" s="6">
        <f t="shared" si="2"/>
        <v>53.752336128000003</v>
      </c>
    </row>
    <row r="87" spans="1:4" x14ac:dyDescent="0.35">
      <c r="A87" s="7" t="s">
        <v>69</v>
      </c>
      <c r="B87" s="6">
        <v>0.58499999999999996</v>
      </c>
      <c r="C87" s="8">
        <f>B87-B21</f>
        <v>0.52600000000000002</v>
      </c>
      <c r="D87" s="6">
        <f t="shared" si="2"/>
        <v>56.379685908000006</v>
      </c>
    </row>
    <row r="88" spans="1:4" x14ac:dyDescent="0.35">
      <c r="A88" s="7" t="s">
        <v>70</v>
      </c>
      <c r="B88" s="6">
        <v>0.499</v>
      </c>
      <c r="C88" s="8">
        <f>B88-B21</f>
        <v>0.44</v>
      </c>
      <c r="D88" s="6">
        <f t="shared" si="2"/>
        <v>46.316268800000003</v>
      </c>
    </row>
    <row r="89" spans="1:4" x14ac:dyDescent="0.35">
      <c r="A89" s="7" t="s">
        <v>71</v>
      </c>
      <c r="B89" s="6">
        <v>0.60499999999999998</v>
      </c>
      <c r="C89" s="8">
        <f>B89-B21</f>
        <v>0.54600000000000004</v>
      </c>
      <c r="D89" s="6">
        <f t="shared" si="2"/>
        <v>58.799797428000005</v>
      </c>
    </row>
    <row r="90" spans="1:4" x14ac:dyDescent="0.35">
      <c r="A90" s="7" t="s">
        <v>72</v>
      </c>
      <c r="B90" s="6">
        <v>0.64700000000000002</v>
      </c>
      <c r="C90" s="8">
        <f>B90-B21</f>
        <v>0.58800000000000008</v>
      </c>
      <c r="D90" s="6">
        <f t="shared" si="2"/>
        <v>63.980027952000007</v>
      </c>
    </row>
    <row r="91" spans="1:4" x14ac:dyDescent="0.35">
      <c r="A91" s="7" t="s">
        <v>73</v>
      </c>
      <c r="B91" s="6">
        <v>0.53300000000000003</v>
      </c>
      <c r="C91" s="8">
        <f>B91-B21</f>
        <v>0.47400000000000003</v>
      </c>
      <c r="D91" s="6">
        <f t="shared" si="2"/>
        <v>50.228293908000005</v>
      </c>
    </row>
    <row r="92" spans="1:4" x14ac:dyDescent="0.35">
      <c r="A92" s="7" t="s">
        <v>74</v>
      </c>
      <c r="B92" s="6">
        <v>0.50900000000000001</v>
      </c>
      <c r="C92" s="8">
        <f>B92-B21</f>
        <v>0.45</v>
      </c>
      <c r="D92" s="6">
        <f t="shared" si="2"/>
        <v>47.457832500000002</v>
      </c>
    </row>
    <row r="93" spans="1:4" x14ac:dyDescent="0.35">
      <c r="A93" s="7" t="s">
        <v>75</v>
      </c>
      <c r="B93" s="6">
        <v>0.50800000000000001</v>
      </c>
      <c r="C93" s="8">
        <f>B93-B21</f>
        <v>0.44900000000000001</v>
      </c>
      <c r="D93" s="6">
        <f t="shared" si="2"/>
        <v>47.343337433000002</v>
      </c>
    </row>
    <row r="94" spans="1:4" x14ac:dyDescent="0.35">
      <c r="A94" s="7" t="s">
        <v>76</v>
      </c>
      <c r="B94" s="6">
        <v>0.438</v>
      </c>
      <c r="C94" s="8">
        <f>B94-B21</f>
        <v>0.379</v>
      </c>
      <c r="D94" s="6">
        <f t="shared" si="2"/>
        <v>39.515718753000002</v>
      </c>
    </row>
    <row r="95" spans="1:4" x14ac:dyDescent="0.35">
      <c r="A95" s="7" t="s">
        <v>77</v>
      </c>
      <c r="B95" s="6">
        <v>0.42499999999999999</v>
      </c>
      <c r="C95" s="8">
        <f>B95-B21</f>
        <v>0.36599999999999999</v>
      </c>
      <c r="D95" s="6">
        <f t="shared" si="2"/>
        <v>38.102624148000004</v>
      </c>
    </row>
    <row r="96" spans="1:4" x14ac:dyDescent="0.35">
      <c r="A96" s="7" t="s">
        <v>78</v>
      </c>
      <c r="B96" s="6">
        <v>0.503</v>
      </c>
      <c r="C96" s="8">
        <f>B96-B21</f>
        <v>0.44400000000000001</v>
      </c>
      <c r="D96" s="6">
        <f t="shared" si="2"/>
        <v>46.771991088</v>
      </c>
    </row>
    <row r="97" spans="1:4" x14ac:dyDescent="0.35">
      <c r="A97" s="7" t="s">
        <v>79</v>
      </c>
      <c r="B97" s="6">
        <v>0.55300000000000005</v>
      </c>
      <c r="C97" s="8">
        <f>B97-B21</f>
        <v>0.49400000000000005</v>
      </c>
      <c r="D97" s="6">
        <f t="shared" ref="D97:D128" si="3">(37.633*C97*C97)+(80.663*C97)+(3.5388)</f>
        <v>52.570128788000012</v>
      </c>
    </row>
    <row r="98" spans="1:4" x14ac:dyDescent="0.35">
      <c r="A98" s="7" t="s">
        <v>80</v>
      </c>
      <c r="B98" s="6">
        <v>0.45600000000000002</v>
      </c>
      <c r="C98" s="8">
        <f>B98-B21</f>
        <v>0.39700000000000002</v>
      </c>
      <c r="D98" s="6">
        <f t="shared" si="3"/>
        <v>41.493310497000003</v>
      </c>
    </row>
    <row r="99" spans="1:4" x14ac:dyDescent="0.35">
      <c r="A99" s="7" t="s">
        <v>81</v>
      </c>
      <c r="B99" s="6">
        <v>0.48099999999999998</v>
      </c>
      <c r="C99" s="8">
        <f>B99-B21</f>
        <v>0.42199999999999999</v>
      </c>
      <c r="D99" s="6">
        <f t="shared" si="3"/>
        <v>44.280421172000004</v>
      </c>
    </row>
    <row r="100" spans="1:4" x14ac:dyDescent="0.35">
      <c r="A100" s="7" t="s">
        <v>82</v>
      </c>
      <c r="B100" s="6">
        <v>0.47400000000000003</v>
      </c>
      <c r="C100" s="8">
        <f>B100-B21</f>
        <v>0.41500000000000004</v>
      </c>
      <c r="D100" s="6">
        <f t="shared" si="3"/>
        <v>43.495288425000005</v>
      </c>
    </row>
    <row r="101" spans="1:4" x14ac:dyDescent="0.35">
      <c r="A101" s="7" t="s">
        <v>83</v>
      </c>
      <c r="B101" s="6">
        <v>0.47800000000000004</v>
      </c>
      <c r="C101" s="8">
        <f>B101-B21</f>
        <v>0.41900000000000004</v>
      </c>
      <c r="D101" s="6">
        <f t="shared" si="3"/>
        <v>43.943484113000004</v>
      </c>
    </row>
    <row r="102" spans="1:4" x14ac:dyDescent="0.35">
      <c r="A102" s="7" t="s">
        <v>84</v>
      </c>
      <c r="B102" s="6">
        <v>0.53800000000000003</v>
      </c>
      <c r="C102" s="8">
        <f>B102-B21</f>
        <v>0.47900000000000004</v>
      </c>
      <c r="D102" s="6">
        <f t="shared" si="3"/>
        <v>50.810930153000008</v>
      </c>
    </row>
    <row r="103" spans="1:4" x14ac:dyDescent="0.35">
      <c r="A103" s="7" t="s">
        <v>85</v>
      </c>
      <c r="B103" s="6">
        <v>0.40400000000000003</v>
      </c>
      <c r="C103" s="8">
        <f>B103-B21</f>
        <v>0.34500000000000003</v>
      </c>
      <c r="D103" s="6">
        <f t="shared" si="3"/>
        <v>35.846802825000005</v>
      </c>
    </row>
    <row r="104" spans="1:4" x14ac:dyDescent="0.35">
      <c r="A104" s="7" t="s">
        <v>86</v>
      </c>
      <c r="B104" s="6">
        <v>0.49099999999999999</v>
      </c>
      <c r="C104" s="8">
        <f>B104-B21</f>
        <v>0.432</v>
      </c>
      <c r="D104" s="6">
        <f t="shared" si="3"/>
        <v>45.408436991999999</v>
      </c>
    </row>
    <row r="105" spans="1:4" x14ac:dyDescent="0.35">
      <c r="A105" s="7" t="s">
        <v>87</v>
      </c>
      <c r="B105" s="6">
        <v>0.503</v>
      </c>
      <c r="C105" s="8">
        <f>B105-B21</f>
        <v>0.44400000000000001</v>
      </c>
      <c r="D105" s="6">
        <f t="shared" si="3"/>
        <v>46.771991088</v>
      </c>
    </row>
    <row r="106" spans="1:4" x14ac:dyDescent="0.35">
      <c r="A106" s="7" t="s">
        <v>88</v>
      </c>
      <c r="B106" s="6">
        <v>0.51600000000000001</v>
      </c>
      <c r="C106" s="8">
        <f>B106-B21</f>
        <v>0.45700000000000002</v>
      </c>
      <c r="D106" s="6">
        <f t="shared" si="3"/>
        <v>48.261405417000006</v>
      </c>
    </row>
    <row r="107" spans="1:4" x14ac:dyDescent="0.35">
      <c r="A107" s="7" t="s">
        <v>89</v>
      </c>
      <c r="B107" s="6">
        <v>0.48099999999999998</v>
      </c>
      <c r="C107" s="8">
        <f>B107-B21</f>
        <v>0.42199999999999999</v>
      </c>
      <c r="D107" s="6">
        <f t="shared" si="3"/>
        <v>44.280421172000004</v>
      </c>
    </row>
    <row r="108" spans="1:4" x14ac:dyDescent="0.35">
      <c r="A108" s="7" t="s">
        <v>90</v>
      </c>
      <c r="B108" s="6">
        <v>0.45500000000000002</v>
      </c>
      <c r="C108" s="8">
        <f>B108-B21</f>
        <v>0.39600000000000002</v>
      </c>
      <c r="D108" s="6">
        <f t="shared" si="3"/>
        <v>41.382804528000001</v>
      </c>
    </row>
    <row r="109" spans="1:4" x14ac:dyDescent="0.35">
      <c r="A109" s="7" t="s">
        <v>91</v>
      </c>
      <c r="B109" s="6">
        <v>0.495</v>
      </c>
      <c r="C109" s="8">
        <f>B109-B21</f>
        <v>0.436</v>
      </c>
      <c r="D109" s="6">
        <f t="shared" si="3"/>
        <v>45.861750768</v>
      </c>
    </row>
    <row r="110" spans="1:4" x14ac:dyDescent="0.35">
      <c r="A110" s="7" t="s">
        <v>92</v>
      </c>
      <c r="B110" s="6">
        <v>0.48099999999999998</v>
      </c>
      <c r="C110" s="8">
        <f>B110-B21</f>
        <v>0.42199999999999999</v>
      </c>
      <c r="D110" s="6">
        <f t="shared" si="3"/>
        <v>44.280421172000004</v>
      </c>
    </row>
    <row r="111" spans="1:4" x14ac:dyDescent="0.35">
      <c r="A111" s="7" t="s">
        <v>93</v>
      </c>
      <c r="B111" s="6">
        <v>0.443</v>
      </c>
      <c r="C111" s="8">
        <f>B111-B21</f>
        <v>0.38400000000000001</v>
      </c>
      <c r="D111" s="6">
        <f t="shared" si="3"/>
        <v>40.062603648</v>
      </c>
    </row>
    <row r="112" spans="1:4" x14ac:dyDescent="0.35">
      <c r="A112" s="7" t="s">
        <v>94</v>
      </c>
      <c r="B112" s="6">
        <v>0.40600000000000003</v>
      </c>
      <c r="C112" s="8">
        <f>B112-B21</f>
        <v>0.34700000000000003</v>
      </c>
      <c r="D112" s="6">
        <f t="shared" si="3"/>
        <v>36.060212897000007</v>
      </c>
    </row>
    <row r="113" spans="1:4" x14ac:dyDescent="0.35">
      <c r="A113" s="7" t="s">
        <v>95</v>
      </c>
      <c r="B113" s="6">
        <v>0.5</v>
      </c>
      <c r="C113" s="8">
        <f>B113-B21</f>
        <v>0.441</v>
      </c>
      <c r="D113" s="6">
        <f t="shared" si="3"/>
        <v>46.430086473000003</v>
      </c>
    </row>
    <row r="114" spans="1:4" x14ac:dyDescent="0.35">
      <c r="A114" s="7" t="s">
        <v>96</v>
      </c>
      <c r="B114" s="6">
        <v>0.53200000000000003</v>
      </c>
      <c r="C114" s="8">
        <f>B114-B21</f>
        <v>0.47300000000000003</v>
      </c>
      <c r="D114" s="6">
        <f t="shared" si="3"/>
        <v>50.111992457000007</v>
      </c>
    </row>
    <row r="115" spans="1:4" x14ac:dyDescent="0.35">
      <c r="A115" s="7" t="s">
        <v>97</v>
      </c>
      <c r="B115" s="6">
        <v>0.51400000000000001</v>
      </c>
      <c r="C115" s="8">
        <f>B115-B21</f>
        <v>0.45500000000000002</v>
      </c>
      <c r="D115" s="6">
        <f t="shared" si="3"/>
        <v>48.031436825</v>
      </c>
    </row>
    <row r="116" spans="1:4" x14ac:dyDescent="0.35">
      <c r="A116" s="7" t="s">
        <v>98</v>
      </c>
      <c r="B116" s="6">
        <v>0.51300000000000001</v>
      </c>
      <c r="C116" s="8">
        <f>B116-B21</f>
        <v>0.45400000000000001</v>
      </c>
      <c r="D116" s="6">
        <f t="shared" si="3"/>
        <v>47.916565427999998</v>
      </c>
    </row>
    <row r="117" spans="1:4" x14ac:dyDescent="0.35">
      <c r="A117" s="7" t="s">
        <v>99</v>
      </c>
      <c r="B117" s="6">
        <v>0.48599999999999999</v>
      </c>
      <c r="C117" s="8">
        <f>B117-B21</f>
        <v>0.42699999999999999</v>
      </c>
      <c r="D117" s="6">
        <f t="shared" si="3"/>
        <v>44.843488256999997</v>
      </c>
    </row>
    <row r="118" spans="1:4" x14ac:dyDescent="0.35">
      <c r="A118" s="7" t="s">
        <v>100</v>
      </c>
      <c r="B118" s="6">
        <v>0.47600000000000003</v>
      </c>
      <c r="C118" s="8">
        <f>B118-B21</f>
        <v>0.41700000000000004</v>
      </c>
      <c r="D118" s="6">
        <f t="shared" si="3"/>
        <v>43.719235737000005</v>
      </c>
    </row>
    <row r="119" spans="1:4" x14ac:dyDescent="0.35">
      <c r="A119" s="7" t="s">
        <v>101</v>
      </c>
      <c r="B119" s="6">
        <v>0.45200000000000001</v>
      </c>
      <c r="C119" s="8">
        <f>B119-B21</f>
        <v>0.39300000000000002</v>
      </c>
      <c r="D119" s="6">
        <f t="shared" si="3"/>
        <v>41.051738217</v>
      </c>
    </row>
    <row r="120" spans="1:4" x14ac:dyDescent="0.35">
      <c r="A120" s="7" t="s">
        <v>102</v>
      </c>
      <c r="B120" s="6">
        <v>0.48699999999999999</v>
      </c>
      <c r="C120" s="8">
        <f>B120-B21</f>
        <v>0.42799999999999999</v>
      </c>
      <c r="D120" s="6">
        <f t="shared" si="3"/>
        <v>44.956327472000005</v>
      </c>
    </row>
    <row r="121" spans="1:4" x14ac:dyDescent="0.35">
      <c r="A121" s="7" t="s">
        <v>103</v>
      </c>
      <c r="B121" s="6">
        <v>0.48099999999999998</v>
      </c>
      <c r="C121" s="8">
        <f>B121-B21</f>
        <v>0.42199999999999999</v>
      </c>
      <c r="D121" s="6">
        <f t="shared" si="3"/>
        <v>44.280421172000004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9"/>
  <sheetViews>
    <sheetView tabSelected="1" workbookViewId="0">
      <selection activeCell="G5" sqref="G5"/>
    </sheetView>
  </sheetViews>
  <sheetFormatPr defaultRowHeight="14.5" x14ac:dyDescent="0.35"/>
  <cols>
    <col min="1" max="1" width="12.7265625" customWidth="1"/>
    <col min="2" max="3" width="13.26953125" customWidth="1"/>
    <col min="4" max="4" width="12" customWidth="1"/>
    <col min="5" max="5" width="12.1796875" customWidth="1"/>
    <col min="6" max="6" width="13" customWidth="1"/>
  </cols>
  <sheetData>
    <row r="1" spans="1:15" x14ac:dyDescent="0.35">
      <c r="A1" s="9" t="s">
        <v>105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123</v>
      </c>
      <c r="G1" s="2"/>
      <c r="H1" s="2"/>
      <c r="I1" s="2"/>
      <c r="J1" s="2"/>
      <c r="K1" s="2"/>
    </row>
    <row r="2" spans="1:15" x14ac:dyDescent="0.35">
      <c r="A2" s="5" t="s">
        <v>15</v>
      </c>
      <c r="B2" s="6">
        <v>1.22</v>
      </c>
      <c r="C2" s="6">
        <v>8.7200000000000006</v>
      </c>
      <c r="D2" s="10">
        <f t="shared" ref="D2:D65" si="0">(C2/(B2*1000))*100</f>
        <v>0.71475409836065584</v>
      </c>
      <c r="E2" s="6">
        <v>487</v>
      </c>
      <c r="F2" s="6"/>
      <c r="H2" s="11" t="s">
        <v>110</v>
      </c>
      <c r="I2" s="11"/>
      <c r="J2" s="11"/>
      <c r="K2" s="11"/>
      <c r="L2" s="11"/>
      <c r="M2" s="11"/>
      <c r="N2" s="11"/>
      <c r="O2" s="11"/>
    </row>
    <row r="3" spans="1:15" x14ac:dyDescent="0.35">
      <c r="A3" s="5" t="s">
        <v>16</v>
      </c>
      <c r="B3" s="6">
        <v>1.08</v>
      </c>
      <c r="C3" s="6">
        <v>8.2799999999999994</v>
      </c>
      <c r="D3" s="10">
        <f t="shared" si="0"/>
        <v>0.76666666666666661</v>
      </c>
      <c r="E3" s="6">
        <v>461</v>
      </c>
      <c r="F3" s="6"/>
      <c r="H3" s="11" t="s">
        <v>111</v>
      </c>
      <c r="I3" s="11"/>
      <c r="J3" s="11"/>
      <c r="K3" s="11"/>
      <c r="L3" s="11"/>
      <c r="M3" s="11"/>
      <c r="N3" s="11"/>
      <c r="O3" s="11"/>
    </row>
    <row r="4" spans="1:15" x14ac:dyDescent="0.35">
      <c r="A4" s="5" t="s">
        <v>17</v>
      </c>
      <c r="B4" s="6">
        <v>1.05</v>
      </c>
      <c r="C4" s="6">
        <v>8.07</v>
      </c>
      <c r="D4" s="10">
        <f t="shared" si="0"/>
        <v>0.76857142857142857</v>
      </c>
      <c r="E4" s="6">
        <v>502</v>
      </c>
      <c r="F4" s="6"/>
      <c r="H4" s="11" t="s">
        <v>112</v>
      </c>
      <c r="I4" s="11"/>
      <c r="J4" s="11"/>
      <c r="K4" s="11"/>
      <c r="L4" s="11"/>
      <c r="M4" s="11"/>
      <c r="N4" s="11"/>
      <c r="O4" s="11"/>
    </row>
    <row r="5" spans="1:15" x14ac:dyDescent="0.35">
      <c r="A5" s="5" t="s">
        <v>18</v>
      </c>
      <c r="B5" s="6">
        <v>1.1599999999999999</v>
      </c>
      <c r="C5" s="6">
        <v>6.71</v>
      </c>
      <c r="D5" s="10">
        <f t="shared" si="0"/>
        <v>0.57844827586206893</v>
      </c>
      <c r="E5" s="6">
        <v>517</v>
      </c>
      <c r="F5" s="6"/>
      <c r="H5" s="11" t="s">
        <v>113</v>
      </c>
      <c r="I5" s="11"/>
      <c r="J5" s="11"/>
      <c r="K5" s="11"/>
      <c r="L5" s="11"/>
      <c r="M5" s="11"/>
      <c r="N5" s="11"/>
      <c r="O5" s="11"/>
    </row>
    <row r="6" spans="1:15" x14ac:dyDescent="0.35">
      <c r="A6" s="5" t="s">
        <v>19</v>
      </c>
      <c r="B6" s="6">
        <v>1.0900000000000001</v>
      </c>
      <c r="C6" s="6">
        <v>7.8</v>
      </c>
      <c r="D6" s="10">
        <f t="shared" si="0"/>
        <v>0.71559633027522929</v>
      </c>
      <c r="E6" s="6">
        <v>497</v>
      </c>
      <c r="F6" s="6"/>
      <c r="H6" s="11" t="s">
        <v>114</v>
      </c>
      <c r="I6" s="11"/>
      <c r="J6" s="11"/>
      <c r="K6" s="11"/>
      <c r="L6" s="11"/>
      <c r="M6" s="11"/>
      <c r="N6" s="11"/>
      <c r="O6" s="11"/>
    </row>
    <row r="7" spans="1:15" x14ac:dyDescent="0.35">
      <c r="A7" s="5" t="s">
        <v>20</v>
      </c>
      <c r="B7" s="6">
        <v>1.17</v>
      </c>
      <c r="C7" s="6">
        <v>15.54</v>
      </c>
      <c r="D7" s="10">
        <f t="shared" si="0"/>
        <v>1.3282051282051281</v>
      </c>
      <c r="E7" s="6">
        <v>313</v>
      </c>
      <c r="F7" s="6" t="s">
        <v>124</v>
      </c>
      <c r="G7" s="2"/>
      <c r="H7" s="2"/>
      <c r="I7" s="2"/>
      <c r="J7" s="2"/>
      <c r="K7" s="2"/>
    </row>
    <row r="8" spans="1:15" x14ac:dyDescent="0.35">
      <c r="A8" s="5" t="s">
        <v>21</v>
      </c>
      <c r="B8" s="6">
        <v>0.95</v>
      </c>
      <c r="C8" s="6">
        <v>7.47</v>
      </c>
      <c r="D8" s="10">
        <f t="shared" si="0"/>
        <v>0.78631578947368408</v>
      </c>
      <c r="E8" s="6">
        <v>317</v>
      </c>
      <c r="F8" s="6"/>
      <c r="G8" s="2"/>
      <c r="H8" s="2"/>
      <c r="I8" s="2"/>
      <c r="J8" s="2"/>
      <c r="K8" s="2"/>
    </row>
    <row r="9" spans="1:15" x14ac:dyDescent="0.35">
      <c r="A9" s="5" t="s">
        <v>22</v>
      </c>
      <c r="B9" s="6">
        <v>1.17</v>
      </c>
      <c r="C9" s="6">
        <v>5.73</v>
      </c>
      <c r="D9" s="10">
        <f t="shared" si="0"/>
        <v>0.48974358974358978</v>
      </c>
      <c r="E9" s="6">
        <v>412</v>
      </c>
      <c r="F9" s="6"/>
      <c r="G9" s="2"/>
      <c r="H9" s="2"/>
      <c r="I9" s="2"/>
      <c r="J9" s="2"/>
      <c r="K9" s="2"/>
    </row>
    <row r="10" spans="1:15" x14ac:dyDescent="0.35">
      <c r="A10" s="5" t="s">
        <v>23</v>
      </c>
      <c r="B10" s="6">
        <v>1.1499999999999999</v>
      </c>
      <c r="C10" s="6">
        <v>6.52</v>
      </c>
      <c r="D10" s="10">
        <f t="shared" si="0"/>
        <v>0.56695652173913047</v>
      </c>
      <c r="E10" s="6">
        <v>427</v>
      </c>
      <c r="F10" s="6"/>
      <c r="G10" s="2"/>
      <c r="H10" s="2"/>
      <c r="I10" s="2"/>
      <c r="J10" s="2"/>
      <c r="K10" s="2"/>
    </row>
    <row r="11" spans="1:15" x14ac:dyDescent="0.35">
      <c r="A11" s="5" t="s">
        <v>24</v>
      </c>
      <c r="B11" s="6">
        <v>1.24</v>
      </c>
      <c r="C11" s="6">
        <v>9.2200000000000006</v>
      </c>
      <c r="D11" s="10">
        <f t="shared" si="0"/>
        <v>0.74354838709677418</v>
      </c>
      <c r="E11" s="6">
        <v>432</v>
      </c>
      <c r="F11" s="6"/>
      <c r="G11" s="2"/>
      <c r="H11" s="2"/>
      <c r="I11" s="2"/>
      <c r="J11" s="2"/>
      <c r="K11" s="2"/>
    </row>
    <row r="12" spans="1:15" x14ac:dyDescent="0.35">
      <c r="A12" s="5" t="s">
        <v>25</v>
      </c>
      <c r="B12" s="6">
        <v>1.18</v>
      </c>
      <c r="C12" s="6">
        <v>7.38</v>
      </c>
      <c r="D12" s="10">
        <f t="shared" si="0"/>
        <v>0.62542372881355923</v>
      </c>
      <c r="E12" s="6">
        <v>422</v>
      </c>
      <c r="F12" s="6"/>
      <c r="G12" s="2"/>
      <c r="H12" s="2"/>
      <c r="I12" s="2"/>
      <c r="J12" s="2"/>
      <c r="K12" s="2"/>
    </row>
    <row r="13" spans="1:15" x14ac:dyDescent="0.35">
      <c r="A13" s="5" t="s">
        <v>26</v>
      </c>
      <c r="B13" s="6">
        <v>1.1100000000000001</v>
      </c>
      <c r="C13" s="6">
        <v>10.029999999999999</v>
      </c>
      <c r="D13" s="10">
        <f t="shared" si="0"/>
        <v>0.90360360360360359</v>
      </c>
      <c r="E13" s="6">
        <v>381</v>
      </c>
      <c r="F13" s="6"/>
      <c r="G13" s="2"/>
      <c r="H13" s="2"/>
      <c r="I13" s="2"/>
      <c r="J13" s="2"/>
      <c r="K13" s="2"/>
    </row>
    <row r="14" spans="1:15" x14ac:dyDescent="0.35">
      <c r="A14" s="5" t="s">
        <v>27</v>
      </c>
      <c r="B14" s="6">
        <v>1.1100000000000001</v>
      </c>
      <c r="C14" s="6">
        <v>8.33</v>
      </c>
      <c r="D14" s="10">
        <f t="shared" si="0"/>
        <v>0.75045045045045045</v>
      </c>
      <c r="E14" s="6">
        <v>397</v>
      </c>
      <c r="F14" s="6"/>
      <c r="G14" s="2"/>
      <c r="H14" s="2"/>
      <c r="I14" s="2"/>
      <c r="J14" s="2"/>
      <c r="K14" s="2"/>
    </row>
    <row r="15" spans="1:15" x14ac:dyDescent="0.35">
      <c r="A15" s="5" t="s">
        <v>28</v>
      </c>
      <c r="B15" s="6">
        <v>1.19</v>
      </c>
      <c r="C15" s="6">
        <v>6.62</v>
      </c>
      <c r="D15" s="10">
        <f t="shared" si="0"/>
        <v>0.55630252100840338</v>
      </c>
      <c r="E15" s="6">
        <v>415</v>
      </c>
      <c r="F15" s="6"/>
      <c r="G15" s="2"/>
      <c r="H15" s="2"/>
      <c r="I15" s="2"/>
      <c r="J15" s="2"/>
      <c r="K15" s="2"/>
    </row>
    <row r="16" spans="1:15" x14ac:dyDescent="0.35">
      <c r="A16" s="5" t="s">
        <v>29</v>
      </c>
      <c r="B16" s="6">
        <v>1.19</v>
      </c>
      <c r="C16" s="6">
        <v>9.35</v>
      </c>
      <c r="D16" s="10">
        <f t="shared" si="0"/>
        <v>0.78571428571428581</v>
      </c>
      <c r="E16" s="6">
        <v>425</v>
      </c>
      <c r="F16" s="6"/>
      <c r="G16" s="2"/>
      <c r="H16" s="2"/>
      <c r="I16" s="2"/>
      <c r="J16" s="2"/>
      <c r="K16" s="2"/>
    </row>
    <row r="17" spans="1:11" x14ac:dyDescent="0.35">
      <c r="A17" s="5" t="s">
        <v>30</v>
      </c>
      <c r="B17" s="6">
        <v>1.1100000000000001</v>
      </c>
      <c r="C17" s="6">
        <v>7.01</v>
      </c>
      <c r="D17" s="10">
        <f t="shared" si="0"/>
        <v>0.63153153153153152</v>
      </c>
      <c r="E17" s="6">
        <v>444</v>
      </c>
      <c r="F17" s="6"/>
      <c r="G17" s="2"/>
      <c r="H17" s="2"/>
      <c r="I17" s="2"/>
      <c r="J17" s="2"/>
      <c r="K17" s="2"/>
    </row>
    <row r="18" spans="1:11" x14ac:dyDescent="0.35">
      <c r="A18" s="5" t="s">
        <v>31</v>
      </c>
      <c r="B18" s="6">
        <v>1</v>
      </c>
      <c r="C18" s="6">
        <v>16.809999999999999</v>
      </c>
      <c r="D18" s="10">
        <f t="shared" si="0"/>
        <v>1.6809999999999998</v>
      </c>
      <c r="E18" s="6">
        <v>706</v>
      </c>
      <c r="F18" s="6"/>
      <c r="G18" s="2"/>
      <c r="H18" s="2"/>
      <c r="I18" s="2"/>
      <c r="J18" s="2"/>
      <c r="K18" s="2"/>
    </row>
    <row r="19" spans="1:11" x14ac:dyDescent="0.35">
      <c r="A19" s="5" t="s">
        <v>32</v>
      </c>
      <c r="B19" s="6">
        <v>1.45</v>
      </c>
      <c r="C19" s="6">
        <v>7.99</v>
      </c>
      <c r="D19" s="10">
        <f t="shared" si="0"/>
        <v>0.55103448275862077</v>
      </c>
      <c r="E19" s="6">
        <v>683</v>
      </c>
      <c r="F19" s="6"/>
      <c r="G19" s="2"/>
      <c r="H19" s="2"/>
      <c r="I19" s="2"/>
      <c r="J19" s="2"/>
      <c r="K19" s="2"/>
    </row>
    <row r="20" spans="1:11" x14ac:dyDescent="0.35">
      <c r="A20" s="5" t="s">
        <v>33</v>
      </c>
      <c r="B20" s="6">
        <v>1.2</v>
      </c>
      <c r="C20" s="6">
        <v>5.83</v>
      </c>
      <c r="D20" s="10">
        <f t="shared" si="0"/>
        <v>0.48583333333333334</v>
      </c>
      <c r="E20" s="6">
        <v>743</v>
      </c>
      <c r="F20" s="6"/>
      <c r="G20" s="2"/>
      <c r="H20" s="2"/>
      <c r="I20" s="2"/>
      <c r="J20" s="2"/>
      <c r="K20" s="2"/>
    </row>
    <row r="21" spans="1:11" x14ac:dyDescent="0.35">
      <c r="A21" s="5" t="s">
        <v>34</v>
      </c>
      <c r="B21" s="6">
        <v>1.21</v>
      </c>
      <c r="C21" s="6">
        <v>8.65</v>
      </c>
      <c r="D21" s="10">
        <f t="shared" si="0"/>
        <v>0.7148760330578513</v>
      </c>
      <c r="E21" s="6">
        <v>712</v>
      </c>
      <c r="F21" s="6"/>
      <c r="G21" s="2"/>
      <c r="H21" s="2"/>
      <c r="I21" s="2"/>
      <c r="J21" s="2"/>
      <c r="K21" s="2"/>
    </row>
    <row r="22" spans="1:11" x14ac:dyDescent="0.35">
      <c r="A22" s="5" t="s">
        <v>35</v>
      </c>
      <c r="B22" s="6">
        <v>1.18</v>
      </c>
      <c r="C22" s="6">
        <v>5.75</v>
      </c>
      <c r="D22" s="10">
        <f t="shared" si="0"/>
        <v>0.48728813559322037</v>
      </c>
      <c r="E22" s="6">
        <v>661</v>
      </c>
      <c r="F22" s="6"/>
      <c r="G22" s="2"/>
      <c r="H22" s="2"/>
      <c r="I22" s="2"/>
      <c r="J22" s="2"/>
      <c r="K22" s="2"/>
    </row>
    <row r="23" spans="1:11" x14ac:dyDescent="0.35">
      <c r="A23" s="5" t="s">
        <v>36</v>
      </c>
      <c r="B23" s="6">
        <v>1.08</v>
      </c>
      <c r="C23" s="6">
        <v>5.48</v>
      </c>
      <c r="D23" s="10">
        <f t="shared" si="0"/>
        <v>0.50740740740740742</v>
      </c>
      <c r="E23" s="6">
        <v>602</v>
      </c>
      <c r="F23" s="6"/>
      <c r="G23" s="2"/>
      <c r="H23" s="2"/>
      <c r="I23" s="2"/>
      <c r="J23" s="2"/>
      <c r="K23" s="2"/>
    </row>
    <row r="24" spans="1:11" x14ac:dyDescent="0.35">
      <c r="A24" s="5" t="s">
        <v>37</v>
      </c>
      <c r="B24" s="6">
        <v>1.01</v>
      </c>
      <c r="C24" s="6">
        <v>7.72</v>
      </c>
      <c r="D24" s="10">
        <f t="shared" si="0"/>
        <v>0.76435643564356437</v>
      </c>
      <c r="E24" s="6">
        <v>471</v>
      </c>
      <c r="F24" s="6"/>
      <c r="G24" s="2"/>
      <c r="H24" s="2"/>
      <c r="I24" s="2"/>
      <c r="J24" s="2"/>
      <c r="K24" s="2"/>
    </row>
    <row r="25" spans="1:11" x14ac:dyDescent="0.35">
      <c r="A25" s="5" t="s">
        <v>38</v>
      </c>
      <c r="B25" s="6">
        <v>1.41</v>
      </c>
      <c r="C25" s="6">
        <v>6.41</v>
      </c>
      <c r="D25" s="10">
        <f t="shared" si="0"/>
        <v>0.45460992907801417</v>
      </c>
      <c r="E25" s="6">
        <v>686</v>
      </c>
      <c r="F25" s="6"/>
      <c r="G25" s="2"/>
      <c r="H25" s="2"/>
      <c r="I25" s="2"/>
      <c r="J25" s="2"/>
      <c r="K25" s="2"/>
    </row>
    <row r="26" spans="1:11" x14ac:dyDescent="0.35">
      <c r="A26" s="5" t="s">
        <v>39</v>
      </c>
      <c r="B26" s="6">
        <v>1</v>
      </c>
      <c r="C26" s="6">
        <v>5.81</v>
      </c>
      <c r="D26" s="10">
        <f t="shared" si="0"/>
        <v>0.58099999999999996</v>
      </c>
      <c r="E26" s="6">
        <v>575</v>
      </c>
      <c r="F26" s="6"/>
      <c r="G26" s="2"/>
      <c r="H26" s="2"/>
      <c r="I26" s="2"/>
      <c r="J26" s="2"/>
      <c r="K26" s="2"/>
    </row>
    <row r="27" spans="1:11" x14ac:dyDescent="0.35">
      <c r="A27" s="5" t="s">
        <v>40</v>
      </c>
      <c r="B27" s="6">
        <v>0.99</v>
      </c>
      <c r="C27" s="6">
        <v>5.28</v>
      </c>
      <c r="D27" s="10">
        <f t="shared" si="0"/>
        <v>0.53333333333333333</v>
      </c>
      <c r="E27" s="6">
        <v>511</v>
      </c>
      <c r="F27" s="6"/>
      <c r="G27" s="2"/>
      <c r="H27" s="2"/>
      <c r="I27" s="2"/>
      <c r="J27" s="2"/>
      <c r="K27" s="2"/>
    </row>
    <row r="28" spans="1:11" x14ac:dyDescent="0.35">
      <c r="A28" s="5" t="s">
        <v>41</v>
      </c>
      <c r="B28" s="6">
        <v>0.99</v>
      </c>
      <c r="C28" s="6">
        <v>5.37</v>
      </c>
      <c r="D28" s="10">
        <f t="shared" si="0"/>
        <v>0.54242424242424248</v>
      </c>
      <c r="E28" s="6">
        <v>491</v>
      </c>
      <c r="F28" s="6"/>
      <c r="G28" s="2"/>
      <c r="H28" s="2"/>
      <c r="I28" s="2"/>
      <c r="J28" s="2"/>
      <c r="K28" s="2"/>
    </row>
    <row r="29" spans="1:11" x14ac:dyDescent="0.35">
      <c r="A29" s="5" t="s">
        <v>42</v>
      </c>
      <c r="B29" s="6">
        <v>1.1100000000000001</v>
      </c>
      <c r="C29" s="6">
        <v>7.39</v>
      </c>
      <c r="D29" s="10">
        <f t="shared" si="0"/>
        <v>0.66576576576576574</v>
      </c>
      <c r="E29" s="6">
        <v>588</v>
      </c>
      <c r="F29" s="6"/>
      <c r="G29" s="2"/>
      <c r="H29" s="2"/>
      <c r="I29" s="2"/>
      <c r="J29" s="2"/>
      <c r="K29" s="2"/>
    </row>
    <row r="30" spans="1:11" x14ac:dyDescent="0.35">
      <c r="A30" s="5" t="s">
        <v>43</v>
      </c>
      <c r="B30" s="6">
        <v>1.1100000000000001</v>
      </c>
      <c r="C30" s="6">
        <v>5.72</v>
      </c>
      <c r="D30" s="10">
        <f t="shared" si="0"/>
        <v>0.51531531531531527</v>
      </c>
      <c r="E30" s="6">
        <v>591</v>
      </c>
      <c r="F30" s="6"/>
      <c r="G30" s="2"/>
      <c r="H30" s="2"/>
      <c r="I30" s="2"/>
      <c r="J30" s="2"/>
      <c r="K30" s="2"/>
    </row>
    <row r="31" spans="1:11" x14ac:dyDescent="0.35">
      <c r="A31" s="5" t="s">
        <v>44</v>
      </c>
      <c r="B31" s="6">
        <v>1.18</v>
      </c>
      <c r="C31" s="6">
        <v>7.85</v>
      </c>
      <c r="D31" s="10">
        <f t="shared" si="0"/>
        <v>0.6652542372881356</v>
      </c>
      <c r="E31" s="6">
        <v>616</v>
      </c>
      <c r="F31" s="6"/>
      <c r="G31" s="2"/>
      <c r="H31" s="2"/>
      <c r="I31" s="2"/>
      <c r="J31" s="2"/>
      <c r="K31" s="2"/>
    </row>
    <row r="32" spans="1:11" x14ac:dyDescent="0.35">
      <c r="A32" s="5" t="s">
        <v>45</v>
      </c>
      <c r="B32" s="6">
        <v>1.1000000000000001</v>
      </c>
      <c r="C32" s="6">
        <v>5.5</v>
      </c>
      <c r="D32" s="10">
        <f t="shared" si="0"/>
        <v>0.5</v>
      </c>
      <c r="E32" s="6">
        <v>532</v>
      </c>
      <c r="F32" s="6"/>
      <c r="G32" s="2"/>
      <c r="H32" s="2"/>
      <c r="I32" s="2"/>
      <c r="J32" s="2"/>
      <c r="K32" s="2"/>
    </row>
    <row r="33" spans="1:11" x14ac:dyDescent="0.35">
      <c r="A33" s="5" t="s">
        <v>46</v>
      </c>
      <c r="B33" s="6">
        <v>1.03</v>
      </c>
      <c r="C33" s="6">
        <v>5.3</v>
      </c>
      <c r="D33" s="10">
        <f t="shared" si="0"/>
        <v>0.5145631067961165</v>
      </c>
      <c r="E33" s="6">
        <v>438</v>
      </c>
      <c r="F33" s="6"/>
      <c r="G33" s="2"/>
      <c r="H33" s="2"/>
      <c r="I33" s="2"/>
      <c r="J33" s="2"/>
      <c r="K33" s="2"/>
    </row>
    <row r="34" spans="1:11" x14ac:dyDescent="0.35">
      <c r="A34" s="5" t="s">
        <v>47</v>
      </c>
      <c r="B34" s="6">
        <v>1.18</v>
      </c>
      <c r="C34" s="6">
        <v>23.61</v>
      </c>
      <c r="D34" s="10">
        <f t="shared" si="0"/>
        <v>2.0008474576271187</v>
      </c>
      <c r="E34" s="6">
        <v>686</v>
      </c>
      <c r="F34" s="6" t="s">
        <v>124</v>
      </c>
      <c r="G34" s="2"/>
      <c r="H34" s="2"/>
      <c r="I34" s="2"/>
      <c r="J34" s="2"/>
      <c r="K34" s="2"/>
    </row>
    <row r="35" spans="1:11" x14ac:dyDescent="0.35">
      <c r="A35" s="5" t="s">
        <v>48</v>
      </c>
      <c r="B35" s="6">
        <v>1.05</v>
      </c>
      <c r="C35" s="6">
        <v>4.5</v>
      </c>
      <c r="D35" s="10">
        <f t="shared" si="0"/>
        <v>0.4285714285714286</v>
      </c>
      <c r="E35" s="6">
        <v>487</v>
      </c>
      <c r="F35" s="6"/>
      <c r="G35" s="2"/>
      <c r="H35" s="2"/>
      <c r="I35" s="2"/>
      <c r="J35" s="2"/>
      <c r="K35" s="2"/>
    </row>
    <row r="36" spans="1:11" x14ac:dyDescent="0.35">
      <c r="A36" s="5" t="s">
        <v>49</v>
      </c>
      <c r="B36" s="6">
        <v>1.03</v>
      </c>
      <c r="C36" s="6">
        <v>4.7300000000000004</v>
      </c>
      <c r="D36" s="10">
        <f t="shared" si="0"/>
        <v>0.45922330097087383</v>
      </c>
      <c r="E36" s="6">
        <v>391</v>
      </c>
      <c r="F36" s="6"/>
      <c r="G36" s="2"/>
      <c r="H36" s="2"/>
      <c r="I36" s="2"/>
      <c r="J36" s="2"/>
      <c r="K36" s="2"/>
    </row>
    <row r="37" spans="1:11" x14ac:dyDescent="0.35">
      <c r="A37" s="5" t="s">
        <v>50</v>
      </c>
      <c r="B37" s="6">
        <v>1</v>
      </c>
      <c r="C37" s="6">
        <v>5.95</v>
      </c>
      <c r="D37" s="10">
        <f t="shared" si="0"/>
        <v>0.59500000000000008</v>
      </c>
      <c r="E37" s="6">
        <v>321</v>
      </c>
      <c r="F37" s="6"/>
      <c r="G37" s="2"/>
      <c r="H37" s="2"/>
      <c r="I37" s="2"/>
      <c r="J37" s="2"/>
      <c r="K37" s="2"/>
    </row>
    <row r="38" spans="1:11" x14ac:dyDescent="0.35">
      <c r="A38" s="5" t="s">
        <v>51</v>
      </c>
      <c r="B38" s="6">
        <v>0.99</v>
      </c>
      <c r="C38" s="6">
        <v>5.31</v>
      </c>
      <c r="D38" s="10">
        <f t="shared" si="0"/>
        <v>0.53636363636363626</v>
      </c>
      <c r="E38" s="6">
        <v>336</v>
      </c>
      <c r="F38" s="6"/>
      <c r="G38" s="2"/>
      <c r="H38" s="2"/>
      <c r="I38" s="2"/>
      <c r="J38" s="2"/>
      <c r="K38" s="2"/>
    </row>
    <row r="39" spans="1:11" x14ac:dyDescent="0.35">
      <c r="A39" s="5" t="s">
        <v>52</v>
      </c>
      <c r="B39" s="6">
        <v>1.07</v>
      </c>
      <c r="C39" s="6">
        <v>5.93</v>
      </c>
      <c r="D39" s="10">
        <f t="shared" si="0"/>
        <v>0.5542056074766355</v>
      </c>
      <c r="E39" s="6">
        <v>470</v>
      </c>
      <c r="F39" s="6"/>
      <c r="G39" s="2"/>
      <c r="H39" s="2"/>
      <c r="I39" s="2"/>
      <c r="J39" s="2"/>
      <c r="K39" s="2"/>
    </row>
    <row r="40" spans="1:11" x14ac:dyDescent="0.35">
      <c r="A40" s="5" t="s">
        <v>53</v>
      </c>
      <c r="B40" s="6">
        <v>1.06</v>
      </c>
      <c r="C40" s="6">
        <v>5.83</v>
      </c>
      <c r="D40" s="10">
        <f t="shared" si="0"/>
        <v>0.54999999999999993</v>
      </c>
      <c r="E40" s="6">
        <v>568</v>
      </c>
      <c r="F40" s="12"/>
      <c r="G40" s="2"/>
      <c r="H40" s="2"/>
      <c r="I40" s="2"/>
      <c r="J40" s="2"/>
      <c r="K40" s="2"/>
    </row>
    <row r="41" spans="1:11" x14ac:dyDescent="0.35">
      <c r="A41" s="5" t="s">
        <v>54</v>
      </c>
      <c r="B41" s="6">
        <v>1.07</v>
      </c>
      <c r="C41" s="6">
        <v>5.68</v>
      </c>
      <c r="D41" s="10">
        <f t="shared" si="0"/>
        <v>0.53084112149532714</v>
      </c>
      <c r="E41" s="6">
        <v>496</v>
      </c>
      <c r="F41" s="6"/>
      <c r="G41" s="2"/>
      <c r="H41" s="2"/>
      <c r="I41" s="2"/>
      <c r="J41" s="2"/>
      <c r="K41" s="2"/>
    </row>
    <row r="42" spans="1:11" x14ac:dyDescent="0.35">
      <c r="A42" s="5" t="s">
        <v>55</v>
      </c>
      <c r="B42" s="6">
        <v>1.0900000000000001</v>
      </c>
      <c r="C42" s="6">
        <v>1.0900000000000001</v>
      </c>
      <c r="D42" s="10">
        <f t="shared" si="0"/>
        <v>0.1</v>
      </c>
      <c r="E42" s="6">
        <v>402</v>
      </c>
      <c r="F42" s="6"/>
      <c r="G42" s="2"/>
      <c r="H42" s="2"/>
      <c r="I42" s="2"/>
      <c r="J42" s="2"/>
      <c r="K42" s="2"/>
    </row>
    <row r="43" spans="1:11" x14ac:dyDescent="0.35">
      <c r="A43" s="5" t="s">
        <v>56</v>
      </c>
      <c r="B43" s="6">
        <v>0.98</v>
      </c>
      <c r="C43" s="6">
        <v>0.98</v>
      </c>
      <c r="D43" s="10">
        <f t="shared" si="0"/>
        <v>0.1</v>
      </c>
      <c r="E43" s="6">
        <v>333</v>
      </c>
      <c r="F43" s="6"/>
      <c r="G43" s="2"/>
      <c r="H43" s="2"/>
      <c r="I43" s="2"/>
      <c r="J43" s="2"/>
      <c r="K43" s="2"/>
    </row>
    <row r="44" spans="1:11" x14ac:dyDescent="0.35">
      <c r="A44" s="5" t="s">
        <v>57</v>
      </c>
      <c r="B44" s="6">
        <v>0.84</v>
      </c>
      <c r="C44" s="6">
        <v>0.84</v>
      </c>
      <c r="D44" s="10">
        <f t="shared" si="0"/>
        <v>0.1</v>
      </c>
      <c r="E44" s="6">
        <v>318</v>
      </c>
      <c r="F44" s="6"/>
      <c r="G44" s="2"/>
      <c r="H44" s="2"/>
      <c r="I44" s="2"/>
      <c r="J44" s="2"/>
      <c r="K44" s="2"/>
    </row>
    <row r="45" spans="1:11" x14ac:dyDescent="0.35">
      <c r="A45" s="5" t="s">
        <v>58</v>
      </c>
      <c r="B45" s="6">
        <v>1.24</v>
      </c>
      <c r="C45" s="6">
        <v>1.24</v>
      </c>
      <c r="D45" s="10">
        <f t="shared" si="0"/>
        <v>0.1</v>
      </c>
      <c r="E45" s="6">
        <v>571</v>
      </c>
      <c r="F45" s="6"/>
      <c r="G45" s="2"/>
      <c r="H45" s="2"/>
      <c r="I45" s="2"/>
      <c r="J45" s="2"/>
      <c r="K45" s="2"/>
    </row>
    <row r="46" spans="1:11" x14ac:dyDescent="0.35">
      <c r="A46" s="5" t="s">
        <v>59</v>
      </c>
      <c r="B46" s="6">
        <v>1.1299999999999999</v>
      </c>
      <c r="C46" s="6">
        <v>5.68</v>
      </c>
      <c r="D46" s="10">
        <f t="shared" si="0"/>
        <v>0.50265486725663711</v>
      </c>
      <c r="E46" s="6">
        <v>568</v>
      </c>
      <c r="F46" s="6"/>
      <c r="G46" s="2"/>
      <c r="H46" s="2"/>
      <c r="I46" s="2"/>
      <c r="J46" s="2"/>
      <c r="K46" s="2"/>
    </row>
    <row r="47" spans="1:11" x14ac:dyDescent="0.35">
      <c r="A47" s="5" t="s">
        <v>60</v>
      </c>
      <c r="B47" s="6">
        <v>1.02</v>
      </c>
      <c r="C47" s="6">
        <v>11.05</v>
      </c>
      <c r="D47" s="10">
        <f t="shared" si="0"/>
        <v>1.0833333333333335</v>
      </c>
      <c r="E47" s="6">
        <v>5111</v>
      </c>
      <c r="F47" s="6"/>
      <c r="G47" s="2"/>
      <c r="H47" s="2"/>
      <c r="I47" s="2"/>
      <c r="J47" s="2"/>
      <c r="K47" s="2"/>
    </row>
    <row r="48" spans="1:11" x14ac:dyDescent="0.35">
      <c r="A48" s="5" t="s">
        <v>61</v>
      </c>
      <c r="B48" s="6">
        <v>1.3</v>
      </c>
      <c r="C48" s="6">
        <v>5.93</v>
      </c>
      <c r="D48" s="10">
        <f t="shared" si="0"/>
        <v>0.45615384615384613</v>
      </c>
      <c r="E48" s="6">
        <v>542</v>
      </c>
      <c r="F48" s="6"/>
      <c r="G48" s="2"/>
      <c r="H48" s="2"/>
      <c r="I48" s="2"/>
      <c r="J48" s="2"/>
      <c r="K48" s="2"/>
    </row>
    <row r="49" spans="1:11" x14ac:dyDescent="0.35">
      <c r="A49" s="5" t="s">
        <v>62</v>
      </c>
      <c r="B49" s="6">
        <v>1.03</v>
      </c>
      <c r="C49" s="6">
        <v>4.46</v>
      </c>
      <c r="D49" s="10">
        <f t="shared" si="0"/>
        <v>0.43300970873786404</v>
      </c>
      <c r="E49" s="6">
        <v>548</v>
      </c>
      <c r="F49" s="6"/>
      <c r="G49" s="2"/>
      <c r="H49" s="2"/>
      <c r="I49" s="2"/>
      <c r="J49" s="2"/>
      <c r="K49" s="2"/>
    </row>
    <row r="50" spans="1:11" x14ac:dyDescent="0.35">
      <c r="A50" s="5" t="s">
        <v>63</v>
      </c>
      <c r="B50" s="6">
        <v>1.04</v>
      </c>
      <c r="C50" s="6">
        <v>5.77</v>
      </c>
      <c r="D50" s="10">
        <f t="shared" si="0"/>
        <v>0.55480769230769234</v>
      </c>
      <c r="E50" s="6">
        <v>571</v>
      </c>
      <c r="F50" s="6"/>
      <c r="G50" s="2"/>
      <c r="H50" s="2"/>
      <c r="I50" s="2"/>
      <c r="J50" s="2"/>
      <c r="K50" s="2"/>
    </row>
    <row r="51" spans="1:11" x14ac:dyDescent="0.35">
      <c r="A51" s="5" t="s">
        <v>64</v>
      </c>
      <c r="B51" s="6">
        <v>1.04</v>
      </c>
      <c r="C51" s="6">
        <v>8.09</v>
      </c>
      <c r="D51" s="10">
        <f t="shared" si="0"/>
        <v>0.7778846153846154</v>
      </c>
      <c r="E51" s="6">
        <v>483</v>
      </c>
      <c r="F51" s="12"/>
      <c r="G51" s="2"/>
      <c r="H51" s="2"/>
      <c r="I51" s="2"/>
      <c r="J51" s="2"/>
      <c r="K51" s="2"/>
    </row>
    <row r="52" spans="1:11" x14ac:dyDescent="0.35">
      <c r="A52" s="5" t="s">
        <v>65</v>
      </c>
      <c r="B52" s="6">
        <v>1.08</v>
      </c>
      <c r="C52" s="6">
        <v>6.89</v>
      </c>
      <c r="D52" s="10">
        <f t="shared" si="0"/>
        <v>0.63796296296296295</v>
      </c>
      <c r="E52" s="6">
        <v>477</v>
      </c>
      <c r="F52" s="6"/>
      <c r="G52" s="2"/>
      <c r="H52" s="2"/>
      <c r="I52" s="2"/>
      <c r="J52" s="2"/>
      <c r="K52" s="2"/>
    </row>
    <row r="53" spans="1:11" x14ac:dyDescent="0.35">
      <c r="A53" s="5" t="s">
        <v>66</v>
      </c>
      <c r="B53" s="6">
        <v>0.66</v>
      </c>
      <c r="C53" s="6">
        <v>13.48</v>
      </c>
      <c r="D53" s="10">
        <f t="shared" si="0"/>
        <v>2.0424242424242425</v>
      </c>
      <c r="E53" s="6">
        <v>271</v>
      </c>
      <c r="F53" s="6"/>
      <c r="G53" s="2"/>
      <c r="H53" s="2"/>
      <c r="I53" s="2"/>
      <c r="J53" s="2"/>
      <c r="K53" s="2"/>
    </row>
    <row r="54" spans="1:11" x14ac:dyDescent="0.35">
      <c r="A54" s="5" t="s">
        <v>67</v>
      </c>
      <c r="B54" s="6">
        <v>1.31</v>
      </c>
      <c r="C54" s="6">
        <v>7.24</v>
      </c>
      <c r="D54" s="10">
        <f t="shared" si="0"/>
        <v>0.55267175572519078</v>
      </c>
      <c r="E54" s="6">
        <v>616</v>
      </c>
      <c r="F54" s="6"/>
      <c r="G54" s="2"/>
      <c r="H54" s="2"/>
      <c r="I54" s="2"/>
      <c r="J54" s="2"/>
      <c r="K54" s="2"/>
    </row>
    <row r="55" spans="1:11" x14ac:dyDescent="0.35">
      <c r="A55" s="5" t="s">
        <v>68</v>
      </c>
      <c r="B55" s="6">
        <v>1.19</v>
      </c>
      <c r="C55" s="6">
        <v>5.79</v>
      </c>
      <c r="D55" s="10">
        <f t="shared" si="0"/>
        <v>0.48655462184873949</v>
      </c>
      <c r="E55" s="6">
        <v>592</v>
      </c>
      <c r="F55" s="6"/>
      <c r="G55" s="2"/>
      <c r="H55" s="2"/>
      <c r="I55" s="2"/>
      <c r="J55" s="2"/>
      <c r="K55" s="2"/>
    </row>
    <row r="56" spans="1:11" x14ac:dyDescent="0.35">
      <c r="A56" s="5" t="s">
        <v>69</v>
      </c>
      <c r="B56" s="6">
        <v>1.22</v>
      </c>
      <c r="C56" s="6">
        <v>6.73</v>
      </c>
      <c r="D56" s="10">
        <f t="shared" si="0"/>
        <v>0.55163934426229511</v>
      </c>
      <c r="E56" s="6">
        <v>598</v>
      </c>
      <c r="F56" s="6"/>
      <c r="G56" s="2"/>
      <c r="H56" s="2"/>
      <c r="I56" s="2"/>
      <c r="J56" s="2"/>
      <c r="K56" s="2"/>
    </row>
    <row r="57" spans="1:11" x14ac:dyDescent="0.35">
      <c r="A57" s="5" t="s">
        <v>70</v>
      </c>
      <c r="B57" s="6">
        <v>1.32</v>
      </c>
      <c r="C57" s="6">
        <v>5.88</v>
      </c>
      <c r="D57" s="10">
        <f t="shared" si="0"/>
        <v>0.44545454545454544</v>
      </c>
      <c r="E57" s="6">
        <v>671</v>
      </c>
      <c r="F57" s="6"/>
      <c r="G57" s="2"/>
      <c r="H57" s="2"/>
      <c r="I57" s="2"/>
      <c r="J57" s="2"/>
      <c r="K57" s="2"/>
    </row>
    <row r="58" spans="1:11" x14ac:dyDescent="0.35">
      <c r="A58" s="5" t="s">
        <v>71</v>
      </c>
      <c r="B58" s="6">
        <v>0.83</v>
      </c>
      <c r="C58" s="6">
        <v>14.51</v>
      </c>
      <c r="D58" s="10">
        <f t="shared" si="0"/>
        <v>1.7481927710843372</v>
      </c>
      <c r="E58" s="6">
        <v>472</v>
      </c>
      <c r="F58" s="6"/>
      <c r="G58" s="2"/>
      <c r="H58" s="2"/>
      <c r="I58" s="2"/>
      <c r="J58" s="2"/>
      <c r="K58" s="2"/>
    </row>
    <row r="59" spans="1:11" x14ac:dyDescent="0.35">
      <c r="A59" s="5" t="s">
        <v>72</v>
      </c>
      <c r="B59" s="6">
        <v>1.42</v>
      </c>
      <c r="C59" s="6">
        <v>8.15</v>
      </c>
      <c r="D59" s="10">
        <f t="shared" si="0"/>
        <v>0.573943661971831</v>
      </c>
      <c r="E59" s="6">
        <v>732</v>
      </c>
      <c r="F59" s="6"/>
      <c r="G59" s="2"/>
      <c r="H59" s="2"/>
      <c r="I59" s="2"/>
      <c r="J59" s="2"/>
      <c r="K59" s="2"/>
    </row>
    <row r="60" spans="1:11" x14ac:dyDescent="0.35">
      <c r="A60" s="5" t="s">
        <v>73</v>
      </c>
      <c r="B60" s="6">
        <v>0.86</v>
      </c>
      <c r="C60" s="6">
        <v>6.26</v>
      </c>
      <c r="D60" s="10">
        <f t="shared" si="0"/>
        <v>0.72790697674418603</v>
      </c>
      <c r="E60" s="6">
        <v>362</v>
      </c>
      <c r="F60" s="6"/>
      <c r="G60" s="2"/>
      <c r="H60" s="2"/>
      <c r="I60" s="2"/>
      <c r="J60" s="2"/>
      <c r="K60" s="2"/>
    </row>
    <row r="61" spans="1:11" x14ac:dyDescent="0.35">
      <c r="A61" s="5" t="s">
        <v>74</v>
      </c>
      <c r="B61" s="6">
        <v>0.96</v>
      </c>
      <c r="C61" s="6">
        <v>5.78</v>
      </c>
      <c r="D61" s="10">
        <f t="shared" si="0"/>
        <v>0.60208333333333341</v>
      </c>
      <c r="E61" s="6">
        <v>372</v>
      </c>
      <c r="F61" s="6"/>
      <c r="G61" s="2"/>
      <c r="H61" s="2"/>
      <c r="I61" s="2"/>
      <c r="J61" s="2"/>
      <c r="K61" s="2"/>
    </row>
    <row r="62" spans="1:11" x14ac:dyDescent="0.35">
      <c r="A62" s="5" t="s">
        <v>75</v>
      </c>
      <c r="B62" s="6">
        <v>1.31</v>
      </c>
      <c r="C62" s="6">
        <v>6.96</v>
      </c>
      <c r="D62" s="10">
        <f t="shared" si="0"/>
        <v>0.5312977099236641</v>
      </c>
      <c r="E62" s="6">
        <v>447</v>
      </c>
      <c r="F62" s="6"/>
      <c r="G62" s="2"/>
      <c r="H62" s="2"/>
      <c r="I62" s="2"/>
      <c r="J62" s="2"/>
      <c r="K62" s="2"/>
    </row>
    <row r="63" spans="1:11" x14ac:dyDescent="0.35">
      <c r="A63" s="5" t="s">
        <v>76</v>
      </c>
      <c r="B63" s="6">
        <v>1.02</v>
      </c>
      <c r="C63" s="6">
        <v>6.98</v>
      </c>
      <c r="D63" s="10">
        <f t="shared" si="0"/>
        <v>0.6843137254901962</v>
      </c>
      <c r="E63" s="6">
        <v>401</v>
      </c>
      <c r="F63" s="6"/>
      <c r="G63" s="2"/>
      <c r="H63" s="2"/>
      <c r="I63" s="2"/>
      <c r="J63" s="2"/>
      <c r="K63" s="2"/>
    </row>
    <row r="64" spans="1:11" x14ac:dyDescent="0.35">
      <c r="A64" s="5" t="s">
        <v>77</v>
      </c>
      <c r="B64" s="6">
        <v>1.04</v>
      </c>
      <c r="C64" s="6">
        <v>7.27</v>
      </c>
      <c r="D64" s="10">
        <f t="shared" si="0"/>
        <v>0.6990384615384615</v>
      </c>
      <c r="E64" s="6">
        <v>414</v>
      </c>
      <c r="F64" s="6"/>
      <c r="G64" s="2"/>
      <c r="H64" s="2"/>
      <c r="I64" s="2"/>
      <c r="J64" s="2"/>
      <c r="K64" s="2"/>
    </row>
    <row r="65" spans="1:11" x14ac:dyDescent="0.35">
      <c r="A65" s="5" t="s">
        <v>78</v>
      </c>
      <c r="B65" s="6">
        <v>1.19</v>
      </c>
      <c r="C65" s="6">
        <v>11.48</v>
      </c>
      <c r="D65" s="10">
        <f t="shared" si="0"/>
        <v>0.96470588235294108</v>
      </c>
      <c r="E65" s="6">
        <v>518</v>
      </c>
      <c r="F65" s="6"/>
      <c r="G65" s="2"/>
      <c r="H65" s="2"/>
      <c r="I65" s="2"/>
      <c r="J65" s="2"/>
      <c r="K65" s="2"/>
    </row>
    <row r="66" spans="1:11" x14ac:dyDescent="0.35">
      <c r="A66" s="5" t="s">
        <v>79</v>
      </c>
      <c r="B66" s="6">
        <v>1.29</v>
      </c>
      <c r="C66" s="6">
        <v>7.79</v>
      </c>
      <c r="D66" s="10">
        <f t="shared" ref="D66:D98" si="1">(C66/(B66*1000))*100</f>
        <v>0.60387596899224805</v>
      </c>
      <c r="E66" s="6">
        <v>598</v>
      </c>
      <c r="F66" s="6"/>
      <c r="G66" s="2"/>
      <c r="H66" s="2"/>
      <c r="I66" s="2"/>
      <c r="J66" s="2"/>
      <c r="K66" s="2"/>
    </row>
    <row r="67" spans="1:11" x14ac:dyDescent="0.35">
      <c r="A67" s="5" t="s">
        <v>80</v>
      </c>
      <c r="B67" s="6">
        <v>1.22</v>
      </c>
      <c r="C67" s="6">
        <v>7.03</v>
      </c>
      <c r="D67" s="10">
        <f t="shared" si="1"/>
        <v>0.57622950819672136</v>
      </c>
      <c r="E67" s="6">
        <v>633</v>
      </c>
      <c r="F67" s="6"/>
      <c r="G67" s="2"/>
      <c r="H67" s="2"/>
      <c r="I67" s="2"/>
      <c r="J67" s="2"/>
      <c r="K67" s="2"/>
    </row>
    <row r="68" spans="1:11" x14ac:dyDescent="0.35">
      <c r="A68" s="5" t="s">
        <v>81</v>
      </c>
      <c r="B68" s="6">
        <v>1.22</v>
      </c>
      <c r="C68" s="6">
        <v>6.78</v>
      </c>
      <c r="D68" s="10">
        <f t="shared" si="1"/>
        <v>0.55573770491803276</v>
      </c>
      <c r="E68" s="6">
        <v>672</v>
      </c>
      <c r="F68" s="6"/>
      <c r="G68" s="2"/>
      <c r="H68" s="2"/>
      <c r="I68" s="2"/>
      <c r="J68" s="2"/>
      <c r="K68" s="2"/>
    </row>
    <row r="69" spans="1:11" x14ac:dyDescent="0.35">
      <c r="A69" s="5" t="s">
        <v>82</v>
      </c>
      <c r="B69" s="6">
        <v>1.1200000000000001</v>
      </c>
      <c r="C69" s="6">
        <v>8.1999999999999993</v>
      </c>
      <c r="D69" s="10">
        <f t="shared" si="1"/>
        <v>0.7321428571428571</v>
      </c>
      <c r="E69" s="6">
        <v>663</v>
      </c>
      <c r="F69" s="6"/>
      <c r="G69" s="2"/>
      <c r="H69" s="2"/>
      <c r="I69" s="2"/>
      <c r="J69" s="2"/>
      <c r="K69" s="2"/>
    </row>
    <row r="70" spans="1:11" x14ac:dyDescent="0.35">
      <c r="A70" s="5" t="s">
        <v>83</v>
      </c>
      <c r="B70" s="6">
        <v>1.1299999999999999</v>
      </c>
      <c r="C70" s="6">
        <v>7.12</v>
      </c>
      <c r="D70" s="10">
        <f t="shared" si="1"/>
        <v>0.63008849557522117</v>
      </c>
      <c r="E70" s="6">
        <v>564</v>
      </c>
      <c r="F70" s="6"/>
      <c r="G70" s="2"/>
      <c r="H70" s="2"/>
      <c r="I70" s="2"/>
      <c r="J70" s="2"/>
      <c r="K70" s="2"/>
    </row>
    <row r="71" spans="1:11" x14ac:dyDescent="0.35">
      <c r="A71" s="5" t="s">
        <v>84</v>
      </c>
      <c r="B71" s="6">
        <v>1.42</v>
      </c>
      <c r="C71" s="6">
        <v>8.26</v>
      </c>
      <c r="D71" s="10">
        <f t="shared" si="1"/>
        <v>0.58169014084507042</v>
      </c>
      <c r="E71" s="6">
        <v>661</v>
      </c>
      <c r="F71" s="6"/>
      <c r="G71" s="2"/>
      <c r="H71" s="2"/>
      <c r="I71" s="2"/>
      <c r="J71" s="2"/>
      <c r="K71" s="2"/>
    </row>
    <row r="72" spans="1:11" x14ac:dyDescent="0.35">
      <c r="A72" s="5" t="s">
        <v>85</v>
      </c>
      <c r="B72" s="6">
        <v>0.91</v>
      </c>
      <c r="C72" s="6">
        <v>8.01</v>
      </c>
      <c r="D72" s="10">
        <f t="shared" si="1"/>
        <v>0.8802197802197802</v>
      </c>
      <c r="E72" s="6">
        <v>427</v>
      </c>
      <c r="F72" s="6"/>
      <c r="G72" s="2"/>
      <c r="H72" s="2"/>
      <c r="I72" s="2"/>
      <c r="J72" s="2"/>
      <c r="K72" s="2"/>
    </row>
    <row r="73" spans="1:11" x14ac:dyDescent="0.35">
      <c r="A73" s="5" t="s">
        <v>86</v>
      </c>
      <c r="B73" s="6">
        <v>1.1599999999999999</v>
      </c>
      <c r="C73" s="6">
        <v>7.01</v>
      </c>
      <c r="D73" s="10">
        <f t="shared" si="1"/>
        <v>0.60431034482758617</v>
      </c>
      <c r="E73" s="6">
        <v>577</v>
      </c>
      <c r="F73" s="6"/>
      <c r="G73" s="2"/>
      <c r="H73" s="2"/>
      <c r="I73" s="2"/>
      <c r="J73" s="2"/>
      <c r="K73" s="2"/>
    </row>
    <row r="74" spans="1:11" x14ac:dyDescent="0.35">
      <c r="A74" s="5" t="s">
        <v>87</v>
      </c>
      <c r="B74" s="6">
        <v>0.86</v>
      </c>
      <c r="C74" s="6">
        <v>11.68</v>
      </c>
      <c r="D74" s="10">
        <f t="shared" si="1"/>
        <v>1.3581395348837209</v>
      </c>
      <c r="E74" s="6">
        <v>302</v>
      </c>
      <c r="F74" s="6"/>
      <c r="G74" s="2"/>
      <c r="H74" s="2"/>
      <c r="I74" s="2"/>
      <c r="J74" s="2"/>
      <c r="K74" s="2"/>
    </row>
    <row r="75" spans="1:11" x14ac:dyDescent="0.35">
      <c r="A75" s="5" t="s">
        <v>88</v>
      </c>
      <c r="B75" s="6">
        <v>1.07</v>
      </c>
      <c r="C75" s="6">
        <v>8.8699999999999992</v>
      </c>
      <c r="D75" s="10">
        <f t="shared" si="1"/>
        <v>0.82897196261682238</v>
      </c>
      <c r="E75" s="6">
        <v>317</v>
      </c>
      <c r="F75" s="6"/>
      <c r="G75" s="2"/>
      <c r="H75" s="2"/>
      <c r="I75" s="2"/>
      <c r="J75" s="2"/>
      <c r="K75" s="2"/>
    </row>
    <row r="76" spans="1:11" x14ac:dyDescent="0.35">
      <c r="A76" s="5" t="s">
        <v>89</v>
      </c>
      <c r="B76" s="6">
        <v>1.04</v>
      </c>
      <c r="C76" s="6">
        <v>7.45</v>
      </c>
      <c r="D76" s="10">
        <f t="shared" si="1"/>
        <v>0.71634615384615385</v>
      </c>
      <c r="E76" s="6">
        <v>442</v>
      </c>
      <c r="F76" s="6"/>
      <c r="G76" s="2"/>
      <c r="H76" s="2"/>
      <c r="I76" s="2"/>
      <c r="J76" s="2"/>
      <c r="K76" s="2"/>
    </row>
    <row r="77" spans="1:11" x14ac:dyDescent="0.35">
      <c r="A77" s="5" t="s">
        <v>90</v>
      </c>
      <c r="B77" s="6">
        <v>1.08</v>
      </c>
      <c r="C77" s="6">
        <v>4.24</v>
      </c>
      <c r="D77" s="10">
        <f t="shared" si="1"/>
        <v>0.39259259259259266</v>
      </c>
      <c r="E77" s="6">
        <v>414</v>
      </c>
      <c r="F77" s="6"/>
      <c r="G77" s="2"/>
      <c r="H77" s="2"/>
      <c r="I77" s="2"/>
      <c r="J77" s="2"/>
      <c r="K77" s="2"/>
    </row>
    <row r="78" spans="1:11" x14ac:dyDescent="0.35">
      <c r="A78" s="5" t="s">
        <v>91</v>
      </c>
      <c r="B78" s="6">
        <v>1.03</v>
      </c>
      <c r="C78" s="6">
        <v>6.14</v>
      </c>
      <c r="D78" s="10">
        <f t="shared" si="1"/>
        <v>0.59611650485436896</v>
      </c>
      <c r="E78" s="6">
        <v>486</v>
      </c>
      <c r="F78" s="6"/>
      <c r="G78" s="2"/>
      <c r="H78" s="2"/>
      <c r="I78" s="2"/>
      <c r="J78" s="2"/>
      <c r="K78" s="2"/>
    </row>
    <row r="79" spans="1:11" x14ac:dyDescent="0.35">
      <c r="A79" s="5" t="s">
        <v>92</v>
      </c>
      <c r="B79" s="6">
        <v>1.1000000000000001</v>
      </c>
      <c r="C79" s="6">
        <v>8.77</v>
      </c>
      <c r="D79" s="10">
        <f t="shared" si="1"/>
        <v>0.79727272727272724</v>
      </c>
      <c r="E79" s="6">
        <v>397</v>
      </c>
      <c r="F79" s="6"/>
      <c r="G79" s="2"/>
      <c r="H79" s="2"/>
      <c r="I79" s="2"/>
      <c r="J79" s="2"/>
      <c r="K79" s="2"/>
    </row>
    <row r="80" spans="1:11" x14ac:dyDescent="0.35">
      <c r="A80" s="5" t="s">
        <v>93</v>
      </c>
      <c r="B80" s="6">
        <v>1.1100000000000001</v>
      </c>
      <c r="C80" s="6">
        <v>6.69</v>
      </c>
      <c r="D80" s="10">
        <f t="shared" si="1"/>
        <v>0.60270270270270276</v>
      </c>
      <c r="E80" s="6">
        <v>418</v>
      </c>
      <c r="F80" s="6"/>
      <c r="G80" s="2"/>
      <c r="H80" s="2"/>
      <c r="I80" s="2"/>
      <c r="J80" s="2"/>
      <c r="K80" s="2"/>
    </row>
    <row r="81" spans="1:11" x14ac:dyDescent="0.35">
      <c r="A81" s="5" t="s">
        <v>94</v>
      </c>
      <c r="B81" s="6">
        <v>1.1599999999999999</v>
      </c>
      <c r="C81" s="6">
        <v>6.77</v>
      </c>
      <c r="D81" s="10">
        <f t="shared" si="1"/>
        <v>0.58362068965517233</v>
      </c>
      <c r="E81" s="6">
        <v>423</v>
      </c>
      <c r="F81" s="6"/>
      <c r="G81" s="2"/>
      <c r="H81" s="2"/>
      <c r="I81" s="2"/>
      <c r="J81" s="2"/>
      <c r="K81" s="2"/>
    </row>
    <row r="82" spans="1:11" x14ac:dyDescent="0.35">
      <c r="A82" s="5" t="s">
        <v>95</v>
      </c>
      <c r="B82" s="6">
        <v>1.35</v>
      </c>
      <c r="C82" s="6">
        <v>5.53</v>
      </c>
      <c r="D82" s="10">
        <f t="shared" si="1"/>
        <v>0.40962962962962968</v>
      </c>
      <c r="E82" s="6">
        <v>541</v>
      </c>
      <c r="F82" s="6"/>
      <c r="G82" s="2"/>
      <c r="H82" s="2"/>
      <c r="I82" s="2"/>
      <c r="J82" s="2"/>
      <c r="K82" s="2"/>
    </row>
    <row r="83" spans="1:11" x14ac:dyDescent="0.35">
      <c r="A83" s="5" t="s">
        <v>96</v>
      </c>
      <c r="B83" s="6">
        <v>1.18</v>
      </c>
      <c r="C83" s="6">
        <v>6.13</v>
      </c>
      <c r="D83" s="10">
        <f t="shared" si="1"/>
        <v>0.51949152542372878</v>
      </c>
      <c r="E83" s="6">
        <v>517</v>
      </c>
      <c r="F83" s="6"/>
      <c r="G83" s="2"/>
      <c r="H83" s="2"/>
      <c r="I83" s="2"/>
      <c r="J83" s="2"/>
      <c r="K83" s="2"/>
    </row>
    <row r="84" spans="1:11" x14ac:dyDescent="0.35">
      <c r="A84" s="5" t="s">
        <v>97</v>
      </c>
      <c r="B84" s="6">
        <v>1.17</v>
      </c>
      <c r="C84" s="6">
        <v>7.09</v>
      </c>
      <c r="D84" s="10">
        <f t="shared" si="1"/>
        <v>0.60598290598290594</v>
      </c>
      <c r="E84" s="6">
        <v>413</v>
      </c>
      <c r="F84" s="6"/>
      <c r="G84" s="2"/>
      <c r="H84" s="2"/>
      <c r="I84" s="2"/>
      <c r="J84" s="2"/>
      <c r="K84" s="2"/>
    </row>
    <row r="85" spans="1:11" x14ac:dyDescent="0.35">
      <c r="A85" s="5" t="s">
        <v>98</v>
      </c>
      <c r="B85" s="6">
        <v>1.3</v>
      </c>
      <c r="C85" s="6">
        <v>7.51</v>
      </c>
      <c r="D85" s="10">
        <f t="shared" si="1"/>
        <v>0.57769230769230773</v>
      </c>
      <c r="E85" s="6">
        <v>481</v>
      </c>
      <c r="F85" s="6"/>
      <c r="G85" s="2"/>
      <c r="H85" s="2"/>
      <c r="I85" s="2"/>
      <c r="J85" s="2"/>
      <c r="K85" s="2"/>
    </row>
    <row r="86" spans="1:11" x14ac:dyDescent="0.35">
      <c r="A86" s="5" t="s">
        <v>99</v>
      </c>
      <c r="B86" s="6">
        <v>1.25</v>
      </c>
      <c r="C86" s="6">
        <v>7.18</v>
      </c>
      <c r="D86" s="10">
        <f t="shared" si="1"/>
        <v>0.57440000000000002</v>
      </c>
      <c r="E86" s="6">
        <v>588</v>
      </c>
      <c r="F86" s="6"/>
      <c r="G86" s="2"/>
      <c r="H86" s="2"/>
      <c r="I86" s="2"/>
      <c r="J86" s="2"/>
      <c r="K86" s="2"/>
    </row>
    <row r="87" spans="1:11" x14ac:dyDescent="0.35">
      <c r="A87" s="5" t="s">
        <v>100</v>
      </c>
      <c r="B87" s="6">
        <v>3.61</v>
      </c>
      <c r="C87" s="6">
        <v>23.1</v>
      </c>
      <c r="D87" s="10">
        <f t="shared" si="1"/>
        <v>0.63988919667590027</v>
      </c>
      <c r="E87" s="6">
        <v>789</v>
      </c>
      <c r="F87" s="6" t="s">
        <v>124</v>
      </c>
      <c r="G87" s="2"/>
      <c r="H87" s="2"/>
      <c r="I87" s="2"/>
      <c r="J87" s="2"/>
      <c r="K87" s="2"/>
    </row>
    <row r="88" spans="1:11" x14ac:dyDescent="0.35">
      <c r="A88" s="5" t="s">
        <v>101</v>
      </c>
      <c r="B88" s="6">
        <v>1.0900000000000001</v>
      </c>
      <c r="C88" s="6">
        <v>6.08</v>
      </c>
      <c r="D88" s="10">
        <f t="shared" si="1"/>
        <v>0.55779816513761471</v>
      </c>
      <c r="E88" s="6">
        <v>543</v>
      </c>
      <c r="F88" s="6"/>
      <c r="G88" s="2"/>
      <c r="H88" s="2"/>
      <c r="I88" s="2"/>
      <c r="J88" s="2"/>
      <c r="K88" s="2"/>
    </row>
    <row r="89" spans="1:11" x14ac:dyDescent="0.35">
      <c r="A89" s="5" t="s">
        <v>102</v>
      </c>
      <c r="B89" s="6">
        <v>1.06</v>
      </c>
      <c r="C89" s="6">
        <v>5.66</v>
      </c>
      <c r="D89" s="10">
        <f t="shared" si="1"/>
        <v>0.53396226415094339</v>
      </c>
      <c r="E89" s="6">
        <v>447</v>
      </c>
      <c r="F89" s="6"/>
      <c r="G89" s="2"/>
      <c r="H89" s="2"/>
      <c r="I89" s="2"/>
      <c r="J89" s="2"/>
      <c r="K89" s="2"/>
    </row>
    <row r="90" spans="1:11" x14ac:dyDescent="0.35">
      <c r="A90" s="5" t="s">
        <v>103</v>
      </c>
      <c r="B90" s="6">
        <v>0.91</v>
      </c>
      <c r="C90" s="6">
        <v>6.51</v>
      </c>
      <c r="D90" s="10">
        <f t="shared" si="1"/>
        <v>0.7153846153846154</v>
      </c>
      <c r="E90" s="6">
        <v>583</v>
      </c>
      <c r="F90" s="6"/>
      <c r="G90" s="2"/>
      <c r="H90" s="2"/>
      <c r="I90" s="2"/>
      <c r="J90" s="2"/>
      <c r="K90" s="2"/>
    </row>
    <row r="91" spans="1:11" x14ac:dyDescent="0.35">
      <c r="A91" s="5" t="s">
        <v>115</v>
      </c>
      <c r="B91" s="6">
        <v>1.0900000000000001</v>
      </c>
      <c r="C91" s="6">
        <v>6.52</v>
      </c>
      <c r="D91" s="10">
        <f t="shared" si="1"/>
        <v>0.59816513761467882</v>
      </c>
      <c r="E91" s="6">
        <v>498</v>
      </c>
      <c r="F91" s="6"/>
      <c r="G91" s="2"/>
      <c r="H91" s="2"/>
      <c r="I91" s="2"/>
      <c r="J91" s="2"/>
      <c r="K91" s="2"/>
    </row>
    <row r="92" spans="1:11" x14ac:dyDescent="0.35">
      <c r="A92" s="5" t="s">
        <v>116</v>
      </c>
      <c r="B92" s="6">
        <v>1.34</v>
      </c>
      <c r="C92" s="6">
        <v>18.760000000000002</v>
      </c>
      <c r="D92" s="10">
        <f t="shared" si="1"/>
        <v>1.4000000000000001</v>
      </c>
      <c r="E92" s="6">
        <v>453</v>
      </c>
      <c r="F92" s="6" t="s">
        <v>124</v>
      </c>
      <c r="G92" s="2"/>
      <c r="H92" s="2"/>
      <c r="I92" s="2"/>
      <c r="J92" s="2"/>
      <c r="K92" s="2"/>
    </row>
    <row r="93" spans="1:11" x14ac:dyDescent="0.35">
      <c r="A93" s="5" t="s">
        <v>117</v>
      </c>
      <c r="B93" s="6">
        <v>1.02</v>
      </c>
      <c r="C93" s="6">
        <v>7.91</v>
      </c>
      <c r="D93" s="10">
        <f t="shared" si="1"/>
        <v>0.77549019607843139</v>
      </c>
      <c r="E93" s="6">
        <v>532</v>
      </c>
      <c r="F93" s="6"/>
      <c r="G93" s="2"/>
      <c r="H93" s="2"/>
      <c r="I93" s="2"/>
      <c r="J93" s="2"/>
      <c r="K93" s="2"/>
    </row>
    <row r="94" spans="1:11" x14ac:dyDescent="0.35">
      <c r="A94" s="5" t="s">
        <v>118</v>
      </c>
      <c r="B94" s="6">
        <v>1.07</v>
      </c>
      <c r="C94" s="6">
        <v>6.77</v>
      </c>
      <c r="D94" s="10">
        <f t="shared" si="1"/>
        <v>0.6327102803738317</v>
      </c>
      <c r="E94" s="6">
        <v>439</v>
      </c>
      <c r="F94" s="6"/>
      <c r="G94" s="2"/>
      <c r="H94" s="2"/>
      <c r="I94" s="2"/>
      <c r="J94" s="2"/>
      <c r="K94" s="2"/>
    </row>
    <row r="95" spans="1:11" x14ac:dyDescent="0.35">
      <c r="A95" s="5" t="s">
        <v>119</v>
      </c>
      <c r="B95" s="6">
        <v>1.21</v>
      </c>
      <c r="C95" s="6">
        <v>6.5</v>
      </c>
      <c r="D95" s="10">
        <f t="shared" si="1"/>
        <v>0.53719008264462809</v>
      </c>
      <c r="E95" s="6">
        <v>559</v>
      </c>
      <c r="F95" s="6"/>
      <c r="G95" s="2"/>
      <c r="H95" s="2"/>
      <c r="I95" s="2"/>
      <c r="J95" s="2"/>
      <c r="K95" s="2"/>
    </row>
    <row r="96" spans="1:11" x14ac:dyDescent="0.35">
      <c r="A96" s="5" t="s">
        <v>120</v>
      </c>
      <c r="B96" s="6">
        <v>1.27</v>
      </c>
      <c r="C96" s="6">
        <v>6.99</v>
      </c>
      <c r="D96" s="10">
        <f t="shared" si="1"/>
        <v>0.55039370078740157</v>
      </c>
      <c r="E96" s="6">
        <v>427</v>
      </c>
      <c r="F96" s="6"/>
      <c r="G96" s="2"/>
      <c r="H96" s="2"/>
      <c r="I96" s="2"/>
      <c r="J96" s="2"/>
      <c r="K96" s="2"/>
    </row>
    <row r="97" spans="1:11" x14ac:dyDescent="0.35">
      <c r="A97" s="5" t="s">
        <v>121</v>
      </c>
      <c r="B97" s="6">
        <v>1.1499999999999999</v>
      </c>
      <c r="C97" s="6">
        <v>7.65</v>
      </c>
      <c r="D97" s="10">
        <f t="shared" si="1"/>
        <v>0.66521739130434787</v>
      </c>
      <c r="E97" s="6">
        <v>445</v>
      </c>
      <c r="F97" s="6"/>
      <c r="G97" s="2"/>
      <c r="H97" s="2"/>
      <c r="I97" s="2"/>
      <c r="J97" s="2"/>
      <c r="K97" s="2"/>
    </row>
    <row r="98" spans="1:11" x14ac:dyDescent="0.35">
      <c r="A98" s="5" t="s">
        <v>122</v>
      </c>
      <c r="B98" s="6">
        <v>1.37</v>
      </c>
      <c r="C98" s="6">
        <v>7.39</v>
      </c>
      <c r="D98" s="10">
        <f t="shared" si="1"/>
        <v>0.53941605839416051</v>
      </c>
      <c r="E98" s="6">
        <v>378</v>
      </c>
      <c r="F98" s="6"/>
      <c r="G98" s="2"/>
      <c r="H98" s="2"/>
      <c r="I98" s="2"/>
      <c r="J98" s="2"/>
      <c r="K98" s="2"/>
    </row>
    <row r="99" spans="1:1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IL-8</vt:lpstr>
      <vt:lpstr>IL-6</vt:lpstr>
      <vt:lpstr>IL-10</vt:lpstr>
      <vt:lpstr>TAS-TOS-TTL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2021-04-19T13:34:39Z</dcterms:created>
  <dcterms:modified xsi:type="dcterms:W3CDTF">2021-04-20T13:32:29Z</dcterms:modified>
</cp:coreProperties>
</file>