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fo\Desktop\"/>
    </mc:Choice>
  </mc:AlternateContent>
  <bookViews>
    <workbookView xWindow="0" yWindow="0" windowWidth="23016" windowHeight="9180"/>
  </bookViews>
  <sheets>
    <sheet name="AChE" sheetId="1" r:id="rId1"/>
    <sheet name="Materyal-meto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9" i="1" l="1"/>
  <c r="E55" i="1"/>
  <c r="E56" i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D50" i="1"/>
  <c r="E50" i="1" s="1"/>
  <c r="D51" i="1"/>
  <c r="E51" i="1" s="1"/>
  <c r="D52" i="1"/>
  <c r="E52" i="1" s="1"/>
  <c r="D53" i="1"/>
  <c r="E53" i="1" s="1"/>
  <c r="D54" i="1"/>
  <c r="E54" i="1" s="1"/>
  <c r="D55" i="1"/>
  <c r="D56" i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34" i="1"/>
  <c r="E34" i="1" s="1"/>
  <c r="C22" i="1" l="1"/>
  <c r="E22" i="1" s="1"/>
  <c r="C21" i="1"/>
  <c r="E21" i="1" s="1"/>
  <c r="C20" i="1"/>
  <c r="E20" i="1" s="1"/>
  <c r="C19" i="1"/>
  <c r="E19" i="1" s="1"/>
  <c r="C18" i="1"/>
  <c r="E18" i="1" s="1"/>
  <c r="C17" i="1"/>
  <c r="E17" i="1" s="1"/>
</calcChain>
</file>

<file path=xl/sharedStrings.xml><?xml version="1.0" encoding="utf-8"?>
<sst xmlns="http://schemas.openxmlformats.org/spreadsheetml/2006/main" count="70" uniqueCount="68">
  <si>
    <t xml:space="preserve"> </t>
  </si>
  <si>
    <t>abs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</si>
  <si>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</si>
  <si>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</si>
  <si>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</si>
  <si>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</si>
  <si>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</si>
  <si>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</si>
  <si>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</si>
  <si>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</si>
  <si>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blank</t>
  </si>
  <si>
    <t>concentration (U/L)</t>
  </si>
  <si>
    <t>Numune</t>
  </si>
  <si>
    <t>absorbans</t>
  </si>
  <si>
    <t>Sample-1</t>
  </si>
  <si>
    <t>Sample-2</t>
  </si>
  <si>
    <t>Sample-3</t>
  </si>
  <si>
    <t>Sample-4</t>
  </si>
  <si>
    <t>Sample-5</t>
  </si>
  <si>
    <t>Sample-6</t>
  </si>
  <si>
    <t>Sample-7</t>
  </si>
  <si>
    <t>Sample-8</t>
  </si>
  <si>
    <t>Sample-9</t>
  </si>
  <si>
    <t>Sample-10</t>
  </si>
  <si>
    <t>Sample-11</t>
  </si>
  <si>
    <t>Sample-12</t>
  </si>
  <si>
    <t>Sample-13</t>
  </si>
  <si>
    <t>Sample-14</t>
  </si>
  <si>
    <t>Sample-15</t>
  </si>
  <si>
    <t>Sample-16</t>
  </si>
  <si>
    <t>Sample-17</t>
  </si>
  <si>
    <t>Sample-18</t>
  </si>
  <si>
    <t>Sample-19</t>
  </si>
  <si>
    <t>Sample-20</t>
  </si>
  <si>
    <t>Sample-21</t>
  </si>
  <si>
    <t>Sample-22</t>
  </si>
  <si>
    <t>Sample-23</t>
  </si>
  <si>
    <t>Sample-24</t>
  </si>
  <si>
    <t>Sample-25</t>
  </si>
  <si>
    <t>Sample-26</t>
  </si>
  <si>
    <t>Sample-27</t>
  </si>
  <si>
    <t>Sample-28</t>
  </si>
  <si>
    <t>Sample-29</t>
  </si>
  <si>
    <t>Sample-30</t>
  </si>
  <si>
    <t>Sample-31</t>
  </si>
  <si>
    <t>Sample-32</t>
  </si>
  <si>
    <t>Sample-33</t>
  </si>
  <si>
    <t>Sample-34</t>
  </si>
  <si>
    <t>Sample-35</t>
  </si>
  <si>
    <t>Sample-36</t>
  </si>
  <si>
    <t>KİT ADI</t>
  </si>
  <si>
    <t>TÜR</t>
  </si>
  <si>
    <t>MARKA</t>
  </si>
  <si>
    <t>CAT. NO</t>
  </si>
  <si>
    <t>Yöntem</t>
  </si>
  <si>
    <t>Kullanılan Cihaz</t>
  </si>
  <si>
    <t>Rat</t>
  </si>
  <si>
    <t>BT</t>
  </si>
  <si>
    <t>ELİSA</t>
  </si>
  <si>
    <t>Mıcroplate reader: BIO-TEK EL X 800-Aotu strıp washer:BIO TEK EL X 50</t>
  </si>
  <si>
    <t>Acetylcholinesterase (AChE)</t>
  </si>
  <si>
    <t>E0724Ra</t>
  </si>
  <si>
    <t xml:space="preserve"> The reaction is terminated by addition of acidic stop solution and absorbance is measured at 450 nm. </t>
  </si>
  <si>
    <t>This kit is an Enzyme-Linked Immunosorbent Assay (ELISA). The plate has been pre-coated with Rat AChE antibody. AChE present in the sample is added and binds to antibodies coated on the wells.</t>
  </si>
  <si>
    <t>And then biotinylated Rat AChE  Antibody is added and binds to AChE  in the sample. Then Streptavidin-HRP is added and binds to the Biotinylated AChE  antibody.</t>
  </si>
  <si>
    <t>After incubation unbound Streptavidin-HRP is washed away during a washing step. Substrate solution is then added and color develops in proportion to the amount of Rat AChE .</t>
  </si>
  <si>
    <t>AChE  Assay Principle</t>
  </si>
  <si>
    <t>result(U/L)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</si>
</sst>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000000"/>
      <name val="Times New Roman"/>
      <family val="1"/>
      <charset val="16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0" fontId="2" fillId="0" borderId="0" xfId="0" applyFont="1"/>
    <xf numFmtId="0" fontId="2" fillId="7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6" fontId="2" fillId="7" borderId="1" xfId="0" applyNumberFormat="1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AChE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2067541557305338"/>
                  <c:y val="0.2079166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AChE!$C$17:$C$22</c:f>
              <c:numCache>
                <c:formatCode>General</c:formatCode>
                <c:ptCount val="6"/>
                <c:pt idx="0">
                  <c:v>2.3149999999999999</c:v>
                </c:pt>
                <c:pt idx="1">
                  <c:v>1.4910000000000001</c:v>
                </c:pt>
                <c:pt idx="2">
                  <c:v>0.85399999999999998</c:v>
                </c:pt>
                <c:pt idx="3">
                  <c:v>0.502</c:v>
                </c:pt>
                <c:pt idx="4">
                  <c:v>0.28800000000000003</c:v>
                </c:pt>
                <c:pt idx="5">
                  <c:v>0</c:v>
                </c:pt>
              </c:numCache>
            </c:numRef>
          </c:xVal>
          <c:yVal>
            <c:numRef>
              <c:f>AChE!$D$17:$D$22</c:f>
              <c:numCache>
                <c:formatCode>General</c:formatCode>
                <c:ptCount val="6"/>
                <c:pt idx="0">
                  <c:v>160</c:v>
                </c:pt>
                <c:pt idx="1">
                  <c:v>80</c:v>
                </c:pt>
                <c:pt idx="2">
                  <c:v>40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A5-403E-B80D-96CC44230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312896"/>
        <c:axId val="459309288"/>
      </c:scatterChart>
      <c:valAx>
        <c:axId val="45931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59309288"/>
        <c:crosses val="autoZero"/>
        <c:crossBetween val="midCat"/>
      </c:valAx>
      <c:valAx>
        <c:axId val="45930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5931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10</xdr:row>
      <xdr:rowOff>7620</xdr:rowOff>
    </xdr:from>
    <xdr:to>
      <xdr:col>14</xdr:col>
      <xdr:colOff>571500</xdr:colOff>
      <xdr:row>25</xdr:row>
      <xdr:rowOff>7620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5</xdr:col>
      <xdr:colOff>3787140</xdr:colOff>
      <xdr:row>28</xdr:row>
      <xdr:rowOff>97789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6740"/>
          <a:ext cx="10058400" cy="46697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9"/>
  <sheetViews>
    <sheetView tabSelected="1" workbookViewId="0">
      <selection activeCell="I6" sqref="I6"/>
    </sheetView>
  </sheetViews>
  <sheetFormatPr defaultRowHeight="14.4" x14ac:dyDescent="0.3"/>
  <cols>
    <col min="1" max="1" width="13.6640625" customWidth="1"/>
    <col min="2" max="2" width="12.5546875" customWidth="1"/>
    <col min="3" max="3" width="12.44140625" customWidth="1"/>
    <col min="4" max="4" width="11.77734375" customWidth="1"/>
    <col min="5" max="5" width="14.44140625" customWidth="1"/>
  </cols>
  <sheetData>
    <row r="2" spans="1:6" x14ac:dyDescent="0.3">
      <c r="A2" s="3">
        <v>2.4279999999999999</v>
      </c>
      <c r="B2" s="2">
        <v>0.496</v>
      </c>
      <c r="C2" s="2">
        <v>0.433</v>
      </c>
      <c r="D2" s="2">
        <v>0.33</v>
      </c>
      <c r="E2" s="2">
        <v>0.35499999999999998</v>
      </c>
      <c r="F2" s="2">
        <v>0.55600000000000005</v>
      </c>
    </row>
    <row r="3" spans="1:6" x14ac:dyDescent="0.3">
      <c r="A3" s="3">
        <v>1.6040000000000001</v>
      </c>
      <c r="B3" s="2">
        <v>0.48199999999999998</v>
      </c>
      <c r="C3" s="2">
        <v>0.443</v>
      </c>
      <c r="D3" s="2">
        <v>0.35699999999999998</v>
      </c>
      <c r="E3" s="2">
        <v>0.38100000000000001</v>
      </c>
      <c r="F3" s="2">
        <v>0.51500000000000001</v>
      </c>
    </row>
    <row r="4" spans="1:6" x14ac:dyDescent="0.3">
      <c r="A4" s="3">
        <v>0.96699999999999997</v>
      </c>
      <c r="B4" s="2">
        <v>0.502</v>
      </c>
      <c r="C4" s="2">
        <v>0.47200000000000003</v>
      </c>
      <c r="D4" s="2">
        <v>0.41200000000000003</v>
      </c>
      <c r="E4" s="2">
        <v>0.38500000000000001</v>
      </c>
    </row>
    <row r="5" spans="1:6" x14ac:dyDescent="0.3">
      <c r="A5" s="3">
        <v>0.61499999999999999</v>
      </c>
      <c r="B5" s="2">
        <v>0.42199999999999999</v>
      </c>
      <c r="C5" s="2">
        <v>0.41100000000000003</v>
      </c>
      <c r="D5" s="2">
        <v>0.58699999999999997</v>
      </c>
      <c r="E5" s="2">
        <v>0.498</v>
      </c>
    </row>
    <row r="6" spans="1:6" x14ac:dyDescent="0.3">
      <c r="A6" s="3">
        <v>0.40100000000000002</v>
      </c>
      <c r="B6" s="2">
        <v>0.437</v>
      </c>
      <c r="C6" s="2">
        <v>0.434</v>
      </c>
      <c r="D6" s="2">
        <v>0.50600000000000001</v>
      </c>
      <c r="E6" s="2">
        <v>0.39900000000000002</v>
      </c>
    </row>
    <row r="7" spans="1:6" x14ac:dyDescent="0.3">
      <c r="A7" s="5">
        <v>0.113</v>
      </c>
      <c r="B7" s="2">
        <v>0.41200000000000003</v>
      </c>
      <c r="C7" s="2">
        <v>0.41699999999999998</v>
      </c>
      <c r="D7" s="2">
        <v>0.46200000000000002</v>
      </c>
      <c r="E7" s="2">
        <v>0.38</v>
      </c>
    </row>
    <row r="8" spans="1:6" x14ac:dyDescent="0.3">
      <c r="A8" s="2">
        <v>0.33300000000000002</v>
      </c>
      <c r="B8" s="2">
        <v>0.44800000000000001</v>
      </c>
      <c r="C8" s="2">
        <v>0.41799999999999998</v>
      </c>
      <c r="D8" s="2">
        <v>0.56100000000000005</v>
      </c>
      <c r="E8" s="2">
        <v>0.36</v>
      </c>
    </row>
    <row r="9" spans="1:6" x14ac:dyDescent="0.3">
      <c r="A9" s="2">
        <v>0.42899999999999999</v>
      </c>
      <c r="B9" s="2">
        <v>0.45100000000000001</v>
      </c>
      <c r="C9" s="2">
        <v>0.55700000000000005</v>
      </c>
      <c r="D9" s="2">
        <v>0.51900000000000002</v>
      </c>
      <c r="E9" s="2">
        <v>0.32100000000000001</v>
      </c>
    </row>
    <row r="12" spans="1:6" x14ac:dyDescent="0.3">
      <c r="A12" t="s">
        <v>0</v>
      </c>
    </row>
    <row r="16" spans="1:6" x14ac:dyDescent="0.3">
      <c r="B16" s="6" t="s">
        <v>1</v>
      </c>
      <c r="C16" s="6" t="s">
        <v>2</v>
      </c>
      <c r="D16" s="6" t="s">
        <v>3</v>
      </c>
      <c r="E16" s="6" t="s">
        <v>4</v>
      </c>
    </row>
    <row r="17" spans="1:12" x14ac:dyDescent="0.3">
      <c r="A17" t="s">
        <v>5</v>
      </c>
      <c r="B17" s="3">
        <v>2.4279999999999999</v>
      </c>
      <c r="C17" s="1">
        <f>B17-B22</f>
        <v>2.3149999999999999</v>
      </c>
      <c r="D17" s="1">
        <v>160</v>
      </c>
      <c r="E17" s="7">
        <f>(16.871*C17*C17)+(29.6*C17)+(0.4678)</f>
        <v>159.40728497500001</v>
      </c>
    </row>
    <row r="18" spans="1:12" x14ac:dyDescent="0.3">
      <c r="A18" t="s">
        <v>6</v>
      </c>
      <c r="B18" s="3">
        <v>1.6040000000000001</v>
      </c>
      <c r="C18" s="1">
        <f>B18-B22</f>
        <v>1.4910000000000001</v>
      </c>
      <c r="D18" s="1">
        <v>80</v>
      </c>
      <c r="E18" s="7">
        <f t="shared" ref="E18:E69" si="0">(16.871*C18*C18)+(29.6*C18)+(0.4678)</f>
        <v>82.106999551000015</v>
      </c>
    </row>
    <row r="19" spans="1:12" x14ac:dyDescent="0.3">
      <c r="A19" t="s">
        <v>7</v>
      </c>
      <c r="B19" s="3">
        <v>0.96699999999999997</v>
      </c>
      <c r="C19" s="1">
        <f>B19-B22</f>
        <v>0.85399999999999998</v>
      </c>
      <c r="D19" s="1">
        <v>40</v>
      </c>
      <c r="E19" s="7">
        <f t="shared" si="0"/>
        <v>38.050490236000002</v>
      </c>
    </row>
    <row r="20" spans="1:12" x14ac:dyDescent="0.3">
      <c r="A20" t="s">
        <v>8</v>
      </c>
      <c r="B20" s="3">
        <v>0.61499999999999999</v>
      </c>
      <c r="C20" s="1">
        <f>B20-B22</f>
        <v>0.502</v>
      </c>
      <c r="D20" s="1">
        <v>20</v>
      </c>
      <c r="E20" s="7">
        <f t="shared" si="0"/>
        <v>19.578559483999999</v>
      </c>
    </row>
    <row r="21" spans="1:12" x14ac:dyDescent="0.3">
      <c r="A21" t="s">
        <v>9</v>
      </c>
      <c r="B21" s="3">
        <v>0.40100000000000002</v>
      </c>
      <c r="C21" s="1">
        <f>B21-B22</f>
        <v>0.28800000000000003</v>
      </c>
      <c r="D21" s="1">
        <v>10</v>
      </c>
      <c r="E21" s="7">
        <f t="shared" si="0"/>
        <v>10.391948224000002</v>
      </c>
    </row>
    <row r="22" spans="1:12" x14ac:dyDescent="0.3">
      <c r="A22" t="s">
        <v>10</v>
      </c>
      <c r="B22" s="5">
        <v>0.113</v>
      </c>
      <c r="C22" s="1">
        <f>B22-B22</f>
        <v>0</v>
      </c>
      <c r="D22" s="1">
        <v>0</v>
      </c>
      <c r="E22" s="7">
        <f t="shared" si="0"/>
        <v>0.46779999999999999</v>
      </c>
    </row>
    <row r="26" spans="1:12" x14ac:dyDescent="0.3">
      <c r="I26" s="8"/>
      <c r="K26" s="8" t="s">
        <v>11</v>
      </c>
      <c r="L26" s="8"/>
    </row>
    <row r="33" spans="1:5" x14ac:dyDescent="0.3">
      <c r="A33" s="9" t="s">
        <v>12</v>
      </c>
      <c r="B33" s="2" t="s">
        <v>13</v>
      </c>
      <c r="C33" s="4" t="s">
        <v>10</v>
      </c>
      <c r="D33" s="1" t="s">
        <v>2</v>
      </c>
      <c r="E33" s="10" t="s">
        <v>67</v>
      </c>
    </row>
    <row r="34" spans="1:5" x14ac:dyDescent="0.3">
      <c r="A34" s="11" t="s">
        <v>14</v>
      </c>
      <c r="B34" s="2">
        <v>0.33300000000000002</v>
      </c>
      <c r="C34" s="5">
        <v>0.113</v>
      </c>
      <c r="D34" s="1">
        <f>(B34-C34)</f>
        <v>0.22000000000000003</v>
      </c>
      <c r="E34" s="7">
        <f>(16.871*D34*D34)+(29.6*D34)+(0.4678)</f>
        <v>7.7963564000000023</v>
      </c>
    </row>
    <row r="35" spans="1:5" x14ac:dyDescent="0.3">
      <c r="A35" s="11" t="s">
        <v>15</v>
      </c>
      <c r="B35" s="2">
        <v>0.42899999999999999</v>
      </c>
      <c r="C35" s="5">
        <v>0.113</v>
      </c>
      <c r="D35" s="1">
        <f>(B35-C35)</f>
        <v>0.316</v>
      </c>
      <c r="E35" s="7">
        <f>(16.871*D35*D35)+(29.6*D35)+(0.4678)</f>
        <v>11.506070576000001</v>
      </c>
    </row>
    <row r="36" spans="1:5" x14ac:dyDescent="0.3">
      <c r="A36" s="11" t="s">
        <v>16</v>
      </c>
      <c r="B36" s="2">
        <v>0.496</v>
      </c>
      <c r="C36" s="5">
        <v>0.113</v>
      </c>
      <c r="D36" s="1">
        <f>(B36-C36)</f>
        <v>0.38300000000000001</v>
      </c>
      <c r="E36" s="7">
        <f>(16.871*D36*D36)+(29.6*D36)+(0.4678)</f>
        <v>14.279390119</v>
      </c>
    </row>
    <row r="37" spans="1:5" x14ac:dyDescent="0.3">
      <c r="A37" s="11" t="s">
        <v>17</v>
      </c>
      <c r="B37" s="2">
        <v>0.48199999999999998</v>
      </c>
      <c r="C37" s="5">
        <v>0.113</v>
      </c>
      <c r="D37" s="1">
        <f>(B37-C37)</f>
        <v>0.36899999999999999</v>
      </c>
      <c r="E37" s="7">
        <f>(16.871*D37*D37)+(29.6*D37)+(0.4678)</f>
        <v>13.687372230999999</v>
      </c>
    </row>
    <row r="38" spans="1:5" x14ac:dyDescent="0.3">
      <c r="A38" s="11" t="s">
        <v>18</v>
      </c>
      <c r="B38" s="2">
        <v>0.502</v>
      </c>
      <c r="C38" s="5">
        <v>0.113</v>
      </c>
      <c r="D38" s="1">
        <f>(B38-C38)</f>
        <v>0.38900000000000001</v>
      </c>
      <c r="E38" s="7">
        <f>(16.871*D38*D38)+(29.6*D38)+(0.4678)</f>
        <v>14.535136591000001</v>
      </c>
    </row>
    <row r="39" spans="1:5" x14ac:dyDescent="0.3">
      <c r="A39" s="11" t="s">
        <v>19</v>
      </c>
      <c r="B39" s="2">
        <v>0.42199999999999999</v>
      </c>
      <c r="C39" s="5">
        <v>0.113</v>
      </c>
      <c r="D39" s="1">
        <f>(B39-C39)</f>
        <v>0.309</v>
      </c>
      <c r="E39" s="7">
        <f>(16.871*D39*D39)+(29.6*D39)+(0.4678)</f>
        <v>11.225059951</v>
      </c>
    </row>
    <row r="40" spans="1:5" x14ac:dyDescent="0.3">
      <c r="A40" s="11" t="s">
        <v>20</v>
      </c>
      <c r="B40" s="2">
        <v>0.437</v>
      </c>
      <c r="C40" s="5">
        <v>0.113</v>
      </c>
      <c r="D40" s="1">
        <f>(B40-C40)</f>
        <v>0.32400000000000001</v>
      </c>
      <c r="E40" s="7">
        <f>(16.871*D40*D40)+(29.6*D40)+(0.4678)</f>
        <v>11.829250096000001</v>
      </c>
    </row>
    <row r="41" spans="1:5" x14ac:dyDescent="0.3">
      <c r="A41" s="11" t="s">
        <v>21</v>
      </c>
      <c r="B41" s="2">
        <v>0.41200000000000003</v>
      </c>
      <c r="C41" s="5">
        <v>0.113</v>
      </c>
      <c r="D41" s="1">
        <f>(B41-C41)</f>
        <v>0.29900000000000004</v>
      </c>
      <c r="E41" s="7">
        <f>(16.871*D41*D41)+(29.6*D41)+(0.4678)</f>
        <v>10.826484271000004</v>
      </c>
    </row>
    <row r="42" spans="1:5" x14ac:dyDescent="0.3">
      <c r="A42" s="11" t="s">
        <v>22</v>
      </c>
      <c r="B42" s="2">
        <v>0.44800000000000001</v>
      </c>
      <c r="C42" s="5">
        <v>0.113</v>
      </c>
      <c r="D42" s="1">
        <f>(B42-C42)</f>
        <v>0.33500000000000002</v>
      </c>
      <c r="E42" s="7">
        <f>(16.871*D42*D42)+(29.6*D42)+(0.4678)</f>
        <v>12.277147975000002</v>
      </c>
    </row>
    <row r="43" spans="1:5" x14ac:dyDescent="0.3">
      <c r="A43" s="11" t="s">
        <v>23</v>
      </c>
      <c r="B43" s="2">
        <v>0.45100000000000001</v>
      </c>
      <c r="C43" s="5">
        <v>0.113</v>
      </c>
      <c r="D43" s="1">
        <f>(B43-C43)</f>
        <v>0.33800000000000002</v>
      </c>
      <c r="E43" s="7">
        <f>(16.871*D43*D43)+(29.6*D43)+(0.4678)</f>
        <v>12.400010524000002</v>
      </c>
    </row>
    <row r="44" spans="1:5" x14ac:dyDescent="0.3">
      <c r="A44" s="11" t="s">
        <v>24</v>
      </c>
      <c r="B44" s="2">
        <v>0.433</v>
      </c>
      <c r="C44" s="5">
        <v>0.113</v>
      </c>
      <c r="D44" s="1">
        <f>(B44-C44)</f>
        <v>0.32</v>
      </c>
      <c r="E44" s="7">
        <f>(16.871*D44*D44)+(29.6*D44)+(0.4678)</f>
        <v>11.667390400000002</v>
      </c>
    </row>
    <row r="45" spans="1:5" x14ac:dyDescent="0.3">
      <c r="A45" s="11" t="s">
        <v>25</v>
      </c>
      <c r="B45" s="2">
        <v>0.443</v>
      </c>
      <c r="C45" s="5">
        <v>0.113</v>
      </c>
      <c r="D45" s="1">
        <f>(B45-C45)</f>
        <v>0.33</v>
      </c>
      <c r="E45" s="7">
        <f>(16.871*D45*D45)+(29.6*D45)+(0.4678)</f>
        <v>12.073051900000001</v>
      </c>
    </row>
    <row r="46" spans="1:5" x14ac:dyDescent="0.3">
      <c r="A46" s="11" t="s">
        <v>26</v>
      </c>
      <c r="B46" s="2">
        <v>0.47200000000000003</v>
      </c>
      <c r="C46" s="5">
        <v>0.113</v>
      </c>
      <c r="D46" s="1">
        <f>(B46-C46)</f>
        <v>0.35900000000000004</v>
      </c>
      <c r="E46" s="7">
        <f>(16.871*D46*D46)+(29.6*D46)+(0.4678)</f>
        <v>13.268551351000003</v>
      </c>
    </row>
    <row r="47" spans="1:5" x14ac:dyDescent="0.3">
      <c r="A47" s="11" t="s">
        <v>27</v>
      </c>
      <c r="B47" s="2">
        <v>0.41100000000000003</v>
      </c>
      <c r="C47" s="5">
        <v>0.113</v>
      </c>
      <c r="D47" s="1">
        <f>(B47-C47)</f>
        <v>0.29800000000000004</v>
      </c>
      <c r="E47" s="7">
        <f>(16.871*D47*D47)+(29.6*D47)+(0.4678)</f>
        <v>10.786812284000003</v>
      </c>
    </row>
    <row r="48" spans="1:5" x14ac:dyDescent="0.3">
      <c r="A48" s="11" t="s">
        <v>28</v>
      </c>
      <c r="B48" s="2">
        <v>0.434</v>
      </c>
      <c r="C48" s="5">
        <v>0.113</v>
      </c>
      <c r="D48" s="1">
        <f>(B48-C48)</f>
        <v>0.32100000000000001</v>
      </c>
      <c r="E48" s="7">
        <f>(16.871*D48*D48)+(29.6*D48)+(0.4678)</f>
        <v>11.707804711</v>
      </c>
    </row>
    <row r="49" spans="1:5" x14ac:dyDescent="0.3">
      <c r="A49" s="11" t="s">
        <v>29</v>
      </c>
      <c r="B49" s="2">
        <v>0.41699999999999998</v>
      </c>
      <c r="C49" s="5">
        <v>0.113</v>
      </c>
      <c r="D49" s="1">
        <f>(B49-C49)</f>
        <v>0.30399999999999999</v>
      </c>
      <c r="E49" s="7">
        <f>(16.871*D49*D49)+(29.6*D49)+(0.4678)</f>
        <v>11.025350336000001</v>
      </c>
    </row>
    <row r="50" spans="1:5" x14ac:dyDescent="0.3">
      <c r="A50" s="11" t="s">
        <v>30</v>
      </c>
      <c r="B50" s="2">
        <v>0.41799999999999998</v>
      </c>
      <c r="C50" s="5">
        <v>0.113</v>
      </c>
      <c r="D50" s="1">
        <f>(B50-C50)</f>
        <v>0.30499999999999999</v>
      </c>
      <c r="E50" s="7">
        <f>(16.871*D50*D50)+(29.6*D50)+(0.4678)</f>
        <v>11.065224775000001</v>
      </c>
    </row>
    <row r="51" spans="1:5" x14ac:dyDescent="0.3">
      <c r="A51" s="11" t="s">
        <v>31</v>
      </c>
      <c r="B51" s="2">
        <v>0.55700000000000005</v>
      </c>
      <c r="C51" s="5">
        <v>0.113</v>
      </c>
      <c r="D51" s="1">
        <f>(B51-C51)</f>
        <v>0.44400000000000006</v>
      </c>
      <c r="E51" s="7">
        <f>(16.871*D51*D51)+(29.6*D51)+(0.4678)</f>
        <v>16.936081456000004</v>
      </c>
    </row>
    <row r="52" spans="1:5" x14ac:dyDescent="0.3">
      <c r="A52" s="11" t="s">
        <v>32</v>
      </c>
      <c r="B52" s="2">
        <v>0.33</v>
      </c>
      <c r="C52" s="5">
        <v>0.113</v>
      </c>
      <c r="D52" s="1">
        <f>(B52-C52)</f>
        <v>0.21700000000000003</v>
      </c>
      <c r="E52" s="7">
        <f>(16.871*D52*D52)+(29.6*D52)+(0.4678)</f>
        <v>7.6854385190000016</v>
      </c>
    </row>
    <row r="53" spans="1:5" x14ac:dyDescent="0.3">
      <c r="A53" s="11" t="s">
        <v>33</v>
      </c>
      <c r="B53" s="2">
        <v>0.35699999999999998</v>
      </c>
      <c r="C53" s="5">
        <v>0.113</v>
      </c>
      <c r="D53" s="1">
        <f>(B53-C53)</f>
        <v>0.24399999999999999</v>
      </c>
      <c r="E53" s="7">
        <f>(16.871*D53*D53)+(29.6*D53)+(0.4678)</f>
        <v>8.6946318560000009</v>
      </c>
    </row>
    <row r="54" spans="1:5" x14ac:dyDescent="0.3">
      <c r="A54" s="11" t="s">
        <v>34</v>
      </c>
      <c r="B54" s="2">
        <v>0.41200000000000003</v>
      </c>
      <c r="C54" s="5">
        <v>0.113</v>
      </c>
      <c r="D54" s="1">
        <f>(B54-C54)</f>
        <v>0.29900000000000004</v>
      </c>
      <c r="E54" s="7">
        <f>(16.871*D54*D54)+(29.6*D54)+(0.4678)</f>
        <v>10.826484271000004</v>
      </c>
    </row>
    <row r="55" spans="1:5" x14ac:dyDescent="0.3">
      <c r="A55" s="11" t="s">
        <v>35</v>
      </c>
      <c r="B55" s="2">
        <v>0.58699999999999997</v>
      </c>
      <c r="C55" s="5">
        <v>0.113</v>
      </c>
      <c r="D55" s="1">
        <f>(B55-C55)</f>
        <v>0.47399999999999998</v>
      </c>
      <c r="E55" s="7">
        <f>(16.871*D55*D55)+(29.6*D55)+(0.4678)</f>
        <v>18.288708795999998</v>
      </c>
    </row>
    <row r="56" spans="1:5" x14ac:dyDescent="0.3">
      <c r="A56" s="11" t="s">
        <v>36</v>
      </c>
      <c r="B56" s="2">
        <v>0.50600000000000001</v>
      </c>
      <c r="C56" s="5">
        <v>0.113</v>
      </c>
      <c r="D56" s="1">
        <f>(B56-C56)</f>
        <v>0.39300000000000002</v>
      </c>
      <c r="E56" s="7">
        <f>(16.871*D56*D56)+(29.6*D56)+(0.4678)</f>
        <v>14.706309079000002</v>
      </c>
    </row>
    <row r="57" spans="1:5" x14ac:dyDescent="0.3">
      <c r="A57" s="11" t="s">
        <v>37</v>
      </c>
      <c r="B57" s="2">
        <v>0.46200000000000002</v>
      </c>
      <c r="C57" s="5">
        <v>0.113</v>
      </c>
      <c r="D57" s="1">
        <f>(B57-C57)</f>
        <v>0.34900000000000003</v>
      </c>
      <c r="E57" s="7">
        <f>(16.871*D57*D57)+(29.6*D57)+(0.4678)</f>
        <v>12.853104671000002</v>
      </c>
    </row>
    <row r="58" spans="1:5" x14ac:dyDescent="0.3">
      <c r="A58" s="11" t="s">
        <v>38</v>
      </c>
      <c r="B58" s="2">
        <v>0.56100000000000005</v>
      </c>
      <c r="C58" s="5">
        <v>0.113</v>
      </c>
      <c r="D58" s="1">
        <f>(B58-C58)</f>
        <v>0.44800000000000006</v>
      </c>
      <c r="E58" s="7">
        <f>(16.871*D58*D58)+(29.6*D58)+(0.4678)</f>
        <v>17.114677184000005</v>
      </c>
    </row>
    <row r="59" spans="1:5" x14ac:dyDescent="0.3">
      <c r="A59" s="11" t="s">
        <v>39</v>
      </c>
      <c r="B59" s="2">
        <v>0.51900000000000002</v>
      </c>
      <c r="C59" s="5">
        <v>0.113</v>
      </c>
      <c r="D59" s="1">
        <f>(B59-C59)</f>
        <v>0.40600000000000003</v>
      </c>
      <c r="E59" s="7">
        <f>(16.871*D59*D59)+(29.6*D59)+(0.4678)</f>
        <v>15.266348156000003</v>
      </c>
    </row>
    <row r="60" spans="1:5" x14ac:dyDescent="0.3">
      <c r="A60" s="11" t="s">
        <v>40</v>
      </c>
      <c r="B60" s="2">
        <v>0.35499999999999998</v>
      </c>
      <c r="C60" s="5">
        <v>0.113</v>
      </c>
      <c r="D60" s="1">
        <f>(B60-C60)</f>
        <v>0.24199999999999999</v>
      </c>
      <c r="E60" s="7">
        <f>(16.871*D60*D60)+(29.6*D60)+(0.4678)</f>
        <v>8.6190332440000006</v>
      </c>
    </row>
    <row r="61" spans="1:5" x14ac:dyDescent="0.3">
      <c r="A61" s="11" t="s">
        <v>41</v>
      </c>
      <c r="B61" s="2">
        <v>0.38100000000000001</v>
      </c>
      <c r="C61" s="5">
        <v>0.113</v>
      </c>
      <c r="D61" s="1">
        <f>(B61-C61)</f>
        <v>0.26800000000000002</v>
      </c>
      <c r="E61" s="7">
        <f>(16.871*D61*D61)+(29.6*D61)+(0.4678)</f>
        <v>9.6123427040000013</v>
      </c>
    </row>
    <row r="62" spans="1:5" x14ac:dyDescent="0.3">
      <c r="A62" s="11" t="s">
        <v>42</v>
      </c>
      <c r="B62" s="2">
        <v>0.38500000000000001</v>
      </c>
      <c r="C62" s="5">
        <v>0.113</v>
      </c>
      <c r="D62" s="1">
        <f>(B62-C62)</f>
        <v>0.27200000000000002</v>
      </c>
      <c r="E62" s="7">
        <f>(16.871*D62*D62)+(29.6*D62)+(0.4678)</f>
        <v>9.7671840640000021</v>
      </c>
    </row>
    <row r="63" spans="1:5" x14ac:dyDescent="0.3">
      <c r="A63" s="11" t="s">
        <v>43</v>
      </c>
      <c r="B63" s="2">
        <v>0.498</v>
      </c>
      <c r="C63" s="5">
        <v>0.113</v>
      </c>
      <c r="D63" s="1">
        <f>(B63-C63)</f>
        <v>0.38500000000000001</v>
      </c>
      <c r="E63" s="7">
        <f>(16.871*D63*D63)+(29.6*D63)+(0.4678)</f>
        <v>14.364503975000002</v>
      </c>
    </row>
    <row r="64" spans="1:5" x14ac:dyDescent="0.3">
      <c r="A64" s="11" t="s">
        <v>44</v>
      </c>
      <c r="B64" s="2">
        <v>0.39900000000000002</v>
      </c>
      <c r="C64" s="5">
        <v>0.113</v>
      </c>
      <c r="D64" s="1">
        <f>(B64-C64)</f>
        <v>0.28600000000000003</v>
      </c>
      <c r="E64" s="7">
        <f>(16.871*D64*D64)+(29.6*D64)+(0.4678)</f>
        <v>10.313380316000003</v>
      </c>
    </row>
    <row r="65" spans="1:5" x14ac:dyDescent="0.3">
      <c r="A65" s="11" t="s">
        <v>45</v>
      </c>
      <c r="B65" s="2">
        <v>0.38</v>
      </c>
      <c r="C65" s="5">
        <v>0.113</v>
      </c>
      <c r="D65" s="1">
        <f>(B65-C65)</f>
        <v>0.26700000000000002</v>
      </c>
      <c r="E65" s="7">
        <f>(16.871*D65*D65)+(29.6*D65)+(0.4678)</f>
        <v>9.5737167190000019</v>
      </c>
    </row>
    <row r="66" spans="1:5" x14ac:dyDescent="0.3">
      <c r="A66" s="11" t="s">
        <v>46</v>
      </c>
      <c r="B66" s="2">
        <v>0.36</v>
      </c>
      <c r="C66" s="5">
        <v>0.113</v>
      </c>
      <c r="D66" s="1">
        <f>(B66-C66)</f>
        <v>0.247</v>
      </c>
      <c r="E66" s="7">
        <f>(16.871*D66*D66)+(29.6*D66)+(0.4678)</f>
        <v>8.8082828390000003</v>
      </c>
    </row>
    <row r="67" spans="1:5" x14ac:dyDescent="0.3">
      <c r="A67" s="11" t="s">
        <v>47</v>
      </c>
      <c r="B67" s="2">
        <v>0.32100000000000001</v>
      </c>
      <c r="C67" s="5">
        <v>0.113</v>
      </c>
      <c r="D67" s="1">
        <f>(B67-C67)</f>
        <v>0.20800000000000002</v>
      </c>
      <c r="E67" s="7">
        <f>(16.871*D67*D67)+(29.6*D67)+(0.4678)</f>
        <v>7.3545069440000006</v>
      </c>
    </row>
    <row r="68" spans="1:5" x14ac:dyDescent="0.3">
      <c r="A68" s="11" t="s">
        <v>48</v>
      </c>
      <c r="B68" s="2">
        <v>0.55600000000000005</v>
      </c>
      <c r="C68" s="5">
        <v>0.113</v>
      </c>
      <c r="D68" s="1">
        <f>(B68-C68)</f>
        <v>0.44300000000000006</v>
      </c>
      <c r="E68" s="7">
        <f>(16.871*D68*D68)+(29.6*D68)+(0.4678)</f>
        <v>16.891516879000005</v>
      </c>
    </row>
    <row r="69" spans="1:5" x14ac:dyDescent="0.3">
      <c r="A69" s="11" t="s">
        <v>49</v>
      </c>
      <c r="B69" s="2">
        <v>0.51500000000000001</v>
      </c>
      <c r="C69" s="5">
        <v>0.113</v>
      </c>
      <c r="D69" s="1">
        <f>(B69-C69)</f>
        <v>0.40200000000000002</v>
      </c>
      <c r="E69" s="7">
        <f>(16.871*D69*D69)+(29.6*D69)+(0.4678)</f>
        <v>15.093421084000001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G5" sqref="G5"/>
    </sheetView>
  </sheetViews>
  <sheetFormatPr defaultRowHeight="14.4" x14ac:dyDescent="0.3"/>
  <cols>
    <col min="1" max="1" width="35.33203125" customWidth="1"/>
    <col min="2" max="2" width="13.109375" customWidth="1"/>
    <col min="3" max="3" width="13.44140625" customWidth="1"/>
    <col min="4" max="4" width="13.5546875" customWidth="1"/>
    <col min="5" max="5" width="16" customWidth="1"/>
    <col min="6" max="6" width="66.109375" customWidth="1"/>
  </cols>
  <sheetData>
    <row r="1" spans="1:6" ht="15.6" thickTop="1" thickBot="1" x14ac:dyDescent="0.35">
      <c r="A1" s="12" t="s">
        <v>50</v>
      </c>
      <c r="B1" s="12" t="s">
        <v>51</v>
      </c>
      <c r="C1" s="12" t="s">
        <v>52</v>
      </c>
      <c r="D1" s="12" t="s">
        <v>53</v>
      </c>
      <c r="E1" s="12" t="s">
        <v>54</v>
      </c>
      <c r="F1" s="12" t="s">
        <v>55</v>
      </c>
    </row>
    <row r="2" spans="1:6" ht="15.6" thickTop="1" thickBot="1" x14ac:dyDescent="0.35">
      <c r="A2" s="13" t="s">
        <v>60</v>
      </c>
      <c r="B2" s="14" t="s">
        <v>56</v>
      </c>
      <c r="C2" s="15" t="s">
        <v>57</v>
      </c>
      <c r="D2" s="15" t="s">
        <v>61</v>
      </c>
      <c r="E2" s="15" t="s">
        <v>58</v>
      </c>
      <c r="F2" s="15" t="s">
        <v>59</v>
      </c>
    </row>
    <row r="3" spans="1:6" ht="15" thickTop="1" x14ac:dyDescent="0.3"/>
    <row r="31" spans="1:1" x14ac:dyDescent="0.3">
      <c r="A31" s="16" t="s">
        <v>66</v>
      </c>
    </row>
    <row r="32" spans="1:1" x14ac:dyDescent="0.3">
      <c r="A32" t="s">
        <v>63</v>
      </c>
    </row>
    <row r="33" spans="1:1" x14ac:dyDescent="0.3">
      <c r="A33" t="s">
        <v>64</v>
      </c>
    </row>
    <row r="34" spans="1:1" x14ac:dyDescent="0.3">
      <c r="A34" t="s">
        <v>65</v>
      </c>
    </row>
    <row r="35" spans="1:1" x14ac:dyDescent="0.3">
      <c r="A35" t="s">
        <v>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AChE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info@baranmedikal.com.tr</cp:lastModifiedBy>
  <dcterms:created xsi:type="dcterms:W3CDTF">2022-07-02T09:37:15Z</dcterms:created>
  <dcterms:modified xsi:type="dcterms:W3CDTF">2022-07-04T08:02:24Z</dcterms:modified>
</cp:coreProperties>
</file>