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oogle Drive\2022\Hizmet alımları\webe yüklenenler\Diagen Ltd\19.04.2022\"/>
    </mc:Choice>
  </mc:AlternateContent>
  <xr:revisionPtr revIDLastSave="0" documentId="13_ncr:1_{D496F47B-AF84-4DD2-90E4-E510A40CB956}" xr6:coauthVersionLast="47" xr6:coauthVersionMax="47" xr10:uidLastSave="{00000000-0000-0000-0000-000000000000}"/>
  <bookViews>
    <workbookView xWindow="-110" yWindow="-110" windowWidth="21820" windowHeight="14020" activeTab="2" xr2:uid="{00000000-000D-0000-FFFF-FFFF00000000}"/>
  </bookViews>
  <sheets>
    <sheet name="TAS-TOS" sheetId="2" r:id="rId1"/>
    <sheet name="MDA" sheetId="3" r:id="rId2"/>
    <sheet name="Materyal-metod" sheetId="6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2" i="2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E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E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E77" i="3"/>
  <c r="C9" i="3"/>
  <c r="E9" i="3"/>
  <c r="C8" i="3"/>
  <c r="E8" i="3"/>
  <c r="C7" i="3"/>
  <c r="E7" i="3"/>
  <c r="C6" i="3"/>
  <c r="E6" i="3"/>
  <c r="C5" i="3"/>
  <c r="E5" i="3"/>
  <c r="C4" i="3"/>
  <c r="E4" i="3"/>
  <c r="C3" i="3"/>
  <c r="E3" i="3"/>
  <c r="E28" i="3"/>
  <c r="E58" i="3"/>
  <c r="E43" i="3"/>
  <c r="E35" i="3"/>
  <c r="E27" i="3"/>
  <c r="E44" i="3"/>
  <c r="E49" i="3"/>
  <c r="E26" i="3"/>
  <c r="E74" i="3"/>
  <c r="E64" i="3"/>
  <c r="E71" i="3"/>
  <c r="E56" i="3"/>
  <c r="E48" i="3"/>
  <c r="E41" i="3"/>
  <c r="E33" i="3"/>
  <c r="E25" i="3"/>
  <c r="E59" i="3"/>
  <c r="E50" i="3"/>
  <c r="E70" i="3"/>
  <c r="E62" i="3"/>
  <c r="E55" i="3"/>
  <c r="E47" i="3"/>
  <c r="E40" i="3"/>
  <c r="E32" i="3"/>
  <c r="E24" i="3"/>
  <c r="E51" i="3"/>
  <c r="E34" i="3"/>
  <c r="E69" i="3"/>
  <c r="E61" i="3"/>
  <c r="E54" i="3"/>
  <c r="E46" i="3"/>
  <c r="E39" i="3"/>
  <c r="E31" i="3"/>
  <c r="E23" i="3"/>
  <c r="E66" i="3"/>
  <c r="E65" i="3"/>
  <c r="E57" i="3"/>
  <c r="E53" i="3"/>
  <c r="E38" i="3"/>
  <c r="E30" i="3"/>
  <c r="E22" i="3"/>
  <c r="E36" i="3"/>
  <c r="E73" i="3"/>
  <c r="E72" i="3"/>
  <c r="E42" i="3"/>
  <c r="E63" i="3"/>
  <c r="E76" i="3"/>
  <c r="E68" i="3"/>
  <c r="E75" i="3"/>
  <c r="E67" i="3"/>
  <c r="E52" i="3"/>
  <c r="E37" i="3"/>
  <c r="E29" i="3"/>
  <c r="E21" i="3"/>
</calcChain>
</file>

<file path=xl/sharedStrings.xml><?xml version="1.0" encoding="utf-8"?>
<sst xmlns="http://schemas.openxmlformats.org/spreadsheetml/2006/main" count="274" uniqueCount="154">
  <si>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</si>
  <si>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</si>
  <si>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</si>
  <si>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</si>
  <si>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</si>
  <si>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</si>
  <si>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</si>
  <si>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</si>
  <si>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</si>
  <si>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</si>
  <si>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Numune</t>
  </si>
  <si>
    <t>absorbans</t>
  </si>
  <si>
    <t>Numune Adı</t>
  </si>
  <si>
    <t>concentratıon (mmol/L)</t>
  </si>
  <si>
    <t>KİT ADI</t>
  </si>
  <si>
    <t>TÜR</t>
  </si>
  <si>
    <t>MARKA</t>
  </si>
  <si>
    <t>CAT. NO</t>
  </si>
  <si>
    <t>Yöntem</t>
  </si>
  <si>
    <t>Universal</t>
  </si>
  <si>
    <t>REL ASSAY</t>
  </si>
  <si>
    <t>Kolorimetrik</t>
  </si>
  <si>
    <t>Kullanılan Cihaz</t>
  </si>
  <si>
    <t>MINDRAY-BS400</t>
  </si>
  <si>
    <t>MDA: Malondialdehit</t>
  </si>
  <si>
    <t>REL BIOCHEM-REL ASSAY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</si>
  <si>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</si>
  <si>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</si>
  <si>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</si>
  <si>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</si>
  <si>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</si>
  <si>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</si>
  <si>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</si>
  <si>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</si>
  <si>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</si>
  <si>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</si>
  <si>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</si>
  <si>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</si>
  <si>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</si>
  <si>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t>result(mmol/L)</t>
  </si>
  <si>
    <t>Otto Scientific</t>
  </si>
  <si>
    <t>Otto1001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</si>
  <si>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</si>
  <si>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</si>
  <si>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</si>
  <si>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</si>
  <si>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</si>
  <si>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</si>
  <si>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</si>
  <si>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</si>
  <si>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</si>
  <si>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</si>
  <si>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</si>
  <si>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</si>
  <si>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</si>
  <si>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</si>
  <si>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</si>
  <si>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</si>
  <si>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</si>
  <si>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</si>
  <si>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</si>
  <si>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</si>
  <si>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</si>
  <si>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</si>
  <si>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</si>
  <si>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</si>
  <si>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</si>
  <si>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</si>
  <si>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</si>
  <si>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</si>
  <si>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</si>
  <si>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</si>
  <si>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</si>
  <si>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</si>
  <si>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TAS(mmol/L)</t>
  </si>
  <si>
    <t>TOS (µmol/L)</t>
  </si>
  <si>
    <t>OSI</t>
  </si>
  <si>
    <t>TAS(Total Antioxidant Status)</t>
  </si>
  <si>
    <t>RL0017</t>
  </si>
  <si>
    <t>TOS(Total Oxidant Status)</t>
  </si>
  <si>
    <t>RL0024</t>
  </si>
  <si>
    <t>hemolizli</t>
  </si>
  <si>
    <t>NOT</t>
  </si>
  <si>
    <t>K-1</t>
  </si>
  <si>
    <t>K-2</t>
  </si>
  <si>
    <t>K-3</t>
  </si>
  <si>
    <t>K-4</t>
  </si>
  <si>
    <t>K-5</t>
  </si>
  <si>
    <t>K-6</t>
  </si>
  <si>
    <t>K-7</t>
  </si>
  <si>
    <t>K-8</t>
  </si>
  <si>
    <t>K-9</t>
  </si>
  <si>
    <t>K-10</t>
  </si>
  <si>
    <t>K-11</t>
  </si>
  <si>
    <t>K-12</t>
  </si>
  <si>
    <t>K-13</t>
  </si>
  <si>
    <t>K-14</t>
  </si>
  <si>
    <t>K-15</t>
  </si>
  <si>
    <t>K-16</t>
  </si>
  <si>
    <t>K-17</t>
  </si>
  <si>
    <t>K-18</t>
  </si>
  <si>
    <t>K-19</t>
  </si>
  <si>
    <t>K-20</t>
  </si>
  <si>
    <t>K-21</t>
  </si>
  <si>
    <t>K-22</t>
  </si>
  <si>
    <t>K-23</t>
  </si>
  <si>
    <t>K-24</t>
  </si>
  <si>
    <t>K-26</t>
  </si>
  <si>
    <t>K-27</t>
  </si>
  <si>
    <t>K-28</t>
  </si>
  <si>
    <t>K-29</t>
  </si>
  <si>
    <t>K-30</t>
  </si>
  <si>
    <t>K-31</t>
  </si>
  <si>
    <t>K-32</t>
  </si>
  <si>
    <t>K-34</t>
  </si>
  <si>
    <t>K-35</t>
  </si>
  <si>
    <t>K-38</t>
  </si>
  <si>
    <t>K-39</t>
  </si>
  <si>
    <t>H-1</t>
  </si>
  <si>
    <t>H-2</t>
  </si>
  <si>
    <t>H-3</t>
  </si>
  <si>
    <t>H-4</t>
  </si>
  <si>
    <t>H-5</t>
  </si>
  <si>
    <t>H-6</t>
  </si>
  <si>
    <t>H-7</t>
  </si>
  <si>
    <t>H-8</t>
  </si>
  <si>
    <t>H-9</t>
  </si>
  <si>
    <t>H-10</t>
  </si>
  <si>
    <t>H-11</t>
  </si>
  <si>
    <t>H-12</t>
  </si>
  <si>
    <t>H-13</t>
  </si>
  <si>
    <t>H-14</t>
  </si>
  <si>
    <t>H-16</t>
  </si>
  <si>
    <t>H-17</t>
  </si>
  <si>
    <t>H-18</t>
  </si>
  <si>
    <t>H-19</t>
  </si>
  <si>
    <t>H-20</t>
  </si>
  <si>
    <t>H-21</t>
  </si>
  <si>
    <t>H-23</t>
  </si>
  <si>
    <t>H-24</t>
  </si>
  <si>
    <t>H-25</t>
  </si>
  <si>
    <t>H-26</t>
  </si>
  <si>
    <t>H-27</t>
  </si>
  <si>
    <t>H-28</t>
  </si>
  <si>
    <t>H-29</t>
  </si>
  <si>
    <t>H-30</t>
  </si>
  <si>
    <t>H-31</t>
  </si>
  <si>
    <t>H-32</t>
  </si>
  <si>
    <t>H-33</t>
  </si>
  <si>
    <t>H-34</t>
  </si>
  <si>
    <t>H-38</t>
  </si>
  <si>
    <t>H-39</t>
  </si>
  <si>
    <t>H-40</t>
  </si>
  <si>
    <t>yüksek hemolizli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</si>
</sst>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sz val="11"/>
      <color rgb="FF1F497D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2" fillId="0" borderId="0" xfId="0" applyFont="1"/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2" borderId="2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D-4C41-B122-6022561DB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302895</xdr:colOff>
      <xdr:row>0</xdr:row>
      <xdr:rowOff>156210</xdr:rowOff>
    </xdr:from>
    <xdr:to>
      <xdr:col>13</xdr:col>
      <xdr:colOff>607695</xdr:colOff>
      <xdr:row>14</xdr:row>
      <xdr:rowOff>41910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7620</xdr:rowOff>
    </xdr:from>
    <xdr:to>
      <xdr:col>5</xdr:col>
      <xdr:colOff>1153795</xdr:colOff>
      <xdr:row>54</xdr:row>
      <xdr:rowOff>58400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90600"/>
          <a:ext cx="8061960" cy="90119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45720</xdr:rowOff>
    </xdr:from>
    <xdr:to>
      <xdr:col>6</xdr:col>
      <xdr:colOff>13026</xdr:colOff>
      <xdr:row>85</xdr:row>
      <xdr:rowOff>166321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989820"/>
          <a:ext cx="8666171" cy="57867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"/>
  <sheetViews>
    <sheetView workbookViewId="0">
      <selection activeCell="K10" sqref="K10"/>
    </sheetView>
  </sheetViews>
  <sheetFormatPr defaultRowHeight="15" x14ac:dyDescent="0.25"/>
  <cols>
    <col min="1" max="1" width="29.5703125" customWidth="1"/>
    <col min="2" max="2" width="14.7109375" customWidth="1"/>
    <col min="3" max="3" width="14" customWidth="1"/>
    <col min="4" max="4" width="13.140625" customWidth="1"/>
    <col min="5" max="5" width="16.28515625" customWidth="1"/>
    <col min="6" max="6" width="14.28515625" customWidth="1"/>
    <col min="7" max="7" width="13.5703125" customWidth="1"/>
    <col min="8" max="8" width="12.140625" customWidth="1"/>
    <col min="9" max="9" width="11.85546875" customWidth="1"/>
    <col min="10" max="11" width="13.28515625" customWidth="1"/>
    <col min="12" max="12" width="16.28515625" customWidth="1"/>
  </cols>
  <sheetData>
    <row r="1" spans="1:5" x14ac:dyDescent="0.25">
      <c r="A1" s="3" t="s">
        <v>12</v>
      </c>
      <c r="B1" s="3" t="s">
        <v>74</v>
      </c>
      <c r="C1" s="3" t="s">
        <v>75</v>
      </c>
      <c r="D1" s="3" t="s">
        <v>76</v>
      </c>
      <c r="E1" s="3" t="s">
        <v>82</v>
      </c>
    </row>
    <row r="2" spans="1:5" x14ac:dyDescent="0.25">
      <c r="A2" s="6" t="s">
        <v>83</v>
      </c>
      <c r="B2" s="2">
        <v>2.44</v>
      </c>
      <c r="C2" s="2">
        <v>65.900000000000006</v>
      </c>
      <c r="D2" s="15">
        <f t="shared" ref="D2:D65" si="0">(C2/(B2*1000))*100</f>
        <v>2.7008196721311477</v>
      </c>
      <c r="E2" s="18" t="s">
        <v>153</v>
      </c>
    </row>
    <row r="3" spans="1:5" x14ac:dyDescent="0.25">
      <c r="A3" s="6" t="s">
        <v>84</v>
      </c>
      <c r="B3" s="2">
        <v>1.84</v>
      </c>
      <c r="C3" s="2">
        <v>9.6199999999999992</v>
      </c>
      <c r="D3" s="15">
        <f t="shared" si="0"/>
        <v>0.52282608695652166</v>
      </c>
      <c r="E3" s="18"/>
    </row>
    <row r="4" spans="1:5" x14ac:dyDescent="0.25">
      <c r="A4" s="6" t="s">
        <v>85</v>
      </c>
      <c r="B4" s="2">
        <v>2.39</v>
      </c>
      <c r="C4" s="2">
        <v>91.1</v>
      </c>
      <c r="D4" s="15">
        <f t="shared" si="0"/>
        <v>3.8117154811715479</v>
      </c>
      <c r="E4" s="18" t="s">
        <v>153</v>
      </c>
    </row>
    <row r="5" spans="1:5" x14ac:dyDescent="0.25">
      <c r="A5" s="6" t="s">
        <v>86</v>
      </c>
      <c r="B5" s="2">
        <v>2.2599999999999998</v>
      </c>
      <c r="C5" s="2">
        <v>30.8</v>
      </c>
      <c r="D5" s="15">
        <f t="shared" si="0"/>
        <v>1.3628318584070798</v>
      </c>
      <c r="E5" s="18" t="s">
        <v>81</v>
      </c>
    </row>
    <row r="6" spans="1:5" x14ac:dyDescent="0.25">
      <c r="A6" s="6" t="s">
        <v>87</v>
      </c>
      <c r="B6" s="2">
        <v>1.85</v>
      </c>
      <c r="C6" s="2">
        <v>5.45</v>
      </c>
      <c r="D6" s="15">
        <f t="shared" si="0"/>
        <v>0.29459459459459458</v>
      </c>
      <c r="E6" s="18"/>
    </row>
    <row r="7" spans="1:5" x14ac:dyDescent="0.25">
      <c r="A7" s="6" t="s">
        <v>88</v>
      </c>
      <c r="B7" s="2">
        <v>2.3199999999999998</v>
      </c>
      <c r="C7" s="2">
        <v>89.2</v>
      </c>
      <c r="D7" s="15">
        <f t="shared" si="0"/>
        <v>3.8448275862068968</v>
      </c>
      <c r="E7" s="18" t="s">
        <v>153</v>
      </c>
    </row>
    <row r="8" spans="1:5" x14ac:dyDescent="0.25">
      <c r="A8" s="6" t="s">
        <v>89</v>
      </c>
      <c r="B8" s="2">
        <v>1.71</v>
      </c>
      <c r="C8" s="2">
        <v>32.700000000000003</v>
      </c>
      <c r="D8" s="15">
        <f t="shared" si="0"/>
        <v>1.9122807017543861</v>
      </c>
      <c r="E8" s="18" t="s">
        <v>81</v>
      </c>
    </row>
    <row r="9" spans="1:5" x14ac:dyDescent="0.25">
      <c r="A9" s="6" t="s">
        <v>90</v>
      </c>
      <c r="B9" s="2">
        <v>1.98</v>
      </c>
      <c r="C9" s="2">
        <v>38.5</v>
      </c>
      <c r="D9" s="15">
        <f t="shared" si="0"/>
        <v>1.9444444444444444</v>
      </c>
      <c r="E9" s="18" t="s">
        <v>81</v>
      </c>
    </row>
    <row r="10" spans="1:5" x14ac:dyDescent="0.25">
      <c r="A10" s="6" t="s">
        <v>91</v>
      </c>
      <c r="B10" s="2">
        <v>1.96</v>
      </c>
      <c r="C10" s="2">
        <v>14.4</v>
      </c>
      <c r="D10" s="15">
        <f t="shared" si="0"/>
        <v>0.73469387755102045</v>
      </c>
      <c r="E10" s="18"/>
    </row>
    <row r="11" spans="1:5" x14ac:dyDescent="0.25">
      <c r="A11" s="6" t="s">
        <v>92</v>
      </c>
      <c r="B11" s="2">
        <v>2.0699999999999998</v>
      </c>
      <c r="C11" s="2">
        <v>35.5</v>
      </c>
      <c r="D11" s="15">
        <f t="shared" si="0"/>
        <v>1.7149758454106281</v>
      </c>
      <c r="E11" s="18" t="s">
        <v>81</v>
      </c>
    </row>
    <row r="12" spans="1:5" x14ac:dyDescent="0.25">
      <c r="A12" s="6" t="s">
        <v>93</v>
      </c>
      <c r="B12" s="2">
        <v>2.14</v>
      </c>
      <c r="C12" s="2">
        <v>20.9</v>
      </c>
      <c r="D12" s="15">
        <f t="shared" si="0"/>
        <v>0.97663551401869153</v>
      </c>
      <c r="E12" s="18" t="s">
        <v>81</v>
      </c>
    </row>
    <row r="13" spans="1:5" x14ac:dyDescent="0.25">
      <c r="A13" s="6" t="s">
        <v>94</v>
      </c>
      <c r="B13" s="2">
        <v>2.66</v>
      </c>
      <c r="C13" s="2">
        <v>97.8</v>
      </c>
      <c r="D13" s="15">
        <f t="shared" si="0"/>
        <v>3.6766917293233079</v>
      </c>
      <c r="E13" s="18" t="s">
        <v>153</v>
      </c>
    </row>
    <row r="14" spans="1:5" x14ac:dyDescent="0.25">
      <c r="A14" s="6" t="s">
        <v>95</v>
      </c>
      <c r="B14" s="2">
        <v>2.38</v>
      </c>
      <c r="C14" s="2">
        <v>68.8</v>
      </c>
      <c r="D14" s="15">
        <f t="shared" si="0"/>
        <v>2.8907563025210079</v>
      </c>
      <c r="E14" s="18" t="s">
        <v>153</v>
      </c>
    </row>
    <row r="15" spans="1:5" x14ac:dyDescent="0.25">
      <c r="A15" s="6" t="s">
        <v>96</v>
      </c>
      <c r="B15" s="2">
        <v>2.2799999999999998</v>
      </c>
      <c r="C15" s="2">
        <v>33.700000000000003</v>
      </c>
      <c r="D15" s="15">
        <f t="shared" si="0"/>
        <v>1.4780701754385965</v>
      </c>
      <c r="E15" s="18" t="s">
        <v>153</v>
      </c>
    </row>
    <row r="16" spans="1:5" x14ac:dyDescent="0.25">
      <c r="A16" s="6" t="s">
        <v>97</v>
      </c>
      <c r="B16" s="2">
        <v>2.0099999999999998</v>
      </c>
      <c r="C16" s="2">
        <v>7.4</v>
      </c>
      <c r="D16" s="15">
        <f t="shared" si="0"/>
        <v>0.36815920398009955</v>
      </c>
      <c r="E16" s="18"/>
    </row>
    <row r="17" spans="1:5" x14ac:dyDescent="0.25">
      <c r="A17" s="6" t="s">
        <v>98</v>
      </c>
      <c r="B17" s="2">
        <v>2.0299999999999998</v>
      </c>
      <c r="C17" s="2">
        <v>10.77</v>
      </c>
      <c r="D17" s="15">
        <f t="shared" si="0"/>
        <v>0.5305418719211823</v>
      </c>
      <c r="E17" s="18"/>
    </row>
    <row r="18" spans="1:5" x14ac:dyDescent="0.25">
      <c r="A18" s="6" t="s">
        <v>99</v>
      </c>
      <c r="B18" s="2">
        <v>2.08</v>
      </c>
      <c r="C18" s="2">
        <v>5.98</v>
      </c>
      <c r="D18" s="15">
        <f t="shared" si="0"/>
        <v>0.28750000000000003</v>
      </c>
      <c r="E18" s="18"/>
    </row>
    <row r="19" spans="1:5" x14ac:dyDescent="0.25">
      <c r="A19" s="6" t="s">
        <v>100</v>
      </c>
      <c r="B19" s="2">
        <v>1.99</v>
      </c>
      <c r="C19" s="2">
        <v>9.1999999999999993</v>
      </c>
      <c r="D19" s="15">
        <f t="shared" si="0"/>
        <v>0.46231155778894467</v>
      </c>
      <c r="E19" s="18"/>
    </row>
    <row r="20" spans="1:5" x14ac:dyDescent="0.25">
      <c r="A20" s="6" t="s">
        <v>101</v>
      </c>
      <c r="B20" s="2">
        <v>2.35</v>
      </c>
      <c r="C20" s="2">
        <v>63.06</v>
      </c>
      <c r="D20" s="15">
        <f t="shared" si="0"/>
        <v>2.6834042553191493</v>
      </c>
      <c r="E20" s="18" t="s">
        <v>153</v>
      </c>
    </row>
    <row r="21" spans="1:5" x14ac:dyDescent="0.25">
      <c r="A21" s="6" t="s">
        <v>102</v>
      </c>
      <c r="B21" s="2">
        <v>2.41</v>
      </c>
      <c r="C21" s="2">
        <v>70.400000000000006</v>
      </c>
      <c r="D21" s="15">
        <f t="shared" si="0"/>
        <v>2.9211618257261414</v>
      </c>
      <c r="E21" s="18" t="s">
        <v>153</v>
      </c>
    </row>
    <row r="22" spans="1:5" x14ac:dyDescent="0.25">
      <c r="A22" s="6" t="s">
        <v>103</v>
      </c>
      <c r="B22" s="2">
        <v>1.92</v>
      </c>
      <c r="C22" s="2">
        <v>36.799999999999997</v>
      </c>
      <c r="D22" s="15">
        <f t="shared" si="0"/>
        <v>1.9166666666666665</v>
      </c>
      <c r="E22" s="18" t="s">
        <v>153</v>
      </c>
    </row>
    <row r="23" spans="1:5" x14ac:dyDescent="0.25">
      <c r="A23" s="6" t="s">
        <v>104</v>
      </c>
      <c r="B23" s="2">
        <v>1.82</v>
      </c>
      <c r="C23" s="2">
        <v>12.7</v>
      </c>
      <c r="D23" s="15">
        <f t="shared" si="0"/>
        <v>0.69780219780219777</v>
      </c>
      <c r="E23" s="18"/>
    </row>
    <row r="24" spans="1:5" x14ac:dyDescent="0.25">
      <c r="A24" s="6" t="s">
        <v>105</v>
      </c>
      <c r="B24" s="2">
        <v>2.16</v>
      </c>
      <c r="C24" s="2">
        <v>60.9</v>
      </c>
      <c r="D24" s="15">
        <f t="shared" si="0"/>
        <v>2.8194444444444442</v>
      </c>
      <c r="E24" s="18" t="s">
        <v>153</v>
      </c>
    </row>
    <row r="25" spans="1:5" x14ac:dyDescent="0.25">
      <c r="A25" s="6" t="s">
        <v>106</v>
      </c>
      <c r="B25" s="2">
        <v>1.93</v>
      </c>
      <c r="C25" s="2">
        <v>18.600000000000001</v>
      </c>
      <c r="D25" s="15">
        <f t="shared" si="0"/>
        <v>0.96373056994818651</v>
      </c>
      <c r="E25" s="18" t="s">
        <v>81</v>
      </c>
    </row>
    <row r="26" spans="1:5" x14ac:dyDescent="0.25">
      <c r="A26" s="6" t="s">
        <v>107</v>
      </c>
      <c r="B26" s="2">
        <v>2.5</v>
      </c>
      <c r="C26" s="2">
        <v>63.8</v>
      </c>
      <c r="D26" s="15">
        <f t="shared" si="0"/>
        <v>2.5519999999999996</v>
      </c>
      <c r="E26" s="18" t="s">
        <v>153</v>
      </c>
    </row>
    <row r="27" spans="1:5" x14ac:dyDescent="0.25">
      <c r="A27" s="6" t="s">
        <v>108</v>
      </c>
      <c r="B27" s="2">
        <v>2.12</v>
      </c>
      <c r="C27" s="2">
        <v>9.1199999999999992</v>
      </c>
      <c r="D27" s="15">
        <f t="shared" si="0"/>
        <v>0.43018867924528292</v>
      </c>
      <c r="E27" s="18" t="s">
        <v>81</v>
      </c>
    </row>
    <row r="28" spans="1:5" x14ac:dyDescent="0.25">
      <c r="A28" s="6" t="s">
        <v>109</v>
      </c>
      <c r="B28" s="2">
        <v>2.0299999999999998</v>
      </c>
      <c r="C28" s="2">
        <v>48.2</v>
      </c>
      <c r="D28" s="15">
        <f t="shared" si="0"/>
        <v>2.3743842364532024</v>
      </c>
      <c r="E28" s="18" t="s">
        <v>153</v>
      </c>
    </row>
    <row r="29" spans="1:5" x14ac:dyDescent="0.25">
      <c r="A29" s="6" t="s">
        <v>110</v>
      </c>
      <c r="B29" s="2">
        <v>1.81</v>
      </c>
      <c r="C29" s="2">
        <v>11.62</v>
      </c>
      <c r="D29" s="15">
        <f t="shared" si="0"/>
        <v>0.64198895027624303</v>
      </c>
      <c r="E29" s="18"/>
    </row>
    <row r="30" spans="1:5" x14ac:dyDescent="0.25">
      <c r="A30" s="6" t="s">
        <v>111</v>
      </c>
      <c r="B30" s="2">
        <v>1.95</v>
      </c>
      <c r="C30" s="2">
        <v>50.2</v>
      </c>
      <c r="D30" s="15">
        <f t="shared" si="0"/>
        <v>2.5743589743589745</v>
      </c>
      <c r="E30" s="18" t="s">
        <v>153</v>
      </c>
    </row>
    <row r="31" spans="1:5" x14ac:dyDescent="0.25">
      <c r="A31" s="6" t="s">
        <v>112</v>
      </c>
      <c r="B31" s="2">
        <v>1.69</v>
      </c>
      <c r="C31" s="2">
        <v>19.8</v>
      </c>
      <c r="D31" s="15">
        <f t="shared" si="0"/>
        <v>1.1715976331360947</v>
      </c>
      <c r="E31" s="18" t="s">
        <v>81</v>
      </c>
    </row>
    <row r="32" spans="1:5" x14ac:dyDescent="0.25">
      <c r="A32" s="6" t="s">
        <v>113</v>
      </c>
      <c r="B32" s="2">
        <v>1.96</v>
      </c>
      <c r="C32" s="2">
        <v>41.8</v>
      </c>
      <c r="D32" s="15">
        <f t="shared" si="0"/>
        <v>2.1326530612244898</v>
      </c>
      <c r="E32" s="18" t="s">
        <v>153</v>
      </c>
    </row>
    <row r="33" spans="1:5" x14ac:dyDescent="0.25">
      <c r="A33" s="6" t="s">
        <v>114</v>
      </c>
      <c r="B33" s="2">
        <v>1.74</v>
      </c>
      <c r="C33" s="2">
        <v>8.33</v>
      </c>
      <c r="D33" s="15">
        <f t="shared" si="0"/>
        <v>0.47873563218390802</v>
      </c>
      <c r="E33" s="18"/>
    </row>
    <row r="34" spans="1:5" x14ac:dyDescent="0.25">
      <c r="A34" s="6" t="s">
        <v>115</v>
      </c>
      <c r="B34" s="2">
        <v>2.02</v>
      </c>
      <c r="C34" s="2">
        <v>24.9</v>
      </c>
      <c r="D34" s="15">
        <f t="shared" si="0"/>
        <v>1.2326732673267327</v>
      </c>
      <c r="E34" s="18" t="s">
        <v>81</v>
      </c>
    </row>
    <row r="35" spans="1:5" x14ac:dyDescent="0.25">
      <c r="A35" s="6" t="s">
        <v>116</v>
      </c>
      <c r="B35" s="2">
        <v>1.72</v>
      </c>
      <c r="C35" s="2">
        <v>32.6</v>
      </c>
      <c r="D35" s="15">
        <f t="shared" si="0"/>
        <v>1.8953488372093024</v>
      </c>
      <c r="E35" s="18" t="s">
        <v>153</v>
      </c>
    </row>
    <row r="36" spans="1:5" x14ac:dyDescent="0.25">
      <c r="A36" s="6" t="s">
        <v>117</v>
      </c>
      <c r="B36" s="2">
        <v>1.36</v>
      </c>
      <c r="C36" s="2">
        <v>14.7</v>
      </c>
      <c r="D36" s="15">
        <f t="shared" si="0"/>
        <v>1.0808823529411764</v>
      </c>
      <c r="E36" s="18" t="s">
        <v>81</v>
      </c>
    </row>
    <row r="37" spans="1:5" x14ac:dyDescent="0.25">
      <c r="A37" s="6" t="s">
        <v>118</v>
      </c>
      <c r="B37" s="2">
        <v>2.2400000000000002</v>
      </c>
      <c r="C37" s="2">
        <v>8.82</v>
      </c>
      <c r="D37" s="15">
        <f t="shared" si="0"/>
        <v>0.39374999999999999</v>
      </c>
      <c r="E37" s="18"/>
    </row>
    <row r="38" spans="1:5" x14ac:dyDescent="0.25">
      <c r="A38" s="6" t="s">
        <v>119</v>
      </c>
      <c r="B38" s="2">
        <v>1.91</v>
      </c>
      <c r="C38" s="2">
        <v>4.42</v>
      </c>
      <c r="D38" s="15">
        <f t="shared" si="0"/>
        <v>0.23141361256544501</v>
      </c>
      <c r="E38" s="18"/>
    </row>
    <row r="39" spans="1:5" x14ac:dyDescent="0.25">
      <c r="A39" s="6" t="s">
        <v>120</v>
      </c>
      <c r="B39" s="2">
        <v>1.88</v>
      </c>
      <c r="C39" s="2">
        <v>2.93</v>
      </c>
      <c r="D39" s="15">
        <f t="shared" si="0"/>
        <v>0.15585106382978725</v>
      </c>
      <c r="E39" s="18"/>
    </row>
    <row r="40" spans="1:5" x14ac:dyDescent="0.25">
      <c r="A40" s="6" t="s">
        <v>121</v>
      </c>
      <c r="B40" s="2">
        <v>2.62</v>
      </c>
      <c r="C40" s="2">
        <v>4.47</v>
      </c>
      <c r="D40" s="15">
        <f t="shared" si="0"/>
        <v>0.17061068702290075</v>
      </c>
      <c r="E40" s="18"/>
    </row>
    <row r="41" spans="1:5" x14ac:dyDescent="0.25">
      <c r="A41" s="6" t="s">
        <v>122</v>
      </c>
      <c r="B41" s="2">
        <v>1.94</v>
      </c>
      <c r="C41" s="2">
        <v>20.2</v>
      </c>
      <c r="D41" s="15">
        <f t="shared" si="0"/>
        <v>1.0412371134020617</v>
      </c>
      <c r="E41" s="18" t="s">
        <v>81</v>
      </c>
    </row>
    <row r="42" spans="1:5" x14ac:dyDescent="0.25">
      <c r="A42" s="6" t="s">
        <v>123</v>
      </c>
      <c r="B42" s="2">
        <v>2.59</v>
      </c>
      <c r="C42" s="2">
        <v>16.8</v>
      </c>
      <c r="D42" s="15">
        <f t="shared" si="0"/>
        <v>0.64864864864864868</v>
      </c>
      <c r="E42" s="18" t="s">
        <v>81</v>
      </c>
    </row>
    <row r="43" spans="1:5" x14ac:dyDescent="0.25">
      <c r="A43" s="6" t="s">
        <v>124</v>
      </c>
      <c r="B43" s="2">
        <v>1.8</v>
      </c>
      <c r="C43" s="2">
        <v>8.32</v>
      </c>
      <c r="D43" s="15">
        <f t="shared" si="0"/>
        <v>0.4622222222222222</v>
      </c>
      <c r="E43" s="18"/>
    </row>
    <row r="44" spans="1:5" x14ac:dyDescent="0.25">
      <c r="A44" s="6" t="s">
        <v>125</v>
      </c>
      <c r="B44" s="2">
        <v>1.64</v>
      </c>
      <c r="C44" s="2">
        <v>5.77</v>
      </c>
      <c r="D44" s="15">
        <f t="shared" si="0"/>
        <v>0.35182926829268291</v>
      </c>
      <c r="E44" s="18"/>
    </row>
    <row r="45" spans="1:5" x14ac:dyDescent="0.25">
      <c r="A45" s="6" t="s">
        <v>126</v>
      </c>
      <c r="B45" s="2">
        <v>2.61</v>
      </c>
      <c r="C45" s="2">
        <v>7.25</v>
      </c>
      <c r="D45" s="15">
        <f t="shared" si="0"/>
        <v>0.27777777777777779</v>
      </c>
      <c r="E45" s="18"/>
    </row>
    <row r="46" spans="1:5" x14ac:dyDescent="0.25">
      <c r="A46" s="6" t="s">
        <v>127</v>
      </c>
      <c r="B46" s="2">
        <v>1.94</v>
      </c>
      <c r="C46" s="2">
        <v>14.5</v>
      </c>
      <c r="D46" s="15">
        <f t="shared" si="0"/>
        <v>0.74742268041237114</v>
      </c>
      <c r="E46" s="18" t="s">
        <v>81</v>
      </c>
    </row>
    <row r="47" spans="1:5" x14ac:dyDescent="0.25">
      <c r="A47" s="6" t="s">
        <v>128</v>
      </c>
      <c r="B47" s="2">
        <v>1.96</v>
      </c>
      <c r="C47" s="2">
        <v>28.02</v>
      </c>
      <c r="D47" s="15">
        <f t="shared" si="0"/>
        <v>1.4295918367346938</v>
      </c>
      <c r="E47" s="18" t="s">
        <v>81</v>
      </c>
    </row>
    <row r="48" spans="1:5" x14ac:dyDescent="0.25">
      <c r="A48" s="6" t="s">
        <v>129</v>
      </c>
      <c r="B48" s="2">
        <v>1.76</v>
      </c>
      <c r="C48" s="2">
        <v>12.2</v>
      </c>
      <c r="D48" s="15">
        <f t="shared" si="0"/>
        <v>0.69318181818181812</v>
      </c>
      <c r="E48" s="18"/>
    </row>
    <row r="49" spans="1:5" x14ac:dyDescent="0.25">
      <c r="A49" s="6" t="s">
        <v>130</v>
      </c>
      <c r="B49" s="2">
        <v>2.19</v>
      </c>
      <c r="C49" s="2">
        <v>27.8</v>
      </c>
      <c r="D49" s="15">
        <f t="shared" si="0"/>
        <v>1.269406392694064</v>
      </c>
      <c r="E49" s="18" t="s">
        <v>153</v>
      </c>
    </row>
    <row r="50" spans="1:5" x14ac:dyDescent="0.25">
      <c r="A50" s="6" t="s">
        <v>131</v>
      </c>
      <c r="B50" s="2">
        <v>2.33</v>
      </c>
      <c r="C50" s="2">
        <v>34.799999999999997</v>
      </c>
      <c r="D50" s="15">
        <f t="shared" si="0"/>
        <v>1.4935622317596564</v>
      </c>
      <c r="E50" s="18" t="s">
        <v>153</v>
      </c>
    </row>
    <row r="51" spans="1:5" x14ac:dyDescent="0.25">
      <c r="A51" s="6" t="s">
        <v>132</v>
      </c>
      <c r="B51" s="2">
        <v>2.02</v>
      </c>
      <c r="C51" s="2">
        <v>34.799999999999997</v>
      </c>
      <c r="D51" s="15">
        <f t="shared" si="0"/>
        <v>1.7227722772277225</v>
      </c>
      <c r="E51" s="18" t="s">
        <v>153</v>
      </c>
    </row>
    <row r="52" spans="1:5" x14ac:dyDescent="0.25">
      <c r="A52" s="6" t="s">
        <v>133</v>
      </c>
      <c r="B52" s="2">
        <v>1.48</v>
      </c>
      <c r="C52" s="2">
        <v>4.05</v>
      </c>
      <c r="D52" s="15">
        <f t="shared" si="0"/>
        <v>0.27364864864864863</v>
      </c>
      <c r="E52" s="18"/>
    </row>
    <row r="53" spans="1:5" x14ac:dyDescent="0.25">
      <c r="A53" s="6" t="s">
        <v>134</v>
      </c>
      <c r="B53" s="2">
        <v>1.87</v>
      </c>
      <c r="C53" s="2">
        <v>5.21</v>
      </c>
      <c r="D53" s="15">
        <f t="shared" si="0"/>
        <v>0.27860962566844921</v>
      </c>
      <c r="E53" s="18"/>
    </row>
    <row r="54" spans="1:5" x14ac:dyDescent="0.25">
      <c r="A54" s="6" t="s">
        <v>135</v>
      </c>
      <c r="B54" s="2">
        <v>2.11</v>
      </c>
      <c r="C54" s="2">
        <v>7.47</v>
      </c>
      <c r="D54" s="15">
        <f t="shared" si="0"/>
        <v>0.35402843601895734</v>
      </c>
      <c r="E54" s="18"/>
    </row>
    <row r="55" spans="1:5" x14ac:dyDescent="0.25">
      <c r="A55" s="6" t="s">
        <v>136</v>
      </c>
      <c r="B55" s="2">
        <v>2.21</v>
      </c>
      <c r="C55" s="2">
        <v>41.6</v>
      </c>
      <c r="D55" s="15">
        <f t="shared" si="0"/>
        <v>1.8823529411764708</v>
      </c>
      <c r="E55" s="18" t="s">
        <v>153</v>
      </c>
    </row>
    <row r="56" spans="1:5" x14ac:dyDescent="0.25">
      <c r="A56" s="6" t="s">
        <v>137</v>
      </c>
      <c r="B56" s="2">
        <v>1.64</v>
      </c>
      <c r="C56" s="2">
        <v>7.67</v>
      </c>
      <c r="D56" s="15">
        <f t="shared" si="0"/>
        <v>0.46768292682926826</v>
      </c>
      <c r="E56" s="18"/>
    </row>
    <row r="57" spans="1:5" x14ac:dyDescent="0.25">
      <c r="A57" s="6" t="s">
        <v>138</v>
      </c>
      <c r="B57" s="2">
        <v>1.84</v>
      </c>
      <c r="C57" s="2">
        <v>10.6</v>
      </c>
      <c r="D57" s="15">
        <f t="shared" si="0"/>
        <v>0.57608695652173914</v>
      </c>
      <c r="E57" s="18"/>
    </row>
    <row r="58" spans="1:5" x14ac:dyDescent="0.25">
      <c r="A58" s="6" t="s">
        <v>139</v>
      </c>
      <c r="B58" s="2">
        <v>1.81</v>
      </c>
      <c r="C58" s="2">
        <v>7.6</v>
      </c>
      <c r="D58" s="15">
        <f t="shared" si="0"/>
        <v>0.41988950276243092</v>
      </c>
      <c r="E58" s="18"/>
    </row>
    <row r="59" spans="1:5" x14ac:dyDescent="0.25">
      <c r="A59" s="6" t="s">
        <v>140</v>
      </c>
      <c r="B59" s="2">
        <v>2.0699999999999998</v>
      </c>
      <c r="C59" s="2">
        <v>37.799999999999997</v>
      </c>
      <c r="D59" s="15">
        <f t="shared" si="0"/>
        <v>1.826086956521739</v>
      </c>
      <c r="E59" s="18" t="s">
        <v>153</v>
      </c>
    </row>
    <row r="60" spans="1:5" x14ac:dyDescent="0.25">
      <c r="A60" s="6" t="s">
        <v>141</v>
      </c>
      <c r="B60" s="2">
        <v>1.78</v>
      </c>
      <c r="C60" s="2">
        <v>5.82</v>
      </c>
      <c r="D60" s="15">
        <f t="shared" si="0"/>
        <v>0.32696629213483147</v>
      </c>
      <c r="E60" s="18"/>
    </row>
    <row r="61" spans="1:5" x14ac:dyDescent="0.25">
      <c r="A61" s="6" t="s">
        <v>142</v>
      </c>
      <c r="B61" s="2">
        <v>2.11</v>
      </c>
      <c r="C61" s="2">
        <v>45.2</v>
      </c>
      <c r="D61" s="15">
        <f t="shared" si="0"/>
        <v>2.1421800947867298</v>
      </c>
      <c r="E61" s="18" t="s">
        <v>153</v>
      </c>
    </row>
    <row r="62" spans="1:5" x14ac:dyDescent="0.25">
      <c r="A62" s="6" t="s">
        <v>143</v>
      </c>
      <c r="B62" s="2">
        <v>2.14</v>
      </c>
      <c r="C62" s="2">
        <v>4.66</v>
      </c>
      <c r="D62" s="15">
        <f t="shared" si="0"/>
        <v>0.21775700934579439</v>
      </c>
      <c r="E62" s="18"/>
    </row>
    <row r="63" spans="1:5" x14ac:dyDescent="0.25">
      <c r="A63" s="6" t="s">
        <v>144</v>
      </c>
      <c r="B63" s="2">
        <v>2.69</v>
      </c>
      <c r="C63" s="2">
        <v>4.59</v>
      </c>
      <c r="D63" s="15">
        <f t="shared" si="0"/>
        <v>0.17063197026022306</v>
      </c>
      <c r="E63" s="18"/>
    </row>
    <row r="64" spans="1:5" x14ac:dyDescent="0.25">
      <c r="A64" s="6" t="s">
        <v>145</v>
      </c>
      <c r="B64" s="2">
        <v>2.16</v>
      </c>
      <c r="C64" s="2">
        <v>4.8</v>
      </c>
      <c r="D64" s="15">
        <f t="shared" si="0"/>
        <v>0.22222222222222221</v>
      </c>
      <c r="E64" s="18"/>
    </row>
    <row r="65" spans="1:5" x14ac:dyDescent="0.25">
      <c r="A65" s="6" t="s">
        <v>146</v>
      </c>
      <c r="B65" s="2">
        <v>2.36</v>
      </c>
      <c r="C65" s="2">
        <v>19.7</v>
      </c>
      <c r="D65" s="15">
        <f t="shared" si="0"/>
        <v>0.8347457627118644</v>
      </c>
      <c r="E65" s="18" t="s">
        <v>81</v>
      </c>
    </row>
    <row r="66" spans="1:5" x14ac:dyDescent="0.25">
      <c r="A66" s="6" t="s">
        <v>147</v>
      </c>
      <c r="B66" s="2">
        <v>2.21</v>
      </c>
      <c r="C66" s="2">
        <v>20.5</v>
      </c>
      <c r="D66" s="15">
        <f t="shared" ref="D66:D71" si="1">(C66/(B66*1000))*100</f>
        <v>0.92760180995475117</v>
      </c>
      <c r="E66" s="18" t="s">
        <v>81</v>
      </c>
    </row>
    <row r="67" spans="1:5" x14ac:dyDescent="0.25">
      <c r="A67" s="6" t="s">
        <v>148</v>
      </c>
      <c r="B67" s="2">
        <v>2.84</v>
      </c>
      <c r="C67" s="2">
        <v>50.3</v>
      </c>
      <c r="D67" s="15">
        <f t="shared" si="1"/>
        <v>1.7711267605633803</v>
      </c>
      <c r="E67" s="18" t="s">
        <v>153</v>
      </c>
    </row>
    <row r="68" spans="1:5" x14ac:dyDescent="0.25">
      <c r="A68" s="6" t="s">
        <v>149</v>
      </c>
      <c r="B68" s="2">
        <v>1.7</v>
      </c>
      <c r="C68" s="2">
        <v>19.11</v>
      </c>
      <c r="D68" s="15">
        <f t="shared" si="1"/>
        <v>1.1241176470588234</v>
      </c>
      <c r="E68" s="18" t="s">
        <v>81</v>
      </c>
    </row>
    <row r="69" spans="1:5" x14ac:dyDescent="0.25">
      <c r="A69" s="6" t="s">
        <v>150</v>
      </c>
      <c r="B69" s="2">
        <v>2.0699999999999998</v>
      </c>
      <c r="C69" s="2">
        <v>20.6</v>
      </c>
      <c r="D69" s="15">
        <f t="shared" si="1"/>
        <v>0.99516908212560395</v>
      </c>
      <c r="E69" s="18" t="s">
        <v>81</v>
      </c>
    </row>
    <row r="70" spans="1:5" x14ac:dyDescent="0.25">
      <c r="A70" s="6" t="s">
        <v>151</v>
      </c>
      <c r="B70" s="2">
        <v>2.44</v>
      </c>
      <c r="C70" s="2">
        <v>19.3</v>
      </c>
      <c r="D70" s="15">
        <f t="shared" si="1"/>
        <v>0.79098360655737698</v>
      </c>
      <c r="E70" s="18" t="s">
        <v>81</v>
      </c>
    </row>
    <row r="71" spans="1:5" x14ac:dyDescent="0.25">
      <c r="A71" s="6" t="s">
        <v>152</v>
      </c>
      <c r="B71" s="2">
        <v>2.37</v>
      </c>
      <c r="C71" s="2">
        <v>27.09</v>
      </c>
      <c r="D71" s="15">
        <f t="shared" si="1"/>
        <v>1.1430379746835444</v>
      </c>
      <c r="E71" s="18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90"/>
  <sheetViews>
    <sheetView topLeftCell="A16" workbookViewId="0">
      <selection activeCell="Q13" sqref="Q13"/>
    </sheetView>
  </sheetViews>
  <sheetFormatPr defaultRowHeight="15" x14ac:dyDescent="0.25"/>
  <cols>
    <col min="1" max="1" width="17.85546875" customWidth="1"/>
    <col min="2" max="2" width="11.7109375" customWidth="1"/>
    <col min="3" max="3" width="10.140625" customWidth="1"/>
    <col min="4" max="4" width="10.28515625" customWidth="1"/>
    <col min="5" max="5" width="15.85546875" customWidth="1"/>
  </cols>
  <sheetData>
    <row r="2" spans="1:12" x14ac:dyDescent="0.25">
      <c r="B2" s="3" t="s">
        <v>11</v>
      </c>
      <c r="C2" s="3" t="s">
        <v>0</v>
      </c>
      <c r="D2" s="3" t="s">
        <v>1</v>
      </c>
      <c r="E2" s="3" t="s">
        <v>2</v>
      </c>
    </row>
    <row r="3" spans="1:12" x14ac:dyDescent="0.25">
      <c r="A3" t="s">
        <v>3</v>
      </c>
      <c r="B3" s="1">
        <v>2.5110000000000001</v>
      </c>
      <c r="C3" s="1">
        <f>B3-B9</f>
        <v>2.4810000000000003</v>
      </c>
      <c r="D3" s="1">
        <v>100</v>
      </c>
      <c r="E3" s="7">
        <f>(11.04*C3*C3)+(11.948*C3)+(1.5134)</f>
        <v>99.111573440000015</v>
      </c>
    </row>
    <row r="4" spans="1:12" x14ac:dyDescent="0.25">
      <c r="A4" t="s">
        <v>4</v>
      </c>
      <c r="B4" s="1">
        <v>1.7030000000000001</v>
      </c>
      <c r="C4" s="1">
        <f>B4-B9</f>
        <v>1.673</v>
      </c>
      <c r="D4" s="1">
        <v>50</v>
      </c>
      <c r="E4" s="7">
        <f t="shared" ref="E4:E9" si="0">(11.04*C4*C4)+(11.948*C4)+(1.5134)</f>
        <v>52.402580159999992</v>
      </c>
    </row>
    <row r="5" spans="1:12" x14ac:dyDescent="0.25">
      <c r="A5" t="s">
        <v>5</v>
      </c>
      <c r="B5" s="1">
        <v>1.024</v>
      </c>
      <c r="C5" s="1">
        <f>B5-B9</f>
        <v>0.99399999999999999</v>
      </c>
      <c r="D5" s="1">
        <v>25</v>
      </c>
      <c r="E5" s="7">
        <f t="shared" si="0"/>
        <v>24.297629439999998</v>
      </c>
    </row>
    <row r="6" spans="1:12" x14ac:dyDescent="0.25">
      <c r="A6" t="s">
        <v>6</v>
      </c>
      <c r="B6" s="1">
        <v>0.54300000000000004</v>
      </c>
      <c r="C6" s="1">
        <f>B6-B9</f>
        <v>0.51300000000000001</v>
      </c>
      <c r="D6" s="1">
        <v>12.5</v>
      </c>
      <c r="E6" s="7">
        <f t="shared" si="0"/>
        <v>10.548109760000001</v>
      </c>
    </row>
    <row r="7" spans="1:12" x14ac:dyDescent="0.25">
      <c r="A7" t="s">
        <v>7</v>
      </c>
      <c r="B7" s="1">
        <v>0.318</v>
      </c>
      <c r="C7" s="1">
        <f>B7-B9</f>
        <v>0.28800000000000003</v>
      </c>
      <c r="D7" s="1">
        <v>6.25</v>
      </c>
      <c r="E7" s="7">
        <f t="shared" si="0"/>
        <v>5.8701257600000005</v>
      </c>
    </row>
    <row r="8" spans="1:12" x14ac:dyDescent="0.25">
      <c r="A8" t="s">
        <v>8</v>
      </c>
      <c r="B8" s="1">
        <v>0.152</v>
      </c>
      <c r="C8" s="1">
        <f>B8-B9</f>
        <v>0.122</v>
      </c>
      <c r="D8" s="1">
        <v>3.125</v>
      </c>
      <c r="E8" s="7">
        <f t="shared" si="0"/>
        <v>3.1353753600000003</v>
      </c>
    </row>
    <row r="9" spans="1:12" x14ac:dyDescent="0.25">
      <c r="A9" t="s">
        <v>9</v>
      </c>
      <c r="B9" s="1">
        <v>0.03</v>
      </c>
      <c r="C9" s="1">
        <f>B9-B9</f>
        <v>0</v>
      </c>
      <c r="D9" s="1">
        <v>0</v>
      </c>
      <c r="E9" s="7">
        <f t="shared" si="0"/>
        <v>1.5134000000000001</v>
      </c>
    </row>
    <row r="15" spans="1:12" x14ac:dyDescent="0.25">
      <c r="J15" s="5" t="s">
        <v>13</v>
      </c>
      <c r="K15" s="5"/>
      <c r="L15" s="5"/>
    </row>
    <row r="20" spans="1:5" x14ac:dyDescent="0.25">
      <c r="A20" s="3" t="s">
        <v>10</v>
      </c>
      <c r="B20" s="3" t="s">
        <v>11</v>
      </c>
      <c r="C20" s="3" t="s">
        <v>9</v>
      </c>
      <c r="D20" s="3" t="s">
        <v>0</v>
      </c>
      <c r="E20" s="3" t="s">
        <v>39</v>
      </c>
    </row>
    <row r="21" spans="1:5" x14ac:dyDescent="0.25">
      <c r="A21" s="6" t="s">
        <v>83</v>
      </c>
      <c r="B21" s="1">
        <v>0.96699999999999997</v>
      </c>
      <c r="C21" s="1">
        <v>0.03</v>
      </c>
      <c r="D21" s="1">
        <f t="shared" ref="D21:D52" si="1">(B21-C21)</f>
        <v>0.93699999999999994</v>
      </c>
      <c r="E21" s="4">
        <f t="shared" ref="E21:E52" si="2">(11.04*D21*D21)+(11.948*D21)+(1.5134)</f>
        <v>22.401453759999999</v>
      </c>
    </row>
    <row r="22" spans="1:5" x14ac:dyDescent="0.25">
      <c r="A22" s="6" t="s">
        <v>84</v>
      </c>
      <c r="B22" s="1">
        <v>1.256</v>
      </c>
      <c r="C22" s="1">
        <v>0.03</v>
      </c>
      <c r="D22" s="1">
        <f t="shared" si="1"/>
        <v>1.226</v>
      </c>
      <c r="E22" s="4">
        <f t="shared" si="2"/>
        <v>32.755607039999994</v>
      </c>
    </row>
    <row r="23" spans="1:5" x14ac:dyDescent="0.25">
      <c r="A23" s="6" t="s">
        <v>85</v>
      </c>
      <c r="B23" s="1">
        <v>1.44</v>
      </c>
      <c r="C23" s="1">
        <v>0.03</v>
      </c>
      <c r="D23" s="1">
        <f t="shared" si="1"/>
        <v>1.41</v>
      </c>
      <c r="E23" s="4">
        <f t="shared" si="2"/>
        <v>40.308703999999992</v>
      </c>
    </row>
    <row r="24" spans="1:5" x14ac:dyDescent="0.25">
      <c r="A24" s="6" t="s">
        <v>86</v>
      </c>
      <c r="B24" s="1">
        <v>1.077</v>
      </c>
      <c r="C24" s="1">
        <v>0.03</v>
      </c>
      <c r="D24" s="1">
        <f t="shared" si="1"/>
        <v>1.0469999999999999</v>
      </c>
      <c r="E24" s="4">
        <f t="shared" si="2"/>
        <v>26.125103360000001</v>
      </c>
    </row>
    <row r="25" spans="1:5" x14ac:dyDescent="0.25">
      <c r="A25" s="6" t="s">
        <v>87</v>
      </c>
      <c r="B25" s="1">
        <v>0.223</v>
      </c>
      <c r="C25" s="1">
        <v>0.03</v>
      </c>
      <c r="D25" s="1">
        <f t="shared" si="1"/>
        <v>0.193</v>
      </c>
      <c r="E25" s="4">
        <f t="shared" si="2"/>
        <v>4.2305929600000001</v>
      </c>
    </row>
    <row r="26" spans="1:5" x14ac:dyDescent="0.25">
      <c r="A26" s="6" t="s">
        <v>88</v>
      </c>
      <c r="B26" s="1">
        <v>1.772</v>
      </c>
      <c r="C26" s="1">
        <v>0.03</v>
      </c>
      <c r="D26" s="1">
        <f t="shared" si="1"/>
        <v>1.742</v>
      </c>
      <c r="E26" s="4">
        <f t="shared" si="2"/>
        <v>55.828402559999994</v>
      </c>
    </row>
    <row r="27" spans="1:5" x14ac:dyDescent="0.25">
      <c r="A27" s="6" t="s">
        <v>89</v>
      </c>
      <c r="B27" s="1">
        <v>0.64900000000000002</v>
      </c>
      <c r="C27" s="1">
        <v>0.03</v>
      </c>
      <c r="D27" s="1">
        <f t="shared" si="1"/>
        <v>0.61899999999999999</v>
      </c>
      <c r="E27" s="4">
        <f t="shared" si="2"/>
        <v>13.139309440000002</v>
      </c>
    </row>
    <row r="28" spans="1:5" x14ac:dyDescent="0.25">
      <c r="A28" s="6" t="s">
        <v>90</v>
      </c>
      <c r="B28" s="1">
        <v>0.91100000000000003</v>
      </c>
      <c r="C28" s="1">
        <v>0.03</v>
      </c>
      <c r="D28" s="1">
        <f t="shared" si="1"/>
        <v>0.88100000000000001</v>
      </c>
      <c r="E28" s="4">
        <f t="shared" si="2"/>
        <v>20.608405440000002</v>
      </c>
    </row>
    <row r="29" spans="1:5" x14ac:dyDescent="0.25">
      <c r="A29" s="6" t="s">
        <v>91</v>
      </c>
      <c r="B29" s="1">
        <v>0.77300000000000002</v>
      </c>
      <c r="C29" s="1">
        <v>0.03</v>
      </c>
      <c r="D29" s="1">
        <f t="shared" si="1"/>
        <v>0.74299999999999999</v>
      </c>
      <c r="E29" s="4">
        <f t="shared" si="2"/>
        <v>16.485384960000001</v>
      </c>
    </row>
    <row r="30" spans="1:5" x14ac:dyDescent="0.25">
      <c r="A30" s="6" t="s">
        <v>92</v>
      </c>
      <c r="B30" s="1">
        <v>0.65</v>
      </c>
      <c r="C30" s="1">
        <v>0.03</v>
      </c>
      <c r="D30" s="1">
        <f t="shared" si="1"/>
        <v>0.62</v>
      </c>
      <c r="E30" s="4">
        <f t="shared" si="2"/>
        <v>13.164936000000001</v>
      </c>
    </row>
    <row r="31" spans="1:5" x14ac:dyDescent="0.25">
      <c r="A31" s="6" t="s">
        <v>93</v>
      </c>
      <c r="B31" s="1">
        <v>0.51600000000000001</v>
      </c>
      <c r="C31" s="1">
        <v>0.03</v>
      </c>
      <c r="D31" s="1">
        <f t="shared" si="1"/>
        <v>0.48599999999999999</v>
      </c>
      <c r="E31" s="4">
        <f t="shared" si="2"/>
        <v>9.9277318399999999</v>
      </c>
    </row>
    <row r="32" spans="1:5" x14ac:dyDescent="0.25">
      <c r="A32" s="6" t="s">
        <v>94</v>
      </c>
      <c r="B32" s="1">
        <v>2.1819999999999999</v>
      </c>
      <c r="C32" s="1">
        <v>0.03</v>
      </c>
      <c r="D32" s="1">
        <f t="shared" si="1"/>
        <v>2.1520000000000001</v>
      </c>
      <c r="E32" s="4">
        <f t="shared" si="2"/>
        <v>78.352884160000016</v>
      </c>
    </row>
    <row r="33" spans="1:5" x14ac:dyDescent="0.25">
      <c r="A33" s="6" t="s">
        <v>95</v>
      </c>
      <c r="B33" s="1">
        <v>1.0029999999999999</v>
      </c>
      <c r="C33" s="1">
        <v>0.03</v>
      </c>
      <c r="D33" s="1">
        <f t="shared" si="1"/>
        <v>0.97299999999999986</v>
      </c>
      <c r="E33" s="4">
        <f t="shared" si="2"/>
        <v>23.590692159999996</v>
      </c>
    </row>
    <row r="34" spans="1:5" x14ac:dyDescent="0.25">
      <c r="A34" s="6" t="s">
        <v>96</v>
      </c>
      <c r="B34" s="1">
        <v>0.76400000000000001</v>
      </c>
      <c r="C34" s="1">
        <v>0.03</v>
      </c>
      <c r="D34" s="1">
        <f t="shared" si="1"/>
        <v>0.73399999999999999</v>
      </c>
      <c r="E34" s="4">
        <f t="shared" si="2"/>
        <v>16.231098240000001</v>
      </c>
    </row>
    <row r="35" spans="1:5" x14ac:dyDescent="0.25">
      <c r="A35" s="6" t="s">
        <v>97</v>
      </c>
      <c r="B35" s="1">
        <v>0.39200000000000002</v>
      </c>
      <c r="C35" s="1">
        <v>0.03</v>
      </c>
      <c r="D35" s="1">
        <f t="shared" si="1"/>
        <v>0.36199999999999999</v>
      </c>
      <c r="E35" s="4">
        <f t="shared" si="2"/>
        <v>7.2853017599999994</v>
      </c>
    </row>
    <row r="36" spans="1:5" x14ac:dyDescent="0.25">
      <c r="A36" s="6" t="s">
        <v>98</v>
      </c>
      <c r="B36" s="1">
        <v>0.45</v>
      </c>
      <c r="C36" s="1">
        <v>0.03</v>
      </c>
      <c r="D36" s="1">
        <f t="shared" si="1"/>
        <v>0.42000000000000004</v>
      </c>
      <c r="E36" s="4">
        <f t="shared" si="2"/>
        <v>8.4790160000000014</v>
      </c>
    </row>
    <row r="37" spans="1:5" x14ac:dyDescent="0.25">
      <c r="A37" s="6" t="s">
        <v>99</v>
      </c>
      <c r="B37" s="1">
        <v>0.439</v>
      </c>
      <c r="C37" s="1">
        <v>0.03</v>
      </c>
      <c r="D37" s="1">
        <f t="shared" si="1"/>
        <v>0.40900000000000003</v>
      </c>
      <c r="E37" s="4">
        <f t="shared" si="2"/>
        <v>8.2469142400000006</v>
      </c>
    </row>
    <row r="38" spans="1:5" x14ac:dyDescent="0.25">
      <c r="A38" s="6" t="s">
        <v>100</v>
      </c>
      <c r="B38" s="1">
        <v>0.377</v>
      </c>
      <c r="C38" s="1">
        <v>0.03</v>
      </c>
      <c r="D38" s="1">
        <f t="shared" si="1"/>
        <v>0.34699999999999998</v>
      </c>
      <c r="E38" s="4">
        <f t="shared" si="2"/>
        <v>6.9886713599999997</v>
      </c>
    </row>
    <row r="39" spans="1:5" x14ac:dyDescent="0.25">
      <c r="A39" s="6" t="s">
        <v>101</v>
      </c>
      <c r="B39" s="1">
        <v>0.83699999999999997</v>
      </c>
      <c r="C39" s="1">
        <v>0.03</v>
      </c>
      <c r="D39" s="1">
        <f t="shared" si="1"/>
        <v>0.80699999999999994</v>
      </c>
      <c r="E39" s="4">
        <f t="shared" si="2"/>
        <v>18.345224959999999</v>
      </c>
    </row>
    <row r="40" spans="1:5" x14ac:dyDescent="0.25">
      <c r="A40" s="6" t="s">
        <v>102</v>
      </c>
      <c r="B40" s="1">
        <v>0.96199999999999997</v>
      </c>
      <c r="C40" s="1">
        <v>0.03</v>
      </c>
      <c r="D40" s="1">
        <f t="shared" si="1"/>
        <v>0.93199999999999994</v>
      </c>
      <c r="E40" s="4">
        <f t="shared" si="2"/>
        <v>22.238544959999999</v>
      </c>
    </row>
    <row r="41" spans="1:5" x14ac:dyDescent="0.25">
      <c r="A41" s="6" t="s">
        <v>103</v>
      </c>
      <c r="B41" s="1">
        <v>0.621</v>
      </c>
      <c r="C41" s="1">
        <v>0.03</v>
      </c>
      <c r="D41" s="1">
        <f t="shared" si="1"/>
        <v>0.59099999999999997</v>
      </c>
      <c r="E41" s="4">
        <f t="shared" si="2"/>
        <v>12.430730239999999</v>
      </c>
    </row>
    <row r="42" spans="1:5" x14ac:dyDescent="0.25">
      <c r="A42" s="6" t="s">
        <v>104</v>
      </c>
      <c r="B42" s="1">
        <v>0.39400000000000002</v>
      </c>
      <c r="C42" s="1">
        <v>0.03</v>
      </c>
      <c r="D42" s="1">
        <f t="shared" si="1"/>
        <v>0.36399999999999999</v>
      </c>
      <c r="E42" s="4">
        <f t="shared" si="2"/>
        <v>7.3252278399999993</v>
      </c>
    </row>
    <row r="43" spans="1:5" x14ac:dyDescent="0.25">
      <c r="A43" s="6" t="s">
        <v>105</v>
      </c>
      <c r="B43" s="1">
        <v>1.323</v>
      </c>
      <c r="C43" s="1">
        <v>0.03</v>
      </c>
      <c r="D43" s="1">
        <f t="shared" si="1"/>
        <v>1.2929999999999999</v>
      </c>
      <c r="E43" s="4">
        <f t="shared" si="2"/>
        <v>35.419376959999994</v>
      </c>
    </row>
    <row r="44" spans="1:5" x14ac:dyDescent="0.25">
      <c r="A44" s="6" t="s">
        <v>106</v>
      </c>
      <c r="B44" s="1">
        <v>0.53300000000000003</v>
      </c>
      <c r="C44" s="1">
        <v>0.03</v>
      </c>
      <c r="D44" s="1">
        <f t="shared" si="1"/>
        <v>0.503</v>
      </c>
      <c r="E44" s="4">
        <f t="shared" si="2"/>
        <v>10.31646336</v>
      </c>
    </row>
    <row r="45" spans="1:5" x14ac:dyDescent="0.25">
      <c r="A45" s="6" t="s">
        <v>107</v>
      </c>
      <c r="B45" s="1">
        <v>2.181</v>
      </c>
      <c r="C45" s="1">
        <v>0.03</v>
      </c>
      <c r="D45" s="1">
        <f t="shared" si="1"/>
        <v>2.1510000000000002</v>
      </c>
      <c r="E45" s="4">
        <f t="shared" si="2"/>
        <v>78.293431040000016</v>
      </c>
    </row>
    <row r="46" spans="1:5" x14ac:dyDescent="0.25">
      <c r="A46" s="6" t="s">
        <v>108</v>
      </c>
      <c r="B46" s="1">
        <v>0.40100000000000002</v>
      </c>
      <c r="C46" s="1">
        <v>0.03</v>
      </c>
      <c r="D46" s="1">
        <f t="shared" si="1"/>
        <v>0.371</v>
      </c>
      <c r="E46" s="4">
        <f t="shared" si="2"/>
        <v>7.46566464</v>
      </c>
    </row>
    <row r="47" spans="1:5" x14ac:dyDescent="0.25">
      <c r="A47" s="6" t="s">
        <v>109</v>
      </c>
      <c r="B47" s="1">
        <v>0.65900000000000003</v>
      </c>
      <c r="C47" s="1">
        <v>0.03</v>
      </c>
      <c r="D47" s="1">
        <f t="shared" si="1"/>
        <v>0.629</v>
      </c>
      <c r="E47" s="4">
        <f t="shared" si="2"/>
        <v>13.396568640000002</v>
      </c>
    </row>
    <row r="48" spans="1:5" x14ac:dyDescent="0.25">
      <c r="A48" s="6" t="s">
        <v>110</v>
      </c>
      <c r="B48" s="1">
        <v>0.51800000000000002</v>
      </c>
      <c r="C48" s="1">
        <v>0.03</v>
      </c>
      <c r="D48" s="1">
        <f t="shared" si="1"/>
        <v>0.48799999999999999</v>
      </c>
      <c r="E48" s="4">
        <f t="shared" si="2"/>
        <v>9.9731337599999996</v>
      </c>
    </row>
    <row r="49" spans="1:5" x14ac:dyDescent="0.25">
      <c r="A49" s="6" t="s">
        <v>111</v>
      </c>
      <c r="B49" s="1">
        <v>0.79500000000000004</v>
      </c>
      <c r="C49" s="1">
        <v>0.03</v>
      </c>
      <c r="D49" s="1">
        <f t="shared" si="1"/>
        <v>0.76500000000000001</v>
      </c>
      <c r="E49" s="4">
        <f t="shared" si="2"/>
        <v>17.114504</v>
      </c>
    </row>
    <row r="50" spans="1:5" x14ac:dyDescent="0.25">
      <c r="A50" s="6" t="s">
        <v>112</v>
      </c>
      <c r="B50" s="1">
        <v>0.498</v>
      </c>
      <c r="C50" s="1">
        <v>0.03</v>
      </c>
      <c r="D50" s="1">
        <f t="shared" si="1"/>
        <v>0.46799999999999997</v>
      </c>
      <c r="E50" s="4">
        <f t="shared" si="2"/>
        <v>9.523088959999999</v>
      </c>
    </row>
    <row r="51" spans="1:5" x14ac:dyDescent="0.25">
      <c r="A51" s="6" t="s">
        <v>113</v>
      </c>
      <c r="B51" s="1">
        <v>0.96499999999999997</v>
      </c>
      <c r="C51" s="1">
        <v>0.03</v>
      </c>
      <c r="D51" s="1">
        <f t="shared" si="1"/>
        <v>0.93499999999999994</v>
      </c>
      <c r="E51" s="4">
        <f t="shared" si="2"/>
        <v>22.336223999999998</v>
      </c>
    </row>
    <row r="52" spans="1:5" x14ac:dyDescent="0.25">
      <c r="A52" s="6" t="s">
        <v>114</v>
      </c>
      <c r="B52" s="1">
        <v>0.23599999999999999</v>
      </c>
      <c r="C52" s="1">
        <v>0.03</v>
      </c>
      <c r="D52" s="1">
        <f t="shared" si="1"/>
        <v>0.20599999999999999</v>
      </c>
      <c r="E52" s="4">
        <f t="shared" si="2"/>
        <v>4.44318144</v>
      </c>
    </row>
    <row r="53" spans="1:5" x14ac:dyDescent="0.25">
      <c r="A53" s="6" t="s">
        <v>115</v>
      </c>
      <c r="B53" s="1">
        <v>0.46300000000000002</v>
      </c>
      <c r="C53" s="1">
        <v>0.03</v>
      </c>
      <c r="D53" s="1">
        <f t="shared" ref="D53:D68" si="3">(B54-C53)</f>
        <v>0.42600000000000005</v>
      </c>
      <c r="E53" s="4">
        <f t="shared" ref="E53:E84" si="4">(11.04*D53*D53)+(11.948*D53)+(1.5134)</f>
        <v>8.6067430400000013</v>
      </c>
    </row>
    <row r="54" spans="1:5" x14ac:dyDescent="0.25">
      <c r="A54" s="6" t="s">
        <v>116</v>
      </c>
      <c r="B54" s="1">
        <v>0.45600000000000002</v>
      </c>
      <c r="C54" s="1">
        <v>0.03</v>
      </c>
      <c r="D54" s="1">
        <f t="shared" si="3"/>
        <v>0.31100000000000005</v>
      </c>
      <c r="E54" s="4">
        <f t="shared" si="4"/>
        <v>6.297027840000001</v>
      </c>
    </row>
    <row r="55" spans="1:5" x14ac:dyDescent="0.25">
      <c r="A55" s="6" t="s">
        <v>117</v>
      </c>
      <c r="B55" s="1">
        <v>0.34100000000000003</v>
      </c>
      <c r="C55" s="1">
        <v>0.03</v>
      </c>
      <c r="D55" s="1">
        <f t="shared" si="3"/>
        <v>0.33899999999999997</v>
      </c>
      <c r="E55" s="4">
        <f t="shared" si="4"/>
        <v>6.8324998399999988</v>
      </c>
    </row>
    <row r="56" spans="1:5" x14ac:dyDescent="0.25">
      <c r="A56" s="6" t="s">
        <v>118</v>
      </c>
      <c r="B56" s="1">
        <v>0.36899999999999999</v>
      </c>
      <c r="C56" s="1">
        <v>0.03</v>
      </c>
      <c r="D56" s="1">
        <f t="shared" si="3"/>
        <v>0.223</v>
      </c>
      <c r="E56" s="4">
        <f t="shared" si="4"/>
        <v>4.7268121600000006</v>
      </c>
    </row>
    <row r="57" spans="1:5" x14ac:dyDescent="0.25">
      <c r="A57" s="6" t="s">
        <v>119</v>
      </c>
      <c r="B57" s="1">
        <v>0.253</v>
      </c>
      <c r="C57" s="1">
        <v>0.03</v>
      </c>
      <c r="D57" s="1">
        <f t="shared" si="3"/>
        <v>0.16900000000000001</v>
      </c>
      <c r="E57" s="4">
        <f t="shared" si="4"/>
        <v>3.84792544</v>
      </c>
    </row>
    <row r="58" spans="1:5" x14ac:dyDescent="0.25">
      <c r="A58" s="6" t="s">
        <v>120</v>
      </c>
      <c r="B58" s="1">
        <v>0.19900000000000001</v>
      </c>
      <c r="C58" s="1">
        <v>0.03</v>
      </c>
      <c r="D58" s="1">
        <f t="shared" si="3"/>
        <v>1.212</v>
      </c>
      <c r="E58" s="4">
        <f t="shared" si="4"/>
        <v>32.211517759999992</v>
      </c>
    </row>
    <row r="59" spans="1:5" x14ac:dyDescent="0.25">
      <c r="A59" s="6" t="s">
        <v>121</v>
      </c>
      <c r="B59" s="1">
        <v>1.242</v>
      </c>
      <c r="C59" s="1">
        <v>0.03</v>
      </c>
      <c r="D59" s="1">
        <f t="shared" si="3"/>
        <v>0.16500000000000001</v>
      </c>
      <c r="E59" s="4">
        <f t="shared" si="4"/>
        <v>3.7853840000000005</v>
      </c>
    </row>
    <row r="60" spans="1:5" x14ac:dyDescent="0.25">
      <c r="A60" s="6" t="s">
        <v>122</v>
      </c>
      <c r="B60" s="1">
        <v>0.19500000000000001</v>
      </c>
      <c r="C60" s="1">
        <v>0.03</v>
      </c>
      <c r="D60" s="1">
        <f t="shared" si="3"/>
        <v>1.351</v>
      </c>
      <c r="E60" s="4">
        <f t="shared" si="4"/>
        <v>37.80536704</v>
      </c>
    </row>
    <row r="61" spans="1:5" x14ac:dyDescent="0.25">
      <c r="A61" s="6" t="s">
        <v>123</v>
      </c>
      <c r="B61" s="1">
        <v>1.381</v>
      </c>
      <c r="C61" s="1">
        <v>0.03</v>
      </c>
      <c r="D61" s="1">
        <f t="shared" si="3"/>
        <v>1.8320000000000001</v>
      </c>
      <c r="E61" s="4">
        <f t="shared" si="4"/>
        <v>60.45484896</v>
      </c>
    </row>
    <row r="62" spans="1:5" x14ac:dyDescent="0.25">
      <c r="A62" s="6" t="s">
        <v>124</v>
      </c>
      <c r="B62" s="1">
        <v>1.8620000000000001</v>
      </c>
      <c r="C62" s="1">
        <v>0.03</v>
      </c>
      <c r="D62" s="1">
        <f t="shared" si="3"/>
        <v>0.87</v>
      </c>
      <c r="E62" s="4">
        <f t="shared" si="4"/>
        <v>20.264336</v>
      </c>
    </row>
    <row r="63" spans="1:5" x14ac:dyDescent="0.25">
      <c r="A63" s="6" t="s">
        <v>125</v>
      </c>
      <c r="B63" s="1">
        <v>0.9</v>
      </c>
      <c r="C63" s="1">
        <v>0.03</v>
      </c>
      <c r="D63" s="1">
        <f t="shared" si="3"/>
        <v>0.84</v>
      </c>
      <c r="E63" s="4">
        <f t="shared" si="4"/>
        <v>19.339544</v>
      </c>
    </row>
    <row r="64" spans="1:5" x14ac:dyDescent="0.25">
      <c r="A64" s="6" t="s">
        <v>126</v>
      </c>
      <c r="B64" s="1">
        <v>0.87</v>
      </c>
      <c r="C64" s="1">
        <v>0.03</v>
      </c>
      <c r="D64" s="1">
        <f t="shared" si="3"/>
        <v>1.4339999999999999</v>
      </c>
      <c r="E64" s="4">
        <f t="shared" si="4"/>
        <v>41.349002239999997</v>
      </c>
    </row>
    <row r="65" spans="1:5" x14ac:dyDescent="0.25">
      <c r="A65" s="6" t="s">
        <v>127</v>
      </c>
      <c r="B65" s="1">
        <v>1.464</v>
      </c>
      <c r="C65" s="1">
        <v>0.03</v>
      </c>
      <c r="D65" s="1">
        <f t="shared" si="3"/>
        <v>0.57499999999999996</v>
      </c>
      <c r="E65" s="4">
        <f t="shared" si="4"/>
        <v>12.0336</v>
      </c>
    </row>
    <row r="66" spans="1:5" x14ac:dyDescent="0.25">
      <c r="A66" s="6" t="s">
        <v>128</v>
      </c>
      <c r="B66" s="1">
        <v>0.60499999999999998</v>
      </c>
      <c r="C66" s="1">
        <v>0.03</v>
      </c>
      <c r="D66" s="1">
        <f t="shared" si="3"/>
        <v>1.9079999999999999</v>
      </c>
      <c r="E66" s="4">
        <f t="shared" si="4"/>
        <v>64.500906560000004</v>
      </c>
    </row>
    <row r="67" spans="1:5" x14ac:dyDescent="0.25">
      <c r="A67" s="6" t="s">
        <v>129</v>
      </c>
      <c r="B67" s="1">
        <v>1.9379999999999999</v>
      </c>
      <c r="C67" s="1">
        <v>0.03</v>
      </c>
      <c r="D67" s="1">
        <f t="shared" si="3"/>
        <v>1.33</v>
      </c>
      <c r="E67" s="4">
        <f t="shared" si="4"/>
        <v>36.932896</v>
      </c>
    </row>
    <row r="68" spans="1:5" x14ac:dyDescent="0.25">
      <c r="A68" s="6" t="s">
        <v>130</v>
      </c>
      <c r="B68" s="1">
        <v>1.36</v>
      </c>
      <c r="C68" s="1">
        <v>0.03</v>
      </c>
      <c r="D68" s="1">
        <f t="shared" si="3"/>
        <v>1.224</v>
      </c>
      <c r="E68" s="4">
        <f t="shared" si="4"/>
        <v>32.677615039999992</v>
      </c>
    </row>
    <row r="69" spans="1:5" x14ac:dyDescent="0.25">
      <c r="A69" s="6" t="s">
        <v>131</v>
      </c>
      <c r="B69" s="1">
        <v>1.254</v>
      </c>
      <c r="C69" s="1">
        <v>0.03</v>
      </c>
      <c r="D69" s="1">
        <f t="shared" ref="D69:D75" si="5">(B71-C69)</f>
        <v>0.66399999999999992</v>
      </c>
      <c r="E69" s="4">
        <f t="shared" si="4"/>
        <v>14.314363839999999</v>
      </c>
    </row>
    <row r="70" spans="1:5" x14ac:dyDescent="0.25">
      <c r="A70" s="6" t="s">
        <v>132</v>
      </c>
      <c r="B70" s="1">
        <v>1.1759999999999999</v>
      </c>
      <c r="C70" s="1">
        <v>0.03</v>
      </c>
      <c r="D70" s="1">
        <f t="shared" si="5"/>
        <v>1.177</v>
      </c>
      <c r="E70" s="4">
        <f t="shared" si="4"/>
        <v>30.87022816</v>
      </c>
    </row>
    <row r="71" spans="1:5" x14ac:dyDescent="0.25">
      <c r="A71" s="6" t="s">
        <v>133</v>
      </c>
      <c r="B71" s="1">
        <v>0.69399999999999995</v>
      </c>
      <c r="C71" s="1">
        <v>0.03</v>
      </c>
      <c r="D71" s="1">
        <f t="shared" si="5"/>
        <v>1.9039999999999999</v>
      </c>
      <c r="E71" s="4">
        <f t="shared" si="4"/>
        <v>64.28477663999999</v>
      </c>
    </row>
    <row r="72" spans="1:5" x14ac:dyDescent="0.25">
      <c r="A72" s="6" t="s">
        <v>134</v>
      </c>
      <c r="B72" s="1">
        <v>1.2070000000000001</v>
      </c>
      <c r="C72" s="1">
        <v>0.03</v>
      </c>
      <c r="D72" s="1">
        <f t="shared" si="5"/>
        <v>1.7869999999999999</v>
      </c>
      <c r="E72" s="4">
        <f t="shared" si="4"/>
        <v>58.119269759999987</v>
      </c>
    </row>
    <row r="73" spans="1:5" x14ac:dyDescent="0.25">
      <c r="A73" s="6" t="s">
        <v>135</v>
      </c>
      <c r="B73" s="1">
        <v>1.9339999999999999</v>
      </c>
      <c r="C73" s="1">
        <v>0.03</v>
      </c>
      <c r="D73" s="1">
        <f t="shared" si="5"/>
        <v>1.7929999999999999</v>
      </c>
      <c r="E73" s="4">
        <f t="shared" si="4"/>
        <v>58.428096959999991</v>
      </c>
    </row>
    <row r="74" spans="1:5" x14ac:dyDescent="0.25">
      <c r="A74" s="6" t="s">
        <v>136</v>
      </c>
      <c r="B74" s="1">
        <v>1.8169999999999999</v>
      </c>
      <c r="C74" s="1">
        <v>0.03</v>
      </c>
      <c r="D74" s="1">
        <f t="shared" si="5"/>
        <v>1.071</v>
      </c>
      <c r="E74" s="4">
        <f t="shared" si="4"/>
        <v>26.973040639999997</v>
      </c>
    </row>
    <row r="75" spans="1:5" x14ac:dyDescent="0.25">
      <c r="A75" s="6" t="s">
        <v>137</v>
      </c>
      <c r="B75" s="1">
        <v>1.823</v>
      </c>
      <c r="C75" s="1">
        <v>0.03</v>
      </c>
      <c r="D75" s="1">
        <f t="shared" si="5"/>
        <v>1.6910000000000001</v>
      </c>
      <c r="E75" s="4">
        <f t="shared" si="4"/>
        <v>53.28613824</v>
      </c>
    </row>
    <row r="76" spans="1:5" x14ac:dyDescent="0.25">
      <c r="A76" s="6" t="s">
        <v>138</v>
      </c>
      <c r="B76" s="1">
        <v>1.101</v>
      </c>
      <c r="C76" s="1">
        <v>0.03</v>
      </c>
      <c r="D76" s="1">
        <f t="shared" ref="D76:D90" si="6">B76-C76</f>
        <v>1.071</v>
      </c>
      <c r="E76" s="4">
        <f t="shared" si="4"/>
        <v>26.973040639999997</v>
      </c>
    </row>
    <row r="77" spans="1:5" x14ac:dyDescent="0.25">
      <c r="A77" s="6" t="s">
        <v>139</v>
      </c>
      <c r="B77" s="1">
        <v>1.7210000000000001</v>
      </c>
      <c r="C77" s="1">
        <v>0.03</v>
      </c>
      <c r="D77" s="1">
        <f t="shared" si="6"/>
        <v>1.6910000000000001</v>
      </c>
      <c r="E77" s="4">
        <f t="shared" si="4"/>
        <v>53.28613824</v>
      </c>
    </row>
    <row r="78" spans="1:5" x14ac:dyDescent="0.25">
      <c r="A78" s="6" t="s">
        <v>140</v>
      </c>
      <c r="B78" s="17">
        <v>1.587</v>
      </c>
      <c r="C78" s="1">
        <v>0.03</v>
      </c>
      <c r="D78" s="1">
        <f t="shared" si="6"/>
        <v>1.5569999999999999</v>
      </c>
      <c r="E78" s="4">
        <f t="shared" si="4"/>
        <v>46.880144959999988</v>
      </c>
    </row>
    <row r="79" spans="1:5" x14ac:dyDescent="0.25">
      <c r="A79" s="6" t="s">
        <v>141</v>
      </c>
      <c r="B79" s="17">
        <v>0.441</v>
      </c>
      <c r="C79" s="1">
        <v>0.03</v>
      </c>
      <c r="D79" s="1">
        <f t="shared" si="6"/>
        <v>0.41100000000000003</v>
      </c>
      <c r="E79" s="4">
        <f t="shared" si="4"/>
        <v>8.2889158400000014</v>
      </c>
    </row>
    <row r="80" spans="1:5" x14ac:dyDescent="0.25">
      <c r="A80" s="6" t="s">
        <v>142</v>
      </c>
      <c r="B80" s="17">
        <v>1.8420000000000001</v>
      </c>
      <c r="C80" s="1">
        <v>0.03</v>
      </c>
      <c r="D80" s="1">
        <f t="shared" si="6"/>
        <v>1.8120000000000001</v>
      </c>
      <c r="E80" s="4">
        <f t="shared" si="4"/>
        <v>59.41129376</v>
      </c>
    </row>
    <row r="81" spans="1:5" x14ac:dyDescent="0.25">
      <c r="A81" s="6" t="s">
        <v>143</v>
      </c>
      <c r="B81" s="17">
        <v>0.72299999999999998</v>
      </c>
      <c r="C81" s="1">
        <v>0.03</v>
      </c>
      <c r="D81" s="1">
        <f t="shared" si="6"/>
        <v>0.69299999999999995</v>
      </c>
      <c r="E81" s="4">
        <f t="shared" si="4"/>
        <v>15.095312959999999</v>
      </c>
    </row>
    <row r="82" spans="1:5" x14ac:dyDescent="0.25">
      <c r="A82" s="6" t="s">
        <v>144</v>
      </c>
      <c r="B82" s="17">
        <v>0.54900000000000004</v>
      </c>
      <c r="C82" s="1">
        <v>0.03</v>
      </c>
      <c r="D82" s="1">
        <f t="shared" si="6"/>
        <v>0.51900000000000002</v>
      </c>
      <c r="E82" s="4">
        <f t="shared" si="4"/>
        <v>10.688157440000001</v>
      </c>
    </row>
    <row r="83" spans="1:5" x14ac:dyDescent="0.25">
      <c r="A83" s="6" t="s">
        <v>145</v>
      </c>
      <c r="B83" s="17">
        <v>0.36699999999999999</v>
      </c>
      <c r="C83" s="1">
        <v>0.03</v>
      </c>
      <c r="D83" s="1">
        <f t="shared" si="6"/>
        <v>0.33699999999999997</v>
      </c>
      <c r="E83" s="4">
        <f t="shared" si="4"/>
        <v>6.7936777599999987</v>
      </c>
    </row>
    <row r="84" spans="1:5" x14ac:dyDescent="0.25">
      <c r="A84" s="6" t="s">
        <v>146</v>
      </c>
      <c r="B84" s="17">
        <v>0.37</v>
      </c>
      <c r="C84" s="1">
        <v>0.03</v>
      </c>
      <c r="D84" s="1">
        <f t="shared" si="6"/>
        <v>0.33999999999999997</v>
      </c>
      <c r="E84" s="4">
        <f t="shared" si="4"/>
        <v>6.8519439999999987</v>
      </c>
    </row>
    <row r="85" spans="1:5" x14ac:dyDescent="0.25">
      <c r="A85" s="6" t="s">
        <v>147</v>
      </c>
      <c r="B85" s="17">
        <v>0.40799999999999997</v>
      </c>
      <c r="C85" s="1">
        <v>0.03</v>
      </c>
      <c r="D85" s="1">
        <f t="shared" si="6"/>
        <v>0.378</v>
      </c>
      <c r="E85" s="4">
        <f t="shared" ref="E85:E90" si="7">(11.04*D85*D85)+(11.948*D85)+(1.5134)</f>
        <v>7.6071833599999996</v>
      </c>
    </row>
    <row r="86" spans="1:5" x14ac:dyDescent="0.25">
      <c r="A86" s="6" t="s">
        <v>148</v>
      </c>
      <c r="B86" s="17">
        <v>0.95899999999999996</v>
      </c>
      <c r="C86" s="1">
        <v>0.03</v>
      </c>
      <c r="D86" s="1">
        <f t="shared" si="6"/>
        <v>0.92899999999999994</v>
      </c>
      <c r="E86" s="4">
        <f t="shared" si="7"/>
        <v>22.14106464</v>
      </c>
    </row>
    <row r="87" spans="1:5" x14ac:dyDescent="0.25">
      <c r="A87" s="6" t="s">
        <v>149</v>
      </c>
      <c r="B87" s="17">
        <v>0.31</v>
      </c>
      <c r="C87" s="1">
        <v>0.03</v>
      </c>
      <c r="D87" s="1">
        <f t="shared" si="6"/>
        <v>0.28000000000000003</v>
      </c>
      <c r="E87" s="4">
        <f t="shared" si="7"/>
        <v>5.7243760000000004</v>
      </c>
    </row>
    <row r="88" spans="1:5" x14ac:dyDescent="0.25">
      <c r="A88" s="6" t="s">
        <v>150</v>
      </c>
      <c r="B88" s="17">
        <v>0.56799999999999995</v>
      </c>
      <c r="C88" s="1">
        <v>0.03</v>
      </c>
      <c r="D88" s="1">
        <f t="shared" si="6"/>
        <v>0.53799999999999992</v>
      </c>
      <c r="E88" s="4">
        <f t="shared" si="7"/>
        <v>11.136885759999998</v>
      </c>
    </row>
    <row r="89" spans="1:5" x14ac:dyDescent="0.25">
      <c r="A89" s="6" t="s">
        <v>151</v>
      </c>
      <c r="B89" s="17">
        <v>0.53400000000000003</v>
      </c>
      <c r="C89" s="1">
        <v>0.03</v>
      </c>
      <c r="D89" s="1">
        <f t="shared" si="6"/>
        <v>0.504</v>
      </c>
      <c r="E89" s="4">
        <f t="shared" si="7"/>
        <v>10.339528640000001</v>
      </c>
    </row>
    <row r="90" spans="1:5" x14ac:dyDescent="0.25">
      <c r="A90" s="6" t="s">
        <v>152</v>
      </c>
      <c r="B90" s="17">
        <v>0.46800000000000003</v>
      </c>
      <c r="C90" s="1">
        <v>0.03</v>
      </c>
      <c r="D90" s="1">
        <f t="shared" si="6"/>
        <v>0.43800000000000006</v>
      </c>
      <c r="E90" s="4">
        <f t="shared" si="7"/>
        <v>8.8645817600000019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0"/>
  <sheetViews>
    <sheetView tabSelected="1" workbookViewId="0">
      <selection activeCell="A110" sqref="A110"/>
    </sheetView>
  </sheetViews>
  <sheetFormatPr defaultRowHeight="15" x14ac:dyDescent="0.25"/>
  <cols>
    <col min="1" max="1" width="30.7109375" customWidth="1"/>
    <col min="2" max="2" width="16.28515625" customWidth="1"/>
    <col min="3" max="3" width="21.140625" customWidth="1"/>
    <col min="4" max="4" width="16.85546875" customWidth="1"/>
    <col min="5" max="5" width="15.85546875" customWidth="1"/>
    <col min="6" max="6" width="25.42578125" customWidth="1"/>
    <col min="7" max="7" width="73.28515625" customWidth="1"/>
  </cols>
  <sheetData>
    <row r="1" spans="1:6" ht="16.5" thickTop="1" thickBot="1" x14ac:dyDescent="0.3">
      <c r="A1" s="8" t="s">
        <v>14</v>
      </c>
      <c r="B1" s="8" t="s">
        <v>15</v>
      </c>
      <c r="C1" s="8" t="s">
        <v>16</v>
      </c>
      <c r="D1" s="8" t="s">
        <v>17</v>
      </c>
      <c r="E1" s="8" t="s">
        <v>18</v>
      </c>
      <c r="F1" s="8" t="s">
        <v>22</v>
      </c>
    </row>
    <row r="2" spans="1:6" ht="16.5" thickTop="1" thickBot="1" x14ac:dyDescent="0.3">
      <c r="A2" s="9" t="s">
        <v>77</v>
      </c>
      <c r="B2" s="9" t="s">
        <v>19</v>
      </c>
      <c r="C2" s="14" t="s">
        <v>20</v>
      </c>
      <c r="D2" s="14" t="s">
        <v>78</v>
      </c>
      <c r="E2" s="14" t="s">
        <v>21</v>
      </c>
      <c r="F2" s="14" t="s">
        <v>23</v>
      </c>
    </row>
    <row r="3" spans="1:6" ht="16.5" thickTop="1" thickBot="1" x14ac:dyDescent="0.3">
      <c r="A3" s="9" t="s">
        <v>79</v>
      </c>
      <c r="B3" s="9" t="s">
        <v>19</v>
      </c>
      <c r="C3" s="14" t="s">
        <v>20</v>
      </c>
      <c r="D3" s="14" t="s">
        <v>80</v>
      </c>
      <c r="E3" s="14" t="s">
        <v>21</v>
      </c>
      <c r="F3" s="14" t="s">
        <v>23</v>
      </c>
    </row>
    <row r="4" spans="1:6" ht="16.5" thickTop="1" thickBot="1" x14ac:dyDescent="0.3">
      <c r="A4" s="11" t="s">
        <v>24</v>
      </c>
      <c r="B4" s="9" t="s">
        <v>19</v>
      </c>
      <c r="C4" s="10" t="s">
        <v>40</v>
      </c>
      <c r="D4" s="10" t="s">
        <v>41</v>
      </c>
      <c r="E4" s="10" t="s">
        <v>21</v>
      </c>
      <c r="F4" s="10" t="s">
        <v>25</v>
      </c>
    </row>
    <row r="5" spans="1:6" ht="15.75" thickTop="1" x14ac:dyDescent="0.25"/>
    <row r="20" spans="3:3" x14ac:dyDescent="0.25">
      <c r="C20" s="16"/>
    </row>
    <row r="21" spans="3:3" x14ac:dyDescent="0.25">
      <c r="C21" s="16"/>
    </row>
    <row r="22" spans="3:3" x14ac:dyDescent="0.25">
      <c r="C22" s="16"/>
    </row>
    <row r="23" spans="3:3" x14ac:dyDescent="0.25">
      <c r="C23" s="16"/>
    </row>
    <row r="90" spans="1:4" ht="15.75" x14ac:dyDescent="0.25">
      <c r="A90" s="13" t="s">
        <v>26</v>
      </c>
      <c r="B90" s="12"/>
      <c r="C90" s="12"/>
      <c r="D90" s="12"/>
    </row>
    <row r="91" spans="1:4" ht="15.75" x14ac:dyDescent="0.25">
      <c r="A91" s="12" t="s">
        <v>27</v>
      </c>
      <c r="B91" s="12"/>
      <c r="C91" s="12"/>
      <c r="D91" s="12"/>
    </row>
    <row r="92" spans="1:4" ht="15.75" x14ac:dyDescent="0.25">
      <c r="A92" s="12" t="s">
        <v>28</v>
      </c>
      <c r="B92" s="12"/>
      <c r="C92" s="12"/>
      <c r="D92" s="12"/>
    </row>
    <row r="93" spans="1:4" ht="15.75" x14ac:dyDescent="0.25">
      <c r="A93" s="12" t="s">
        <v>29</v>
      </c>
      <c r="B93" s="12"/>
      <c r="C93" s="12"/>
      <c r="D93" s="12"/>
    </row>
    <row r="94" spans="1:4" ht="15.75" x14ac:dyDescent="0.25">
      <c r="A94" s="12" t="s">
        <v>30</v>
      </c>
      <c r="B94" s="12"/>
      <c r="C94" s="12"/>
      <c r="D94" s="12"/>
    </row>
    <row r="95" spans="1:4" ht="15.75" x14ac:dyDescent="0.25">
      <c r="A95" s="12" t="s">
        <v>31</v>
      </c>
      <c r="B95" s="12"/>
      <c r="C95" s="12"/>
      <c r="D95" s="12"/>
    </row>
    <row r="96" spans="1:4" ht="15.75" x14ac:dyDescent="0.25">
      <c r="A96" s="12" t="s">
        <v>32</v>
      </c>
      <c r="B96" s="12"/>
      <c r="C96" s="12"/>
      <c r="D96" s="12"/>
    </row>
    <row r="97" spans="1:4" ht="15.75" x14ac:dyDescent="0.25">
      <c r="A97" s="12" t="s">
        <v>33</v>
      </c>
      <c r="B97" s="12"/>
      <c r="C97" s="12"/>
      <c r="D97" s="12"/>
    </row>
    <row r="98" spans="1:4" ht="15.75" x14ac:dyDescent="0.25">
      <c r="A98" s="12" t="s">
        <v>34</v>
      </c>
      <c r="B98" s="12"/>
      <c r="C98" s="12"/>
      <c r="D98" s="12"/>
    </row>
    <row r="99" spans="1:4" ht="15.75" x14ac:dyDescent="0.25">
      <c r="A99" s="12" t="s">
        <v>35</v>
      </c>
      <c r="B99" s="12"/>
      <c r="C99" s="12"/>
      <c r="D99" s="12"/>
    </row>
    <row r="100" spans="1:4" ht="15.75" x14ac:dyDescent="0.25">
      <c r="A100" s="12" t="s">
        <v>36</v>
      </c>
      <c r="B100" s="12"/>
      <c r="C100" s="12"/>
      <c r="D100" s="12"/>
    </row>
    <row r="101" spans="1:4" ht="15.75" x14ac:dyDescent="0.25">
      <c r="A101" s="12" t="s">
        <v>37</v>
      </c>
      <c r="B101" s="12"/>
      <c r="C101" s="12"/>
      <c r="D101" s="12"/>
    </row>
    <row r="102" spans="1:4" ht="15.75" x14ac:dyDescent="0.25">
      <c r="A102" s="12" t="s">
        <v>38</v>
      </c>
      <c r="B102" s="12"/>
      <c r="C102" s="12"/>
      <c r="D102" s="12"/>
    </row>
    <row r="104" spans="1:4" ht="15.75" x14ac:dyDescent="0.25">
      <c r="A104" s="13" t="s">
        <v>42</v>
      </c>
      <c r="B104" s="12"/>
      <c r="C104" s="12"/>
      <c r="D104" s="12"/>
    </row>
    <row r="105" spans="1:4" ht="15.75" x14ac:dyDescent="0.25">
      <c r="A105" s="12" t="s">
        <v>43</v>
      </c>
      <c r="B105" s="12"/>
      <c r="C105" s="12"/>
      <c r="D105" s="12"/>
    </row>
    <row r="106" spans="1:4" ht="15.75" x14ac:dyDescent="0.25">
      <c r="A106" s="12" t="s">
        <v>44</v>
      </c>
      <c r="B106" s="12"/>
      <c r="C106" s="12"/>
      <c r="D106" s="12"/>
    </row>
    <row r="107" spans="1:4" ht="15.75" x14ac:dyDescent="0.25">
      <c r="A107" s="12" t="s">
        <v>45</v>
      </c>
      <c r="B107" s="12"/>
      <c r="C107" s="12"/>
      <c r="D107" s="12"/>
    </row>
    <row r="108" spans="1:4" ht="15.75" x14ac:dyDescent="0.25">
      <c r="A108" s="12" t="s">
        <v>46</v>
      </c>
      <c r="B108" s="12"/>
      <c r="C108" s="12"/>
      <c r="D108" s="12"/>
    </row>
    <row r="109" spans="1:4" ht="15.75" x14ac:dyDescent="0.25">
      <c r="A109" s="12" t="s">
        <v>47</v>
      </c>
      <c r="B109" s="12"/>
      <c r="C109" s="12"/>
      <c r="D109" s="12"/>
    </row>
    <row r="110" spans="1:4" ht="15.75" x14ac:dyDescent="0.25">
      <c r="A110" s="12" t="s">
        <v>48</v>
      </c>
      <c r="B110" s="12"/>
      <c r="C110" s="12"/>
      <c r="D110" s="12"/>
    </row>
    <row r="111" spans="1:4" ht="15.75" x14ac:dyDescent="0.25">
      <c r="A111" s="12" t="s">
        <v>49</v>
      </c>
      <c r="B111" s="12"/>
      <c r="C111" s="12"/>
      <c r="D111" s="12"/>
    </row>
    <row r="112" spans="1:4" ht="15.75" x14ac:dyDescent="0.25">
      <c r="A112" s="12" t="s">
        <v>50</v>
      </c>
      <c r="B112" s="12"/>
      <c r="C112" s="12"/>
      <c r="D112" s="12"/>
    </row>
    <row r="113" spans="1:4" ht="15.75" x14ac:dyDescent="0.25">
      <c r="A113" s="12"/>
      <c r="B113" s="12"/>
      <c r="C113" s="12"/>
      <c r="D113" s="12"/>
    </row>
    <row r="114" spans="1:4" ht="15.75" x14ac:dyDescent="0.25">
      <c r="A114" s="13" t="s">
        <v>51</v>
      </c>
      <c r="B114" s="12"/>
      <c r="C114" s="12"/>
      <c r="D114" s="12"/>
    </row>
    <row r="115" spans="1:4" ht="15.75" x14ac:dyDescent="0.25">
      <c r="A115" s="12" t="s">
        <v>52</v>
      </c>
      <c r="B115" s="12"/>
      <c r="C115" s="12"/>
      <c r="D115" s="12"/>
    </row>
    <row r="116" spans="1:4" ht="15.75" x14ac:dyDescent="0.25">
      <c r="A116" s="12" t="s">
        <v>53</v>
      </c>
      <c r="B116" s="12"/>
      <c r="C116" s="12"/>
      <c r="D116" s="12"/>
    </row>
    <row r="117" spans="1:4" ht="15.75" x14ac:dyDescent="0.25">
      <c r="A117" s="12" t="s">
        <v>54</v>
      </c>
      <c r="B117" s="12"/>
      <c r="C117" s="12"/>
      <c r="D117" s="12"/>
    </row>
    <row r="118" spans="1:4" ht="15.75" x14ac:dyDescent="0.25">
      <c r="A118" s="12" t="s">
        <v>55</v>
      </c>
      <c r="B118" s="12"/>
      <c r="C118" s="12"/>
      <c r="D118" s="12"/>
    </row>
    <row r="119" spans="1:4" ht="15.75" x14ac:dyDescent="0.25">
      <c r="A119" s="12" t="s">
        <v>56</v>
      </c>
      <c r="B119" s="12"/>
      <c r="C119" s="12"/>
      <c r="D119" s="12"/>
    </row>
    <row r="120" spans="1:4" ht="15.75" x14ac:dyDescent="0.25">
      <c r="A120" s="12" t="s">
        <v>57</v>
      </c>
      <c r="B120" s="12"/>
      <c r="C120" s="12"/>
      <c r="D120" s="12"/>
    </row>
    <row r="121" spans="1:4" ht="15.75" x14ac:dyDescent="0.25">
      <c r="A121" s="12" t="s">
        <v>58</v>
      </c>
      <c r="B121" s="12"/>
      <c r="C121" s="12"/>
      <c r="D121" s="12"/>
    </row>
    <row r="122" spans="1:4" ht="15.75" x14ac:dyDescent="0.25">
      <c r="A122" s="12" t="s">
        <v>59</v>
      </c>
      <c r="B122" s="12"/>
      <c r="C122" s="12"/>
      <c r="D122" s="12"/>
    </row>
    <row r="123" spans="1:4" ht="15.75" x14ac:dyDescent="0.25">
      <c r="A123" s="12" t="s">
        <v>60</v>
      </c>
      <c r="B123" s="12"/>
      <c r="C123" s="12"/>
      <c r="D123" s="12"/>
    </row>
    <row r="124" spans="1:4" ht="15.75" x14ac:dyDescent="0.25">
      <c r="A124" s="12" t="s">
        <v>61</v>
      </c>
      <c r="B124" s="12"/>
      <c r="C124" s="12"/>
      <c r="D124" s="12"/>
    </row>
    <row r="125" spans="1:4" ht="15.75" x14ac:dyDescent="0.25">
      <c r="A125" s="12" t="s">
        <v>50</v>
      </c>
      <c r="B125" s="12"/>
      <c r="C125" s="12"/>
      <c r="D125" s="12"/>
    </row>
    <row r="126" spans="1:4" ht="15.75" x14ac:dyDescent="0.25">
      <c r="A126" s="12"/>
      <c r="B126" s="12"/>
      <c r="C126" s="12"/>
      <c r="D126" s="12"/>
    </row>
    <row r="127" spans="1:4" ht="15.75" x14ac:dyDescent="0.25">
      <c r="A127" s="13" t="s">
        <v>62</v>
      </c>
      <c r="B127" s="12"/>
      <c r="C127" s="12"/>
      <c r="D127" s="12"/>
    </row>
    <row r="128" spans="1:4" ht="15.75" x14ac:dyDescent="0.25">
      <c r="A128" s="12" t="s">
        <v>63</v>
      </c>
      <c r="B128" s="12"/>
      <c r="C128" s="12"/>
      <c r="D128" s="12"/>
    </row>
    <row r="129" spans="1:4" ht="15.75" x14ac:dyDescent="0.25">
      <c r="A129" s="12" t="s">
        <v>64</v>
      </c>
      <c r="B129" s="12"/>
      <c r="C129" s="12"/>
      <c r="D129" s="12"/>
    </row>
    <row r="130" spans="1:4" ht="15.75" x14ac:dyDescent="0.25">
      <c r="A130" s="12" t="s">
        <v>65</v>
      </c>
      <c r="B130" s="12"/>
      <c r="C130" s="12"/>
      <c r="D130" s="12"/>
    </row>
    <row r="131" spans="1:4" ht="15.75" x14ac:dyDescent="0.25">
      <c r="A131" s="12" t="s">
        <v>66</v>
      </c>
      <c r="B131" s="12"/>
      <c r="C131" s="12"/>
      <c r="D131" s="12"/>
    </row>
    <row r="132" spans="1:4" ht="15.75" x14ac:dyDescent="0.25">
      <c r="A132" s="12" t="s">
        <v>67</v>
      </c>
      <c r="B132" s="12"/>
      <c r="C132" s="12"/>
      <c r="D132" s="12"/>
    </row>
    <row r="133" spans="1:4" ht="15.75" x14ac:dyDescent="0.25">
      <c r="A133" s="12" t="s">
        <v>68</v>
      </c>
      <c r="B133" s="12"/>
      <c r="C133" s="12"/>
      <c r="D133" s="12"/>
    </row>
    <row r="134" spans="1:4" ht="15.75" x14ac:dyDescent="0.25">
      <c r="A134" s="12" t="s">
        <v>69</v>
      </c>
      <c r="B134" s="12"/>
      <c r="C134" s="12"/>
      <c r="D134" s="12"/>
    </row>
    <row r="135" spans="1:4" ht="15.75" x14ac:dyDescent="0.25">
      <c r="A135" s="12" t="s">
        <v>70</v>
      </c>
      <c r="B135" s="12"/>
      <c r="C135" s="12"/>
      <c r="D135" s="12"/>
    </row>
    <row r="136" spans="1:4" ht="15.75" x14ac:dyDescent="0.25">
      <c r="A136" s="12" t="s">
        <v>71</v>
      </c>
      <c r="B136" s="12"/>
      <c r="C136" s="12"/>
      <c r="D136" s="12"/>
    </row>
    <row r="137" spans="1:4" ht="15.75" x14ac:dyDescent="0.25">
      <c r="A137" s="12" t="s">
        <v>72</v>
      </c>
      <c r="B137" s="12"/>
      <c r="C137" s="12"/>
      <c r="D137" s="12"/>
    </row>
    <row r="138" spans="1:4" ht="15.75" x14ac:dyDescent="0.25">
      <c r="A138" s="12" t="s">
        <v>73</v>
      </c>
      <c r="B138" s="12"/>
      <c r="C138" s="12"/>
      <c r="D138" s="12"/>
    </row>
    <row r="152" spans="9:9" ht="15.75" x14ac:dyDescent="0.25">
      <c r="I152" s="12"/>
    </row>
    <row r="153" spans="9:9" ht="15.75" x14ac:dyDescent="0.25">
      <c r="I153" s="12"/>
    </row>
    <row r="154" spans="9:9" ht="15.75" x14ac:dyDescent="0.25">
      <c r="I154" s="12"/>
    </row>
    <row r="155" spans="9:9" ht="15.75" x14ac:dyDescent="0.25">
      <c r="I155" s="12"/>
    </row>
    <row r="156" spans="9:9" ht="15.75" x14ac:dyDescent="0.25">
      <c r="I156" s="12"/>
    </row>
    <row r="157" spans="9:9" ht="15.75" x14ac:dyDescent="0.25">
      <c r="I157" s="12"/>
    </row>
    <row r="158" spans="9:9" ht="15.75" x14ac:dyDescent="0.25">
      <c r="I158" s="12"/>
    </row>
    <row r="159" spans="9:9" ht="15.75" x14ac:dyDescent="0.25">
      <c r="I159" s="12"/>
    </row>
    <row r="160" spans="9:9" ht="15.75" x14ac:dyDescent="0.25">
      <c r="I160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TAS-TOS</vt:lpstr>
      <vt:lpstr>MDA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2021-11-11T11:26:29Z</dcterms:created>
  <dcterms:modified xsi:type="dcterms:W3CDTF">2022-04-19T19:42:29Z</dcterms:modified>
</cp:coreProperties>
</file>