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16" windowHeight="8628"/>
  </bookViews>
  <sheets>
    <sheet name="TNF-A" sheetId="1" r:id="rId1"/>
    <sheet name="Cortisol" sheetId="5" r:id="rId2"/>
    <sheet name="Colorimetric" sheetId="2" r:id="rId3"/>
    <sheet name="MDA" sheetId="3" r:id="rId4"/>
    <sheet name="Materyal-metod" sheetId="4"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1" i="3" l="1"/>
  <c r="E82" i="3"/>
  <c r="E83" i="3"/>
  <c r="E84" i="3"/>
  <c r="E85" i="3"/>
  <c r="E86" i="3"/>
  <c r="E87" i="3"/>
  <c r="E88" i="3"/>
  <c r="E89" i="3"/>
  <c r="E90" i="3"/>
  <c r="E91" i="3"/>
  <c r="E92" i="3"/>
  <c r="E93" i="3"/>
  <c r="E94" i="3"/>
  <c r="E95" i="3"/>
  <c r="E96" i="3"/>
  <c r="E97" i="3"/>
  <c r="E98" i="3"/>
  <c r="E99" i="3"/>
  <c r="E100" i="3"/>
  <c r="E101" i="3"/>
  <c r="E102" i="3"/>
  <c r="E103" i="3"/>
  <c r="E104" i="3"/>
  <c r="D81" i="3"/>
  <c r="D82" i="3"/>
  <c r="D83" i="3"/>
  <c r="D84" i="3"/>
  <c r="D85" i="3"/>
  <c r="D86" i="3"/>
  <c r="D87" i="3"/>
  <c r="D88" i="3"/>
  <c r="D89" i="3"/>
  <c r="D90" i="3"/>
  <c r="D91" i="3"/>
  <c r="D92" i="3"/>
  <c r="D93" i="3"/>
  <c r="D94" i="3"/>
  <c r="D95" i="3"/>
  <c r="D96" i="3"/>
  <c r="D97" i="3"/>
  <c r="D98" i="3"/>
  <c r="D99" i="3"/>
  <c r="D100" i="3"/>
  <c r="D101" i="3"/>
  <c r="D102" i="3"/>
  <c r="D103" i="3"/>
  <c r="D104"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E47" i="5"/>
  <c r="E51" i="5"/>
  <c r="E52" i="5"/>
  <c r="E68" i="5"/>
  <c r="E71" i="5"/>
  <c r="E75" i="5"/>
  <c r="E91" i="5"/>
  <c r="E92" i="5"/>
  <c r="E95" i="5"/>
  <c r="E111" i="5"/>
  <c r="E115" i="5"/>
  <c r="E116" i="5"/>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D48" i="5"/>
  <c r="E48" i="5" s="1"/>
  <c r="D49" i="5"/>
  <c r="E49" i="5" s="1"/>
  <c r="D50" i="5"/>
  <c r="E50" i="5" s="1"/>
  <c r="D51" i="5"/>
  <c r="D52" i="5"/>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D69" i="5"/>
  <c r="E69" i="5" s="1"/>
  <c r="D70" i="5"/>
  <c r="E70" i="5" s="1"/>
  <c r="D71" i="5"/>
  <c r="D72" i="5"/>
  <c r="E72" i="5" s="1"/>
  <c r="D73" i="5"/>
  <c r="E73" i="5" s="1"/>
  <c r="D74" i="5"/>
  <c r="E74" i="5" s="1"/>
  <c r="D75" i="5"/>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D91" i="5"/>
  <c r="D92" i="5"/>
  <c r="D93" i="5"/>
  <c r="E93" i="5" s="1"/>
  <c r="D94" i="5"/>
  <c r="E94" i="5" s="1"/>
  <c r="D95" i="5"/>
  <c r="D96" i="5"/>
  <c r="E96" i="5" s="1"/>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D112" i="5"/>
  <c r="E112" i="5" s="1"/>
  <c r="D113" i="5"/>
  <c r="E113" i="5" s="1"/>
  <c r="D114" i="5"/>
  <c r="E114" i="5" s="1"/>
  <c r="D115" i="5"/>
  <c r="D116" i="5"/>
  <c r="D117" i="5"/>
  <c r="E117" i="5" s="1"/>
  <c r="D34" i="5"/>
  <c r="E34" i="5" s="1"/>
  <c r="E20" i="5"/>
  <c r="E17" i="5"/>
  <c r="C22" i="5"/>
  <c r="E22" i="5" s="1"/>
  <c r="C21" i="5"/>
  <c r="E21" i="5" s="1"/>
  <c r="C20" i="5"/>
  <c r="C19" i="5"/>
  <c r="E19" i="5" s="1"/>
  <c r="C18" i="5"/>
  <c r="E18" i="5" s="1"/>
  <c r="C17" i="5"/>
  <c r="E49" i="1"/>
  <c r="E56" i="1"/>
  <c r="E57" i="1"/>
  <c r="E64" i="1"/>
  <c r="E65" i="1"/>
  <c r="E81" i="1"/>
  <c r="E88" i="1"/>
  <c r="E89" i="1"/>
  <c r="E96" i="1"/>
  <c r="E97" i="1"/>
  <c r="E113" i="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D50" i="1"/>
  <c r="E50" i="1" s="1"/>
  <c r="D51" i="1"/>
  <c r="E51" i="1" s="1"/>
  <c r="D52" i="1"/>
  <c r="E52" i="1" s="1"/>
  <c r="D53" i="1"/>
  <c r="E53" i="1" s="1"/>
  <c r="D54" i="1"/>
  <c r="E54" i="1" s="1"/>
  <c r="D55" i="1"/>
  <c r="E55" i="1" s="1"/>
  <c r="D56" i="1"/>
  <c r="D57" i="1"/>
  <c r="D58" i="1"/>
  <c r="E58" i="1" s="1"/>
  <c r="D59" i="1"/>
  <c r="E59" i="1" s="1"/>
  <c r="D60" i="1"/>
  <c r="E60" i="1" s="1"/>
  <c r="D61" i="1"/>
  <c r="E61" i="1" s="1"/>
  <c r="D62" i="1"/>
  <c r="E62" i="1" s="1"/>
  <c r="D63" i="1"/>
  <c r="E63" i="1" s="1"/>
  <c r="D64" i="1"/>
  <c r="D65" i="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D82" i="1"/>
  <c r="E82" i="1" s="1"/>
  <c r="D83" i="1"/>
  <c r="E83" i="1" s="1"/>
  <c r="D84" i="1"/>
  <c r="E84" i="1" s="1"/>
  <c r="D85" i="1"/>
  <c r="E85" i="1" s="1"/>
  <c r="D86" i="1"/>
  <c r="E86" i="1" s="1"/>
  <c r="D87" i="1"/>
  <c r="E87" i="1" s="1"/>
  <c r="D88" i="1"/>
  <c r="D89" i="1"/>
  <c r="D90" i="1"/>
  <c r="E90" i="1" s="1"/>
  <c r="D91" i="1"/>
  <c r="E91" i="1" s="1"/>
  <c r="D92" i="1"/>
  <c r="E92" i="1" s="1"/>
  <c r="D93" i="1"/>
  <c r="E93" i="1" s="1"/>
  <c r="D94" i="1"/>
  <c r="E94" i="1" s="1"/>
  <c r="D95" i="1"/>
  <c r="E95" i="1" s="1"/>
  <c r="D96" i="1"/>
  <c r="D97" i="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D114" i="1"/>
  <c r="E114" i="1" s="1"/>
  <c r="D115" i="1"/>
  <c r="E115" i="1" s="1"/>
  <c r="D116" i="1"/>
  <c r="E116" i="1" s="1"/>
  <c r="D117" i="1"/>
  <c r="E117" i="1" s="1"/>
  <c r="D34" i="1"/>
  <c r="E34" i="1" s="1"/>
  <c r="D80" i="3" l="1"/>
  <c r="E80" i="3" s="1"/>
  <c r="D79" i="3"/>
  <c r="E79" i="3" s="1"/>
  <c r="D78" i="3"/>
  <c r="E78" i="3" s="1"/>
  <c r="D77" i="3"/>
  <c r="E77" i="3" s="1"/>
  <c r="D76" i="3"/>
  <c r="E76" i="3" s="1"/>
  <c r="D75" i="3"/>
  <c r="E75" i="3" s="1"/>
  <c r="D74" i="3"/>
  <c r="E74" i="3" s="1"/>
  <c r="D73" i="3"/>
  <c r="E73" i="3" s="1"/>
  <c r="D72" i="3"/>
  <c r="E72" i="3" s="1"/>
  <c r="D71" i="3"/>
  <c r="E71" i="3" s="1"/>
  <c r="D70" i="3"/>
  <c r="E70" i="3" s="1"/>
  <c r="D69" i="3"/>
  <c r="E69" i="3" s="1"/>
  <c r="D68" i="3"/>
  <c r="E68" i="3" s="1"/>
  <c r="D67" i="3"/>
  <c r="E67" i="3" s="1"/>
  <c r="D66" i="3"/>
  <c r="E66" i="3" s="1"/>
  <c r="D65" i="3"/>
  <c r="E65" i="3" s="1"/>
  <c r="D64" i="3"/>
  <c r="E64" i="3" s="1"/>
  <c r="D63" i="3"/>
  <c r="E63" i="3" s="1"/>
  <c r="D62" i="3"/>
  <c r="E62" i="3" s="1"/>
  <c r="D61" i="3"/>
  <c r="E61" i="3" s="1"/>
  <c r="D60" i="3"/>
  <c r="E60" i="3" s="1"/>
  <c r="D59" i="3"/>
  <c r="E59" i="3" s="1"/>
  <c r="D58" i="3"/>
  <c r="E58" i="3" s="1"/>
  <c r="E57" i="3"/>
  <c r="D57" i="3"/>
  <c r="D56" i="3"/>
  <c r="E56" i="3" s="1"/>
  <c r="D55" i="3"/>
  <c r="E55" i="3" s="1"/>
  <c r="D54" i="3"/>
  <c r="E54" i="3" s="1"/>
  <c r="D53" i="3"/>
  <c r="E53" i="3" s="1"/>
  <c r="D52" i="3"/>
  <c r="E52" i="3" s="1"/>
  <c r="D51" i="3"/>
  <c r="E51" i="3" s="1"/>
  <c r="D50" i="3"/>
  <c r="E50" i="3" s="1"/>
  <c r="D49" i="3"/>
  <c r="E49" i="3" s="1"/>
  <c r="D48" i="3"/>
  <c r="E48" i="3" s="1"/>
  <c r="D47" i="3"/>
  <c r="E47" i="3" s="1"/>
  <c r="D46" i="3"/>
  <c r="E46" i="3" s="1"/>
  <c r="D45" i="3"/>
  <c r="E45" i="3" s="1"/>
  <c r="D44" i="3"/>
  <c r="E44" i="3" s="1"/>
  <c r="D43" i="3"/>
  <c r="E43" i="3" s="1"/>
  <c r="D42" i="3"/>
  <c r="E42" i="3" s="1"/>
  <c r="D41" i="3"/>
  <c r="E41" i="3"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D21" i="3"/>
  <c r="E21" i="3" s="1"/>
  <c r="C9" i="3"/>
  <c r="E9" i="3" s="1"/>
  <c r="C8" i="3"/>
  <c r="E8" i="3" s="1"/>
  <c r="E7" i="3"/>
  <c r="C7" i="3"/>
  <c r="C6" i="3"/>
  <c r="E6" i="3" s="1"/>
  <c r="C5" i="3"/>
  <c r="E5" i="3" s="1"/>
  <c r="C4" i="3"/>
  <c r="E4" i="3" s="1"/>
  <c r="C3" i="3"/>
  <c r="E3" i="3" s="1"/>
  <c r="D2" i="2"/>
  <c r="C22" i="1" l="1"/>
  <c r="C21" i="1"/>
  <c r="E21" i="1" s="1"/>
  <c r="C20" i="1"/>
  <c r="E20" i="1" s="1"/>
  <c r="C19" i="1"/>
  <c r="E19" i="1" s="1"/>
  <c r="C18" i="1"/>
  <c r="E18" i="1" s="1"/>
  <c r="C17" i="1"/>
  <c r="E17" i="1" s="1"/>
</calcChain>
</file>

<file path=xl/sharedStrings.xml><?xml version="1.0" encoding="utf-8"?>
<sst xmlns="http://schemas.openxmlformats.org/spreadsheetml/2006/main" count="534" uniqueCount="192">
  <si>
    <t xml:space="preserve"> </t>
  </si>
  <si>
    <t>abs</t>
  </si>
  <si>
    <t>abs-blank</t>
  </si>
  <si>
    <t>expected</t>
  </si>
  <si>
    <t>result</t>
  </si>
  <si>
    <t>std1</t>
  </si>
  <si>
    <t>std2</t>
  </si>
  <si>
    <t>std3</t>
  </si>
  <si>
    <t>std4</t>
  </si>
  <si>
    <t>std5</t>
  </si>
  <si>
    <t>blank</t>
  </si>
  <si>
    <t>Numune</t>
  </si>
  <si>
    <t>absorbans</t>
  </si>
  <si>
    <t>Numune Adı</t>
  </si>
  <si>
    <t>TAS(mmol/L)</t>
  </si>
  <si>
    <t>TOS (µmol/L)</t>
  </si>
  <si>
    <t>OSI</t>
  </si>
  <si>
    <t>std6</t>
  </si>
  <si>
    <t>concentratıon (nmol/L)</t>
  </si>
  <si>
    <t>result(nmol/L)</t>
  </si>
  <si>
    <t>KİT ADI</t>
  </si>
  <si>
    <t>TÜR</t>
  </si>
  <si>
    <t>MARKA</t>
  </si>
  <si>
    <t>CAT. NO</t>
  </si>
  <si>
    <t>Yöntem</t>
  </si>
  <si>
    <t>Kullanılan Cihaz</t>
  </si>
  <si>
    <t>Universal</t>
  </si>
  <si>
    <t>Otto Scientific</t>
  </si>
  <si>
    <t>Kolorimetrik</t>
  </si>
  <si>
    <t>MINDRAY-BS400</t>
  </si>
  <si>
    <t>MDA: Malondialdehit</t>
  </si>
  <si>
    <t>Otto1001</t>
  </si>
  <si>
    <t>REL BIOCHEM-REL ASSAY</t>
  </si>
  <si>
    <t>TAS(Total Antioxidant Status)</t>
  </si>
  <si>
    <t>REL ASSAY</t>
  </si>
  <si>
    <t>RL0017</t>
  </si>
  <si>
    <t>TOS(Total Oxidant Status)</t>
  </si>
  <si>
    <t>RL0024</t>
  </si>
  <si>
    <t>ELİSA</t>
  </si>
  <si>
    <t>Mıcroplate reader: BIO-TEK EL X 800-Aotu strıp washer:BIO TEK EL X 50</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</si>
  <si>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</si>
  <si>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</si>
  <si>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</si>
  <si>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</si>
  <si>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</si>
  <si>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</si>
  <si>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</si>
  <si>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</si>
  <si>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</si>
  <si>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</si>
  <si>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</si>
  <si>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</si>
  <si>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</si>
  <si>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</si>
  <si>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</si>
  <si>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</si>
  <si>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</si>
  <si>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</si>
  <si>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</si>
  <si>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</si>
  <si>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</si>
  <si>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</si>
  <si>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</si>
  <si>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</si>
  <si>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</si>
  <si>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</si>
  <si>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</si>
  <si>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</si>
  <si>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</si>
  <si>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</si>
  <si>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</si>
  <si>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</si>
  <si>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</si>
  <si>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</si>
  <si>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</si>
  <si>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</si>
  <si>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</si>
  <si>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</si>
  <si>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</si>
  <si>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</si>
  <si>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</si>
  <si>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</si>
  <si>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</si>
  <si>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</si>
  <si>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</si>
  <si>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t xml:space="preserve">This kit is an enzyme -linked ımmunosorbent assay.(elisa). Add samples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</si>
  <si>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</si>
  <si>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</si>
  <si>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BT-Lab</t>
  </si>
  <si>
    <t>Chicken</t>
  </si>
  <si>
    <t>concentration (ng/L)</t>
  </si>
  <si>
    <t>concentration (ng/ml)</t>
  </si>
  <si>
    <t>result(ng/L)</t>
  </si>
  <si>
    <t>result(ng/ml)</t>
  </si>
  <si>
    <t>ERKEK-K1</t>
  </si>
  <si>
    <t>ERKEK-K2</t>
  </si>
  <si>
    <t>ERKEK-K3</t>
  </si>
  <si>
    <t>ERKEK-K4</t>
  </si>
  <si>
    <t>ERKEK-K5</t>
  </si>
  <si>
    <t>ERKEK-K6</t>
  </si>
  <si>
    <t>ERKEK-SM1</t>
  </si>
  <si>
    <t>ERKEK-SM2</t>
  </si>
  <si>
    <t>ERKEK-SM3</t>
  </si>
  <si>
    <t>ERKEK-SM4</t>
  </si>
  <si>
    <t>ERKEK-SM5</t>
  </si>
  <si>
    <t>ERKEK-SM6</t>
  </si>
  <si>
    <t>ERKEK-SI1</t>
  </si>
  <si>
    <t>ERKEK-SI2</t>
  </si>
  <si>
    <t>ERKEK-SI3</t>
  </si>
  <si>
    <t>ERKEK-SI4</t>
  </si>
  <si>
    <t>ERKEK-SI5</t>
  </si>
  <si>
    <t>ERKEK-SI6</t>
  </si>
  <si>
    <t>ERKEK-SK1</t>
  </si>
  <si>
    <t>ERKEK-SK2</t>
  </si>
  <si>
    <t>ERKEK-SK3</t>
  </si>
  <si>
    <t>ERKEK-SK4</t>
  </si>
  <si>
    <t>ERKEK-SK5</t>
  </si>
  <si>
    <t>ERKEK-SK6</t>
  </si>
  <si>
    <t>ERKEK-M1</t>
  </si>
  <si>
    <t>ERKEK-M2</t>
  </si>
  <si>
    <t>ERKEK-M3</t>
  </si>
  <si>
    <t>ERKEK-M4</t>
  </si>
  <si>
    <t>ERKEK-M5</t>
  </si>
  <si>
    <t>ERKEK-M6</t>
  </si>
  <si>
    <t>DİŞİ-D1</t>
  </si>
  <si>
    <t>DİŞİ-D2</t>
  </si>
  <si>
    <t>DİŞİ-D3</t>
  </si>
  <si>
    <t>DİŞİ-D4</t>
  </si>
  <si>
    <t>DİŞİ-D5</t>
  </si>
  <si>
    <t>DİŞİ-D6</t>
  </si>
  <si>
    <t>DİŞİ-D7</t>
  </si>
  <si>
    <t>DİŞİ-D8</t>
  </si>
  <si>
    <t>DİŞİ-HD1</t>
  </si>
  <si>
    <t>DİŞİ-HD2</t>
  </si>
  <si>
    <t>DİŞİ-HD3</t>
  </si>
  <si>
    <t>DİŞİ-HD4</t>
  </si>
  <si>
    <t>DİŞİ-HD5</t>
  </si>
  <si>
    <t>DİŞİ-HD6</t>
  </si>
  <si>
    <t>DİŞİ-HD7</t>
  </si>
  <si>
    <t>DİŞİ-HD8</t>
  </si>
  <si>
    <t>DİŞİ-K1</t>
  </si>
  <si>
    <t>DİŞİ-K2</t>
  </si>
  <si>
    <t>DİŞİ-K3</t>
  </si>
  <si>
    <t>DİŞİ-K4</t>
  </si>
  <si>
    <t>DİŞİ-K5</t>
  </si>
  <si>
    <t>DİŞİ-K6</t>
  </si>
  <si>
    <t>DİŞİ-K7</t>
  </si>
  <si>
    <t>DİŞİ-K8</t>
  </si>
  <si>
    <t>DİŞİ-HK1</t>
  </si>
  <si>
    <t>DİŞİ-HK2</t>
  </si>
  <si>
    <t>DİŞİ-HK3</t>
  </si>
  <si>
    <t>DİŞİ-HK4</t>
  </si>
  <si>
    <t>DİŞİ-HK5</t>
  </si>
  <si>
    <t>DİŞİ-HK6</t>
  </si>
  <si>
    <t>DİŞİ-HK7</t>
  </si>
  <si>
    <t>DİŞİ-HK8</t>
  </si>
  <si>
    <t>DİŞİ-HÜ1</t>
  </si>
  <si>
    <t>DİŞİ-HÜ2</t>
  </si>
  <si>
    <t>DİŞİ-HÜ3</t>
  </si>
  <si>
    <t>DİŞİ-HÜ4</t>
  </si>
  <si>
    <t>DİŞİ-HÜ5</t>
  </si>
  <si>
    <t>DİŞİ-HÜ6</t>
  </si>
  <si>
    <t>DİŞİ-HÜ7</t>
  </si>
  <si>
    <t>DİŞİ-HÜ8</t>
  </si>
  <si>
    <t>DİŞİ-Ü1</t>
  </si>
  <si>
    <t>DİŞİ-Ü2</t>
  </si>
  <si>
    <t>DİŞİ-Ü3</t>
  </si>
  <si>
    <t>DİŞİ-Ü4</t>
  </si>
  <si>
    <t>DİŞİ-Ü5</t>
  </si>
  <si>
    <t>DİŞİ-Ü6</t>
  </si>
  <si>
    <t>DİŞİ-Ü7</t>
  </si>
  <si>
    <t>DİŞİ-Ü8</t>
  </si>
  <si>
    <t>ERKEK-I1</t>
  </si>
  <si>
    <t>ERKEK-I2</t>
  </si>
  <si>
    <t>ERKEK-I3</t>
  </si>
  <si>
    <t>ERKEK-I4</t>
  </si>
  <si>
    <t>ERKEK-I5</t>
  </si>
  <si>
    <t>ERKEK-I6</t>
  </si>
  <si>
    <t>Cortisol</t>
  </si>
  <si>
    <t>EA0017Ch</t>
  </si>
  <si>
    <t>Tumor necrosis factor alfa</t>
  </si>
  <si>
    <t>EA0010Ch</t>
  </si>
  <si>
    <t>The reaction is stopped by addition of acidic stop solution and color changes into yellow that can be measured at 450 nm. The intensity of the color developed in inversely proportional to the concentration of TNF-A in the sample.</t>
  </si>
  <si>
    <t>The concentratıon of TNF-A in the sample is then determined by comparing the O.D of the samples to the standard curve.</t>
  </si>
  <si>
    <t>TNF-A Assay Principle</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</si>
  <si>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</si>
  <si>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</si>
  <si>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Cortisol Assay Principle</t>
  </si>
  <si>
    <t>hemolizli</t>
  </si>
  <si>
    <t>lipemi</t>
  </si>
  <si>
    <t>yüksek hemolizli</t>
  </si>
  <si>
    <t>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</si>
</sst>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1"/>
      <name val="Calibri"/>
      <family val="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diagonal/>
    </border>
  </borders>
  <cellStyleXfs count="2">
    <xf numFmtId="0" fontId="0" fillId="0" borderId="0"/>
    <xf numFmtId="0" fontId="3" fillId="0" borderId="0"/>
  </cellStyleXfs>
  <cellXfs count="31">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xf>
    <xf numFmtId="0" fontId="2" fillId="5" borderId="1" xfId="0" applyFont="1" applyFill="1" applyBorder="1" applyAlignment="1">
      <alignment horizontal="center"/>
    </xf>
    <xf numFmtId="2" fontId="2" fillId="4" borderId="1" xfId="0" applyNumberFormat="1" applyFont="1"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xf numFmtId="0" fontId="2" fillId="0" borderId="0" xfId="0" applyFont="1"/>
    <xf numFmtId="0" fontId="2" fillId="7" borderId="1" xfId="0" applyFont="1" applyFill="1" applyBorder="1" applyAlignment="1">
      <alignment horizontal="center"/>
    </xf>
    <xf numFmtId="0" fontId="2" fillId="4" borderId="1" xfId="0" applyFont="1" applyFill="1" applyBorder="1" applyAlignment="1">
      <alignment horizontal="center"/>
    </xf>
    <xf numFmtId="0" fontId="2" fillId="2" borderId="1" xfId="0" applyFont="1" applyFill="1" applyBorder="1" applyAlignment="1">
      <alignment horizontal="center"/>
    </xf>
    <xf numFmtId="0" fontId="0" fillId="8" borderId="1" xfId="0" applyFill="1" applyBorder="1" applyAlignment="1">
      <alignment horizontal="center"/>
    </xf>
    <xf numFmtId="164" fontId="0" fillId="8" borderId="1" xfId="0" applyNumberFormat="1" applyFill="1" applyBorder="1" applyAlignment="1">
      <alignment horizontal="center" vertical="center"/>
    </xf>
    <xf numFmtId="2" fontId="0" fillId="8" borderId="1" xfId="0" applyNumberFormat="1" applyFill="1" applyBorder="1" applyAlignment="1">
      <alignment horizontal="center" vertical="center"/>
    </xf>
    <xf numFmtId="2" fontId="0" fillId="0" borderId="1" xfId="0" applyNumberFormat="1" applyBorder="1" applyAlignment="1">
      <alignment horizontal="center"/>
    </xf>
    <xf numFmtId="0" fontId="1" fillId="4" borderId="2" xfId="0" applyFont="1" applyFill="1" applyBorder="1" applyAlignment="1">
      <alignment horizontal="center"/>
    </xf>
    <xf numFmtId="0" fontId="2" fillId="2" borderId="2" xfId="0" applyFont="1" applyFill="1" applyBorder="1" applyAlignment="1">
      <alignment horizontal="center"/>
    </xf>
    <xf numFmtId="0" fontId="2" fillId="9" borderId="2" xfId="0" applyFont="1" applyFill="1" applyBorder="1" applyAlignment="1">
      <alignment horizontal="center"/>
    </xf>
    <xf numFmtId="0" fontId="2" fillId="8" borderId="2" xfId="0" applyFont="1" applyFill="1" applyBorder="1" applyAlignment="1">
      <alignment horizontal="center"/>
    </xf>
    <xf numFmtId="0" fontId="0" fillId="0" borderId="0" xfId="0"/>
    <xf numFmtId="0" fontId="4" fillId="0" borderId="0" xfId="0" applyFont="1"/>
    <xf numFmtId="0" fontId="5" fillId="0" borderId="0" xfId="0" applyFont="1"/>
    <xf numFmtId="0" fontId="0" fillId="0" borderId="0" xfId="0"/>
    <xf numFmtId="0" fontId="5" fillId="0" borderId="0" xfId="0" applyFont="1"/>
    <xf numFmtId="0" fontId="6" fillId="0" borderId="0" xfId="0" applyFont="1"/>
    <xf numFmtId="0" fontId="2" fillId="0" borderId="0" xfId="0" applyFont="1"/>
    <xf numFmtId="0" fontId="0" fillId="0" borderId="0" xfId="0"/>
    <xf numFmtId="0" fontId="0" fillId="0" borderId="1" xfId="0" applyFill="1" applyBorder="1" applyAlignment="1">
      <alignment horizontal="center"/>
    </xf>
    <xf numFmtId="0" fontId="1" fillId="4"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4370384951881016"/>
                  <c:y val="-0.364961723534558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'TNF-A'!$C$17:$C$21</c:f>
              <c:numCache>
                <c:formatCode>General</c:formatCode>
                <c:ptCount val="5"/>
                <c:pt idx="0">
                  <c:v>7.9000000000000001E-2</c:v>
                </c:pt>
                <c:pt idx="1">
                  <c:v>0.42199999999999999</c:v>
                </c:pt>
                <c:pt idx="2">
                  <c:v>0.66900000000000004</c:v>
                </c:pt>
                <c:pt idx="3">
                  <c:v>0.90900000000000003</c:v>
                </c:pt>
                <c:pt idx="4">
                  <c:v>1.2949999999999999</c:v>
                </c:pt>
              </c:numCache>
            </c:numRef>
          </c:xVal>
          <c:yVal>
            <c:numRef>
              <c:f>'TNF-A'!$D$17:$D$21</c:f>
              <c:numCache>
                <c:formatCode>General</c:formatCode>
                <c:ptCount val="5"/>
                <c:pt idx="0">
                  <c:v>240</c:v>
                </c:pt>
                <c:pt idx="1">
                  <c:v>120</c:v>
                </c:pt>
                <c:pt idx="2">
                  <c:v>60</c:v>
                </c:pt>
                <c:pt idx="3">
                  <c:v>30</c:v>
                </c:pt>
                <c:pt idx="4">
                  <c:v>15</c:v>
                </c:pt>
              </c:numCache>
            </c:numRef>
          </c:yVal>
          <c:smooth val="0"/>
          <c:extLst>
            <c:ext xmlns:c16="http://schemas.microsoft.com/office/drawing/2014/chart" uri="{C3380CC4-5D6E-409C-BE32-E72D297353CC}">
              <c16:uniqueId val="{00000000-7F63-4914-B786-CC7AA7076C5C}"/>
            </c:ext>
          </c:extLst>
        </c:ser>
        <c:dLbls>
          <c:showLegendKey val="0"/>
          <c:showVal val="0"/>
          <c:showCatName val="0"/>
          <c:showSerName val="0"/>
          <c:showPercent val="0"/>
          <c:showBubbleSize val="0"/>
        </c:dLbls>
        <c:axId val="389439400"/>
        <c:axId val="389446616"/>
      </c:scatterChart>
      <c:valAx>
        <c:axId val="389439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9446616"/>
        <c:crosses val="autoZero"/>
        <c:crossBetween val="midCat"/>
      </c:valAx>
      <c:valAx>
        <c:axId val="38944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9439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Cortisol</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7.3528433945756727E-2"/>
                  <c:y val="-0.333392023913677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Cortisol!$C$17:$C$21</c:f>
              <c:numCache>
                <c:formatCode>General</c:formatCode>
                <c:ptCount val="5"/>
                <c:pt idx="0">
                  <c:v>7.3000000000000009E-2</c:v>
                </c:pt>
                <c:pt idx="1">
                  <c:v>0.47200000000000003</c:v>
                </c:pt>
                <c:pt idx="2">
                  <c:v>0.76500000000000001</c:v>
                </c:pt>
                <c:pt idx="3">
                  <c:v>1.0650000000000002</c:v>
                </c:pt>
                <c:pt idx="4">
                  <c:v>1.4380000000000002</c:v>
                </c:pt>
              </c:numCache>
            </c:numRef>
          </c:xVal>
          <c:yVal>
            <c:numRef>
              <c:f>Cortisol!$D$17:$D$21</c:f>
              <c:numCache>
                <c:formatCode>General</c:formatCode>
                <c:ptCount val="5"/>
                <c:pt idx="0">
                  <c:v>240</c:v>
                </c:pt>
                <c:pt idx="1">
                  <c:v>120</c:v>
                </c:pt>
                <c:pt idx="2">
                  <c:v>60</c:v>
                </c:pt>
                <c:pt idx="3">
                  <c:v>30</c:v>
                </c:pt>
                <c:pt idx="4">
                  <c:v>15</c:v>
                </c:pt>
              </c:numCache>
            </c:numRef>
          </c:yVal>
          <c:smooth val="0"/>
          <c:extLst>
            <c:ext xmlns:c16="http://schemas.microsoft.com/office/drawing/2014/chart" uri="{C3380CC4-5D6E-409C-BE32-E72D297353CC}">
              <c16:uniqueId val="{00000000-7E63-449E-92FD-127B0A89CFEF}"/>
            </c:ext>
          </c:extLst>
        </c:ser>
        <c:dLbls>
          <c:showLegendKey val="0"/>
          <c:showVal val="0"/>
          <c:showCatName val="0"/>
          <c:showSerName val="0"/>
          <c:showPercent val="0"/>
          <c:showBubbleSize val="0"/>
        </c:dLbls>
        <c:axId val="313482640"/>
        <c:axId val="313479032"/>
      </c:scatterChart>
      <c:valAx>
        <c:axId val="31348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13479032"/>
        <c:crosses val="autoZero"/>
        <c:crossBetween val="midCat"/>
      </c:valAx>
      <c:valAx>
        <c:axId val="31347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13482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8A7C-4FE0-A14A-EF36043CF74F}"/>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266700</xdr:colOff>
      <xdr:row>11</xdr:row>
      <xdr:rowOff>34290</xdr:rowOff>
    </xdr:from>
    <xdr:to>
      <xdr:col>13</xdr:col>
      <xdr:colOff>571500</xdr:colOff>
      <xdr:row>26</xdr:row>
      <xdr:rowOff>34290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281940</xdr:colOff>
      <xdr:row>11</xdr:row>
      <xdr:rowOff>26670</xdr:rowOff>
    </xdr:from>
    <xdr:to>
      <xdr:col>14</xdr:col>
      <xdr:colOff>586740</xdr:colOff>
      <xdr:row>26</xdr:row>
      <xdr:rowOff>26670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1036320</xdr:colOff>
      <xdr:row>58</xdr:row>
      <xdr:rowOff>2673</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9220"/>
          <a:ext cx="7772400" cy="93295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7"/>
  <sheetViews>
    <sheetView tabSelected="1" zoomScaleNormal="100" workbookViewId="0">
      <selection activeCell="N7" sqref="N7"/>
    </sheetView>
  </sheetViews>
  <sheetFormatPr defaultRowHeight="14.4" x14ac:dyDescent="0.3"/>
  <cols>
    <col min="1" max="1" width="23.33203125" customWidth="1"/>
    <col min="2" max="2" width="13" customWidth="1"/>
    <col min="3" max="3" width="11.5546875" customWidth="1"/>
    <col min="4" max="4" width="12.109375" customWidth="1"/>
    <col min="5" max="5" width="18.33203125" customWidth="1"/>
  </cols>
  <sheetData>
    <row r="2" spans="1:12" x14ac:dyDescent="0.3">
      <c r="A2" s="5">
        <v>0.153</v>
      </c>
      <c r="B2" s="3">
        <v>1.016</v>
      </c>
      <c r="C2" s="3">
        <v>1.0429999999999999</v>
      </c>
      <c r="D2" s="3">
        <v>0.99299999999999999</v>
      </c>
      <c r="E2" s="3">
        <v>1.125</v>
      </c>
      <c r="F2" s="3">
        <v>1.1000000000000001</v>
      </c>
      <c r="G2" s="3">
        <v>1.0489999999999999</v>
      </c>
      <c r="H2" s="3">
        <v>1.1579999999999999</v>
      </c>
      <c r="I2" s="3">
        <v>1.0660000000000001</v>
      </c>
      <c r="J2" s="3">
        <v>1.1020000000000001</v>
      </c>
      <c r="K2" s="3">
        <v>1.024</v>
      </c>
      <c r="L2" s="3">
        <v>0.76300000000000001</v>
      </c>
    </row>
    <row r="3" spans="1:12" x14ac:dyDescent="0.3">
      <c r="A3" s="5">
        <v>0.496</v>
      </c>
      <c r="B3" s="3">
        <v>0.83299999999999996</v>
      </c>
      <c r="C3" s="3">
        <v>1.1120000000000001</v>
      </c>
      <c r="D3" s="3">
        <v>0.93500000000000005</v>
      </c>
      <c r="E3" s="3">
        <v>0.92800000000000005</v>
      </c>
      <c r="F3" s="3">
        <v>0.98799999999999999</v>
      </c>
      <c r="G3" s="3">
        <v>0.83799999999999997</v>
      </c>
      <c r="H3" s="3">
        <v>0.872</v>
      </c>
      <c r="I3" s="3">
        <v>1.0230000000000001</v>
      </c>
      <c r="J3" s="3">
        <v>0.97599999999999998</v>
      </c>
      <c r="K3" s="3">
        <v>0.92300000000000004</v>
      </c>
      <c r="L3" s="3">
        <v>0.92600000000000005</v>
      </c>
    </row>
    <row r="4" spans="1:12" x14ac:dyDescent="0.3">
      <c r="A4" s="5">
        <v>0.74299999999999999</v>
      </c>
      <c r="B4" s="3">
        <v>1.0940000000000001</v>
      </c>
      <c r="C4" s="3">
        <v>1.0940000000000001</v>
      </c>
      <c r="D4" s="3">
        <v>0.92400000000000004</v>
      </c>
      <c r="E4" s="3">
        <v>1.0820000000000001</v>
      </c>
      <c r="F4" s="3">
        <v>1.0190000000000001</v>
      </c>
      <c r="G4" s="3">
        <v>0.98299999999999998</v>
      </c>
      <c r="H4" s="3">
        <v>1.012</v>
      </c>
      <c r="I4" s="3">
        <v>0.998</v>
      </c>
      <c r="J4" s="3">
        <v>0.95300000000000007</v>
      </c>
      <c r="K4" s="3">
        <v>0.86099999999999999</v>
      </c>
    </row>
    <row r="5" spans="1:12" x14ac:dyDescent="0.3">
      <c r="A5" s="5">
        <v>0.98299999999999998</v>
      </c>
      <c r="B5" s="3">
        <v>1.117</v>
      </c>
      <c r="C5" s="3">
        <v>1.18</v>
      </c>
      <c r="D5" s="3">
        <v>0.96</v>
      </c>
      <c r="E5" s="3">
        <v>1.0629999999999999</v>
      </c>
      <c r="F5" s="3">
        <v>1.022</v>
      </c>
      <c r="G5" s="3">
        <v>0.97299999999999998</v>
      </c>
      <c r="H5" s="3">
        <v>0.99299999999999999</v>
      </c>
      <c r="I5" s="3">
        <v>1.042</v>
      </c>
      <c r="J5" s="3">
        <v>0.93900000000000006</v>
      </c>
      <c r="K5" s="3">
        <v>1.042</v>
      </c>
    </row>
    <row r="6" spans="1:12" x14ac:dyDescent="0.3">
      <c r="A6" s="5">
        <v>1.369</v>
      </c>
      <c r="B6" s="3">
        <v>1.1599999999999999</v>
      </c>
      <c r="C6" s="3">
        <v>1.179</v>
      </c>
      <c r="D6" s="3">
        <v>1.087</v>
      </c>
      <c r="E6" s="3">
        <v>1.0940000000000001</v>
      </c>
      <c r="F6" s="3">
        <v>1.0449999999999999</v>
      </c>
      <c r="G6" s="3">
        <v>1</v>
      </c>
      <c r="H6" s="3">
        <v>1.0269999999999999</v>
      </c>
      <c r="I6" s="3">
        <v>1.0050000000000001</v>
      </c>
      <c r="J6" s="3">
        <v>0.90100000000000002</v>
      </c>
      <c r="K6" s="3">
        <v>0.97099999999999997</v>
      </c>
    </row>
    <row r="7" spans="1:12" x14ac:dyDescent="0.3">
      <c r="A7" s="7">
        <v>7.3999999999999996E-2</v>
      </c>
      <c r="B7" s="3">
        <v>1.129</v>
      </c>
      <c r="C7" s="3">
        <v>1.196</v>
      </c>
      <c r="D7" s="3">
        <v>1.071</v>
      </c>
      <c r="E7" s="3">
        <v>1.151</v>
      </c>
      <c r="F7" s="3">
        <v>1.252</v>
      </c>
      <c r="G7" s="3">
        <v>0.97399999999999998</v>
      </c>
      <c r="H7" s="3">
        <v>0.91300000000000003</v>
      </c>
      <c r="I7" s="3">
        <v>1.0640000000000001</v>
      </c>
      <c r="J7" s="3">
        <v>0.97099999999999997</v>
      </c>
      <c r="K7" s="3">
        <v>1.135</v>
      </c>
    </row>
    <row r="8" spans="1:12" x14ac:dyDescent="0.3">
      <c r="A8" s="3">
        <v>1.4020000000000001</v>
      </c>
      <c r="B8" s="3">
        <v>1.2010000000000001</v>
      </c>
      <c r="C8" s="3">
        <v>1.292</v>
      </c>
      <c r="D8" s="3">
        <v>1.2989999999999999</v>
      </c>
      <c r="E8" s="3">
        <v>1.1910000000000001</v>
      </c>
      <c r="F8" s="3">
        <v>1.226</v>
      </c>
      <c r="G8" s="3">
        <v>1.0580000000000001</v>
      </c>
      <c r="H8" s="3">
        <v>1.052</v>
      </c>
      <c r="I8" s="3">
        <v>1.028</v>
      </c>
      <c r="J8" s="3">
        <v>1.052</v>
      </c>
      <c r="K8" s="3">
        <v>1.1930000000000001</v>
      </c>
    </row>
    <row r="9" spans="1:12" x14ac:dyDescent="0.3">
      <c r="A9" s="3">
        <v>0.98</v>
      </c>
      <c r="B9" s="3">
        <v>1.0210000000000001</v>
      </c>
      <c r="C9" s="3">
        <v>1.081</v>
      </c>
      <c r="D9" s="3">
        <v>0.95900000000000007</v>
      </c>
      <c r="E9" s="3">
        <v>1.048</v>
      </c>
      <c r="F9" s="3">
        <v>1.014</v>
      </c>
      <c r="G9" s="3">
        <v>0.84799999999999998</v>
      </c>
      <c r="H9" s="3">
        <v>0.8</v>
      </c>
      <c r="I9" s="3">
        <v>0.91</v>
      </c>
      <c r="J9" s="3">
        <v>0.85599999999999998</v>
      </c>
      <c r="K9" s="3">
        <v>1.042</v>
      </c>
    </row>
    <row r="12" spans="1:12" x14ac:dyDescent="0.3">
      <c r="A12" t="s">
        <v>0</v>
      </c>
    </row>
    <row r="16" spans="1:12" x14ac:dyDescent="0.3">
      <c r="B16" s="4" t="s">
        <v>1</v>
      </c>
      <c r="C16" s="4" t="s">
        <v>2</v>
      </c>
      <c r="D16" s="4" t="s">
        <v>3</v>
      </c>
      <c r="E16" s="4" t="s">
        <v>4</v>
      </c>
    </row>
    <row r="17" spans="1:11" x14ac:dyDescent="0.3">
      <c r="A17" s="1" t="s">
        <v>5</v>
      </c>
      <c r="B17" s="5">
        <v>0.153</v>
      </c>
      <c r="C17" s="2">
        <f>B17-B22</f>
        <v>7.9000000000000001E-2</v>
      </c>
      <c r="D17" s="2">
        <v>240</v>
      </c>
      <c r="E17" s="6">
        <f>(186.45*C17*C17)-(440.09*C17)+(273.06)</f>
        <v>239.45652445000002</v>
      </c>
    </row>
    <row r="18" spans="1:11" x14ac:dyDescent="0.3">
      <c r="A18" s="1" t="s">
        <v>6</v>
      </c>
      <c r="B18" s="5">
        <v>0.496</v>
      </c>
      <c r="C18" s="2">
        <f>B18-B22</f>
        <v>0.42199999999999999</v>
      </c>
      <c r="D18" s="2">
        <v>120</v>
      </c>
      <c r="E18" s="6">
        <f t="shared" ref="E18:E21" si="0">(186.45*C18*C18)-(440.09*C18)+(273.06)</f>
        <v>120.54578180000001</v>
      </c>
    </row>
    <row r="19" spans="1:11" x14ac:dyDescent="0.3">
      <c r="A19" s="1" t="s">
        <v>7</v>
      </c>
      <c r="B19" s="5">
        <v>0.74299999999999999</v>
      </c>
      <c r="C19" s="2">
        <f>B19-B22</f>
        <v>0.66900000000000004</v>
      </c>
      <c r="D19" s="2">
        <v>60</v>
      </c>
      <c r="E19" s="6">
        <f t="shared" si="0"/>
        <v>62.087538450000011</v>
      </c>
    </row>
    <row r="20" spans="1:11" x14ac:dyDescent="0.3">
      <c r="A20" s="1" t="s">
        <v>8</v>
      </c>
      <c r="B20" s="5">
        <v>0.98299999999999998</v>
      </c>
      <c r="C20" s="2">
        <f>B20-B22</f>
        <v>0.90900000000000003</v>
      </c>
      <c r="D20" s="2">
        <v>30</v>
      </c>
      <c r="E20" s="6">
        <f t="shared" si="0"/>
        <v>27.078282449999989</v>
      </c>
    </row>
    <row r="21" spans="1:11" x14ac:dyDescent="0.3">
      <c r="A21" s="1" t="s">
        <v>9</v>
      </c>
      <c r="B21" s="5">
        <v>1.369</v>
      </c>
      <c r="C21" s="2">
        <f>B21-B22</f>
        <v>1.2949999999999999</v>
      </c>
      <c r="D21" s="2">
        <v>15</v>
      </c>
      <c r="E21" s="6">
        <f t="shared" si="0"/>
        <v>15.824761250000051</v>
      </c>
    </row>
    <row r="22" spans="1:11" x14ac:dyDescent="0.3">
      <c r="A22" s="1" t="s">
        <v>10</v>
      </c>
      <c r="B22" s="7">
        <v>7.3999999999999996E-2</v>
      </c>
      <c r="C22" s="2">
        <f>B22-B22</f>
        <v>0</v>
      </c>
      <c r="D22" s="2">
        <v>0</v>
      </c>
      <c r="E22" s="6">
        <v>0</v>
      </c>
    </row>
    <row r="27" spans="1:11" x14ac:dyDescent="0.3">
      <c r="F27" s="9"/>
      <c r="J27" s="9" t="s">
        <v>90</v>
      </c>
      <c r="K27" s="9"/>
    </row>
    <row r="33" spans="1:5" x14ac:dyDescent="0.3">
      <c r="A33" s="10" t="s">
        <v>11</v>
      </c>
      <c r="B33" s="3" t="s">
        <v>12</v>
      </c>
      <c r="C33" s="8" t="s">
        <v>10</v>
      </c>
      <c r="D33" s="2" t="s">
        <v>2</v>
      </c>
      <c r="E33" s="11" t="s">
        <v>92</v>
      </c>
    </row>
    <row r="34" spans="1:5" x14ac:dyDescent="0.3">
      <c r="A34" s="10" t="s">
        <v>94</v>
      </c>
      <c r="B34" s="3">
        <v>1.4020000000000001</v>
      </c>
      <c r="C34" s="7">
        <v>7.3999999999999996E-2</v>
      </c>
      <c r="D34" s="2">
        <f t="shared" ref="D34:D65" si="1">(B34-C34)</f>
        <v>1.3280000000000001</v>
      </c>
      <c r="E34" s="6">
        <f t="shared" ref="E34:E65" si="2">(186.45*D34*D34)-(440.09*D34)+(273.06)</f>
        <v>17.440716800000018</v>
      </c>
    </row>
    <row r="35" spans="1:5" x14ac:dyDescent="0.3">
      <c r="A35" s="10" t="s">
        <v>95</v>
      </c>
      <c r="B35" s="3">
        <v>0.98</v>
      </c>
      <c r="C35" s="7">
        <v>7.3999999999999996E-2</v>
      </c>
      <c r="D35" s="2">
        <f t="shared" si="1"/>
        <v>0.90600000000000003</v>
      </c>
      <c r="E35" s="6">
        <f t="shared" si="2"/>
        <v>27.383332200000012</v>
      </c>
    </row>
    <row r="36" spans="1:5" x14ac:dyDescent="0.3">
      <c r="A36" s="10" t="s">
        <v>96</v>
      </c>
      <c r="B36" s="3">
        <v>1.016</v>
      </c>
      <c r="C36" s="7">
        <v>7.3999999999999996E-2</v>
      </c>
      <c r="D36" s="2">
        <f t="shared" si="1"/>
        <v>0.94200000000000006</v>
      </c>
      <c r="E36" s="6">
        <f t="shared" si="2"/>
        <v>23.944237800000025</v>
      </c>
    </row>
    <row r="37" spans="1:5" x14ac:dyDescent="0.3">
      <c r="A37" s="10" t="s">
        <v>97</v>
      </c>
      <c r="B37" s="3">
        <v>0.83299999999999996</v>
      </c>
      <c r="C37" s="7">
        <v>7.3999999999999996E-2</v>
      </c>
      <c r="D37" s="2">
        <f t="shared" si="1"/>
        <v>0.75900000000000001</v>
      </c>
      <c r="E37" s="6">
        <f t="shared" si="2"/>
        <v>46.441992450000015</v>
      </c>
    </row>
    <row r="38" spans="1:5" x14ac:dyDescent="0.3">
      <c r="A38" s="10" t="s">
        <v>98</v>
      </c>
      <c r="B38" s="3">
        <v>1.0940000000000001</v>
      </c>
      <c r="C38" s="7">
        <v>7.3999999999999996E-2</v>
      </c>
      <c r="D38" s="2">
        <f t="shared" si="1"/>
        <v>1.02</v>
      </c>
      <c r="E38" s="6">
        <f t="shared" si="2"/>
        <v>18.150780000000026</v>
      </c>
    </row>
    <row r="39" spans="1:5" x14ac:dyDescent="0.3">
      <c r="A39" s="10" t="s">
        <v>99</v>
      </c>
      <c r="B39" s="3">
        <v>1.117</v>
      </c>
      <c r="C39" s="7">
        <v>7.3999999999999996E-2</v>
      </c>
      <c r="D39" s="2">
        <f t="shared" si="1"/>
        <v>1.0429999999999999</v>
      </c>
      <c r="E39" s="6">
        <f t="shared" si="2"/>
        <v>16.875576050000006</v>
      </c>
    </row>
    <row r="40" spans="1:5" x14ac:dyDescent="0.3">
      <c r="A40" s="10" t="s">
        <v>100</v>
      </c>
      <c r="B40" s="3">
        <v>1.1599999999999999</v>
      </c>
      <c r="C40" s="7">
        <v>7.3999999999999996E-2</v>
      </c>
      <c r="D40" s="2">
        <f t="shared" si="1"/>
        <v>1.0859999999999999</v>
      </c>
      <c r="E40" s="6">
        <f t="shared" si="2"/>
        <v>15.020644200000049</v>
      </c>
    </row>
    <row r="41" spans="1:5" x14ac:dyDescent="0.3">
      <c r="A41" s="10" t="s">
        <v>101</v>
      </c>
      <c r="B41" s="3">
        <v>1.129</v>
      </c>
      <c r="C41" s="7">
        <v>7.3999999999999996E-2</v>
      </c>
      <c r="D41" s="2">
        <f t="shared" si="1"/>
        <v>1.0549999999999999</v>
      </c>
      <c r="E41" s="6">
        <f t="shared" si="2"/>
        <v>16.288561249999987</v>
      </c>
    </row>
    <row r="42" spans="1:5" x14ac:dyDescent="0.3">
      <c r="A42" s="10" t="s">
        <v>102</v>
      </c>
      <c r="B42" s="3">
        <v>1.2010000000000001</v>
      </c>
      <c r="C42" s="7">
        <v>7.3999999999999996E-2</v>
      </c>
      <c r="D42" s="2">
        <f t="shared" si="1"/>
        <v>1.127</v>
      </c>
      <c r="E42" s="6">
        <f t="shared" si="2"/>
        <v>13.894122050000021</v>
      </c>
    </row>
    <row r="43" spans="1:5" x14ac:dyDescent="0.3">
      <c r="A43" s="10" t="s">
        <v>103</v>
      </c>
      <c r="B43" s="3">
        <v>1.0210000000000001</v>
      </c>
      <c r="C43" s="7">
        <v>7.3999999999999996E-2</v>
      </c>
      <c r="D43" s="2">
        <f t="shared" si="1"/>
        <v>0.94700000000000017</v>
      </c>
      <c r="E43" s="6">
        <f t="shared" si="2"/>
        <v>23.504808050000037</v>
      </c>
    </row>
    <row r="44" spans="1:5" x14ac:dyDescent="0.3">
      <c r="A44" s="10" t="s">
        <v>104</v>
      </c>
      <c r="B44" s="3">
        <v>1.0429999999999999</v>
      </c>
      <c r="C44" s="7">
        <v>7.3999999999999996E-2</v>
      </c>
      <c r="D44" s="2">
        <f t="shared" si="1"/>
        <v>0.96899999999999997</v>
      </c>
      <c r="E44" s="6">
        <f t="shared" si="2"/>
        <v>21.682068450000003</v>
      </c>
    </row>
    <row r="45" spans="1:5" x14ac:dyDescent="0.3">
      <c r="A45" s="10" t="s">
        <v>105</v>
      </c>
      <c r="B45" s="3">
        <v>1.1120000000000001</v>
      </c>
      <c r="C45" s="7">
        <v>7.3999999999999996E-2</v>
      </c>
      <c r="D45" s="2">
        <f t="shared" si="1"/>
        <v>1.038</v>
      </c>
      <c r="E45" s="6">
        <f t="shared" si="2"/>
        <v>17.136013800000001</v>
      </c>
    </row>
    <row r="46" spans="1:5" x14ac:dyDescent="0.3">
      <c r="A46" s="10" t="s">
        <v>106</v>
      </c>
      <c r="B46" s="3">
        <v>1.0940000000000001</v>
      </c>
      <c r="C46" s="7">
        <v>7.3999999999999996E-2</v>
      </c>
      <c r="D46" s="2">
        <f t="shared" si="1"/>
        <v>1.02</v>
      </c>
      <c r="E46" s="6">
        <f t="shared" si="2"/>
        <v>18.150780000000026</v>
      </c>
    </row>
    <row r="47" spans="1:5" x14ac:dyDescent="0.3">
      <c r="A47" s="10" t="s">
        <v>107</v>
      </c>
      <c r="B47" s="3">
        <v>1.18</v>
      </c>
      <c r="C47" s="7">
        <v>7.3999999999999996E-2</v>
      </c>
      <c r="D47" s="2">
        <f t="shared" si="1"/>
        <v>1.1059999999999999</v>
      </c>
      <c r="E47" s="6">
        <f t="shared" si="2"/>
        <v>14.392812200000037</v>
      </c>
    </row>
    <row r="48" spans="1:5" x14ac:dyDescent="0.3">
      <c r="A48" s="10" t="s">
        <v>108</v>
      </c>
      <c r="B48" s="3">
        <v>1.179</v>
      </c>
      <c r="C48" s="7">
        <v>7.3999999999999996E-2</v>
      </c>
      <c r="D48" s="2">
        <f t="shared" si="1"/>
        <v>1.105</v>
      </c>
      <c r="E48" s="6">
        <f t="shared" si="2"/>
        <v>14.420661250000023</v>
      </c>
    </row>
    <row r="49" spans="1:5" x14ac:dyDescent="0.3">
      <c r="A49" s="10" t="s">
        <v>109</v>
      </c>
      <c r="B49" s="3">
        <v>1.196</v>
      </c>
      <c r="C49" s="7">
        <v>7.3999999999999996E-2</v>
      </c>
      <c r="D49" s="2">
        <f t="shared" si="1"/>
        <v>1.1219999999999999</v>
      </c>
      <c r="E49" s="6">
        <f t="shared" si="2"/>
        <v>13.997941799999978</v>
      </c>
    </row>
    <row r="50" spans="1:5" x14ac:dyDescent="0.3">
      <c r="A50" s="10" t="s">
        <v>110</v>
      </c>
      <c r="B50" s="3">
        <v>1.292</v>
      </c>
      <c r="C50" s="7">
        <v>7.3999999999999996E-2</v>
      </c>
      <c r="D50" s="2">
        <f t="shared" si="1"/>
        <v>1.218</v>
      </c>
      <c r="E50" s="6">
        <f t="shared" si="2"/>
        <v>13.633429800000044</v>
      </c>
    </row>
    <row r="51" spans="1:5" x14ac:dyDescent="0.3">
      <c r="A51" s="10" t="s">
        <v>111</v>
      </c>
      <c r="B51" s="3">
        <v>1.081</v>
      </c>
      <c r="C51" s="7">
        <v>7.3999999999999996E-2</v>
      </c>
      <c r="D51" s="2">
        <f t="shared" si="1"/>
        <v>1.0069999999999999</v>
      </c>
      <c r="E51" s="6">
        <f t="shared" si="2"/>
        <v>18.958806050000049</v>
      </c>
    </row>
    <row r="52" spans="1:5" x14ac:dyDescent="0.3">
      <c r="A52" s="10" t="s">
        <v>172</v>
      </c>
      <c r="B52" s="3">
        <v>0.99299999999999999</v>
      </c>
      <c r="C52" s="7">
        <v>7.3999999999999996E-2</v>
      </c>
      <c r="D52" s="2">
        <f t="shared" si="1"/>
        <v>0.91900000000000004</v>
      </c>
      <c r="E52" s="6">
        <f t="shared" si="2"/>
        <v>26.085688450000021</v>
      </c>
    </row>
    <row r="53" spans="1:5" x14ac:dyDescent="0.3">
      <c r="A53" s="10" t="s">
        <v>173</v>
      </c>
      <c r="B53" s="3">
        <v>0.93500000000000005</v>
      </c>
      <c r="C53" s="7">
        <v>7.3999999999999996E-2</v>
      </c>
      <c r="D53" s="2">
        <f t="shared" si="1"/>
        <v>0.8610000000000001</v>
      </c>
      <c r="E53" s="6">
        <f t="shared" si="2"/>
        <v>32.361810449999979</v>
      </c>
    </row>
    <row r="54" spans="1:5" x14ac:dyDescent="0.3">
      <c r="A54" s="10" t="s">
        <v>174</v>
      </c>
      <c r="B54" s="3">
        <v>0.92400000000000004</v>
      </c>
      <c r="C54" s="7">
        <v>7.3999999999999996E-2</v>
      </c>
      <c r="D54" s="2">
        <f t="shared" si="1"/>
        <v>0.85000000000000009</v>
      </c>
      <c r="E54" s="6">
        <f t="shared" si="2"/>
        <v>33.693625000000026</v>
      </c>
    </row>
    <row r="55" spans="1:5" x14ac:dyDescent="0.3">
      <c r="A55" s="10" t="s">
        <v>175</v>
      </c>
      <c r="B55" s="3">
        <v>0.96</v>
      </c>
      <c r="C55" s="7">
        <v>7.3999999999999996E-2</v>
      </c>
      <c r="D55" s="2">
        <f t="shared" si="1"/>
        <v>0.88600000000000001</v>
      </c>
      <c r="E55" s="6">
        <f t="shared" si="2"/>
        <v>29.502764200000001</v>
      </c>
    </row>
    <row r="56" spans="1:5" x14ac:dyDescent="0.3">
      <c r="A56" s="10" t="s">
        <v>176</v>
      </c>
      <c r="B56" s="3">
        <v>1.087</v>
      </c>
      <c r="C56" s="7">
        <v>7.3999999999999996E-2</v>
      </c>
      <c r="D56" s="2">
        <f t="shared" si="1"/>
        <v>1.0129999999999999</v>
      </c>
      <c r="E56" s="6">
        <f t="shared" si="2"/>
        <v>18.578040049999998</v>
      </c>
    </row>
    <row r="57" spans="1:5" x14ac:dyDescent="0.3">
      <c r="A57" s="10" t="s">
        <v>177</v>
      </c>
      <c r="B57" s="3">
        <v>1.071</v>
      </c>
      <c r="C57" s="7">
        <v>7.3999999999999996E-2</v>
      </c>
      <c r="D57" s="2">
        <f t="shared" si="1"/>
        <v>0.997</v>
      </c>
      <c r="E57" s="6">
        <f t="shared" si="2"/>
        <v>19.623248050000001</v>
      </c>
    </row>
    <row r="58" spans="1:5" x14ac:dyDescent="0.3">
      <c r="A58" s="10" t="s">
        <v>112</v>
      </c>
      <c r="B58" s="3">
        <v>1.2989999999999999</v>
      </c>
      <c r="C58" s="7">
        <v>7.3999999999999996E-2</v>
      </c>
      <c r="D58" s="2">
        <f t="shared" si="1"/>
        <v>1.2249999999999999</v>
      </c>
      <c r="E58" s="6">
        <f t="shared" si="2"/>
        <v>13.741281249999929</v>
      </c>
    </row>
    <row r="59" spans="1:5" x14ac:dyDescent="0.3">
      <c r="A59" s="10" t="s">
        <v>113</v>
      </c>
      <c r="B59" s="3">
        <v>0.95900000000000007</v>
      </c>
      <c r="C59" s="7">
        <v>7.3999999999999996E-2</v>
      </c>
      <c r="D59" s="2">
        <f t="shared" si="1"/>
        <v>0.88500000000000012</v>
      </c>
      <c r="E59" s="6">
        <f t="shared" si="2"/>
        <v>29.612651249999971</v>
      </c>
    </row>
    <row r="60" spans="1:5" x14ac:dyDescent="0.3">
      <c r="A60" s="10" t="s">
        <v>114</v>
      </c>
      <c r="B60" s="3">
        <v>1.125</v>
      </c>
      <c r="C60" s="7">
        <v>7.3999999999999996E-2</v>
      </c>
      <c r="D60" s="2">
        <f t="shared" si="1"/>
        <v>1.0509999999999999</v>
      </c>
      <c r="E60" s="6">
        <f t="shared" si="2"/>
        <v>16.478266450000035</v>
      </c>
    </row>
    <row r="61" spans="1:5" x14ac:dyDescent="0.3">
      <c r="A61" s="10" t="s">
        <v>115</v>
      </c>
      <c r="B61" s="3">
        <v>0.92800000000000005</v>
      </c>
      <c r="C61" s="7">
        <v>7.3999999999999996E-2</v>
      </c>
      <c r="D61" s="2">
        <f t="shared" si="1"/>
        <v>0.85400000000000009</v>
      </c>
      <c r="E61" s="6">
        <f t="shared" si="2"/>
        <v>33.204108200000036</v>
      </c>
    </row>
    <row r="62" spans="1:5" x14ac:dyDescent="0.3">
      <c r="A62" s="10" t="s">
        <v>116</v>
      </c>
      <c r="B62" s="3">
        <v>1.0820000000000001</v>
      </c>
      <c r="C62" s="7">
        <v>7.3999999999999996E-2</v>
      </c>
      <c r="D62" s="2">
        <f t="shared" si="1"/>
        <v>1.008</v>
      </c>
      <c r="E62" s="6">
        <f t="shared" si="2"/>
        <v>18.894412800000026</v>
      </c>
    </row>
    <row r="63" spans="1:5" x14ac:dyDescent="0.3">
      <c r="A63" s="10" t="s">
        <v>117</v>
      </c>
      <c r="B63" s="3">
        <v>1.0629999999999999</v>
      </c>
      <c r="C63" s="7">
        <v>7.3999999999999996E-2</v>
      </c>
      <c r="D63" s="2">
        <f t="shared" si="1"/>
        <v>0.98899999999999999</v>
      </c>
      <c r="E63" s="6">
        <f t="shared" si="2"/>
        <v>20.181650449999978</v>
      </c>
    </row>
    <row r="64" spans="1:5" x14ac:dyDescent="0.3">
      <c r="A64" s="10" t="s">
        <v>118</v>
      </c>
      <c r="B64" s="3">
        <v>1.0940000000000001</v>
      </c>
      <c r="C64" s="7">
        <v>7.3999999999999996E-2</v>
      </c>
      <c r="D64" s="2">
        <f t="shared" si="1"/>
        <v>1.02</v>
      </c>
      <c r="E64" s="6">
        <f t="shared" si="2"/>
        <v>18.150780000000026</v>
      </c>
    </row>
    <row r="65" spans="1:5" x14ac:dyDescent="0.3">
      <c r="A65" s="10" t="s">
        <v>119</v>
      </c>
      <c r="B65" s="3">
        <v>1.151</v>
      </c>
      <c r="C65" s="7">
        <v>7.3999999999999996E-2</v>
      </c>
      <c r="D65" s="2">
        <f t="shared" si="1"/>
        <v>1.077</v>
      </c>
      <c r="E65" s="6">
        <f t="shared" si="2"/>
        <v>15.351832050000041</v>
      </c>
    </row>
    <row r="66" spans="1:5" x14ac:dyDescent="0.3">
      <c r="A66" s="10" t="s">
        <v>120</v>
      </c>
      <c r="B66" s="3">
        <v>1.1910000000000001</v>
      </c>
      <c r="C66" s="7">
        <v>7.3999999999999996E-2</v>
      </c>
      <c r="D66" s="2">
        <f t="shared" ref="D66:D97" si="3">(B66-C66)</f>
        <v>1.117</v>
      </c>
      <c r="E66" s="6">
        <f t="shared" ref="E66:E97" si="4">(186.45*D66*D66)-(440.09*D66)+(273.06)</f>
        <v>14.111084050000045</v>
      </c>
    </row>
    <row r="67" spans="1:5" x14ac:dyDescent="0.3">
      <c r="A67" s="10" t="s">
        <v>121</v>
      </c>
      <c r="B67" s="3">
        <v>1.048</v>
      </c>
      <c r="C67" s="7">
        <v>7.3999999999999996E-2</v>
      </c>
      <c r="D67" s="2">
        <f t="shared" si="3"/>
        <v>0.97400000000000009</v>
      </c>
      <c r="E67" s="6">
        <f t="shared" si="4"/>
        <v>21.292980199999988</v>
      </c>
    </row>
    <row r="68" spans="1:5" x14ac:dyDescent="0.3">
      <c r="A68" s="10" t="s">
        <v>122</v>
      </c>
      <c r="B68" s="3">
        <v>1.1000000000000001</v>
      </c>
      <c r="C68" s="7">
        <v>7.3999999999999996E-2</v>
      </c>
      <c r="D68" s="2">
        <f t="shared" si="3"/>
        <v>1.026</v>
      </c>
      <c r="E68" s="6">
        <f t="shared" si="4"/>
        <v>17.799100200000026</v>
      </c>
    </row>
    <row r="69" spans="1:5" x14ac:dyDescent="0.3">
      <c r="A69" s="10" t="s">
        <v>123</v>
      </c>
      <c r="B69" s="3">
        <v>0.98799999999999999</v>
      </c>
      <c r="C69" s="7">
        <v>7.3999999999999996E-2</v>
      </c>
      <c r="D69" s="2">
        <f t="shared" si="3"/>
        <v>0.91400000000000003</v>
      </c>
      <c r="E69" s="6">
        <f t="shared" si="4"/>
        <v>26.577324200000021</v>
      </c>
    </row>
    <row r="70" spans="1:5" x14ac:dyDescent="0.3">
      <c r="A70" s="10" t="s">
        <v>124</v>
      </c>
      <c r="B70" s="3">
        <v>1.0190000000000001</v>
      </c>
      <c r="C70" s="7">
        <v>7.3999999999999996E-2</v>
      </c>
      <c r="D70" s="2">
        <f t="shared" si="3"/>
        <v>0.94500000000000017</v>
      </c>
      <c r="E70" s="6">
        <f t="shared" si="4"/>
        <v>23.679461250000003</v>
      </c>
    </row>
    <row r="71" spans="1:5" x14ac:dyDescent="0.3">
      <c r="A71" s="10" t="s">
        <v>125</v>
      </c>
      <c r="B71" s="3">
        <v>1.022</v>
      </c>
      <c r="C71" s="7">
        <v>7.3999999999999996E-2</v>
      </c>
      <c r="D71" s="2">
        <f t="shared" si="3"/>
        <v>0.94800000000000006</v>
      </c>
      <c r="E71" s="6">
        <f t="shared" si="4"/>
        <v>23.4180408</v>
      </c>
    </row>
    <row r="72" spans="1:5" x14ac:dyDescent="0.3">
      <c r="A72" s="10" t="s">
        <v>126</v>
      </c>
      <c r="B72" s="3">
        <v>1.0449999999999999</v>
      </c>
      <c r="C72" s="7">
        <v>7.3999999999999996E-2</v>
      </c>
      <c r="D72" s="2">
        <f t="shared" si="3"/>
        <v>0.97099999999999997</v>
      </c>
      <c r="E72" s="6">
        <f t="shared" si="4"/>
        <v>21.525314449999996</v>
      </c>
    </row>
    <row r="73" spans="1:5" x14ac:dyDescent="0.3">
      <c r="A73" s="10" t="s">
        <v>127</v>
      </c>
      <c r="B73" s="3">
        <v>1.252</v>
      </c>
      <c r="C73" s="7">
        <v>7.3999999999999996E-2</v>
      </c>
      <c r="D73" s="2">
        <f t="shared" si="3"/>
        <v>1.1779999999999999</v>
      </c>
      <c r="E73" s="6">
        <f t="shared" si="4"/>
        <v>13.367661799999951</v>
      </c>
    </row>
    <row r="74" spans="1:5" x14ac:dyDescent="0.3">
      <c r="A74" s="10" t="s">
        <v>128</v>
      </c>
      <c r="B74" s="3">
        <v>1.226</v>
      </c>
      <c r="C74" s="7">
        <v>7.3999999999999996E-2</v>
      </c>
      <c r="D74" s="2">
        <f t="shared" si="3"/>
        <v>1.1519999999999999</v>
      </c>
      <c r="E74" s="6">
        <f t="shared" si="4"/>
        <v>13.514860800000008</v>
      </c>
    </row>
    <row r="75" spans="1:5" x14ac:dyDescent="0.3">
      <c r="A75" s="10" t="s">
        <v>129</v>
      </c>
      <c r="B75" s="3">
        <v>1.014</v>
      </c>
      <c r="C75" s="7">
        <v>7.3999999999999996E-2</v>
      </c>
      <c r="D75" s="2">
        <f t="shared" si="3"/>
        <v>0.94000000000000006</v>
      </c>
      <c r="E75" s="6">
        <f t="shared" si="4"/>
        <v>24.12262000000004</v>
      </c>
    </row>
    <row r="76" spans="1:5" x14ac:dyDescent="0.3">
      <c r="A76" s="10" t="s">
        <v>130</v>
      </c>
      <c r="B76" s="3">
        <v>1.0489999999999999</v>
      </c>
      <c r="C76" s="7">
        <v>7.3999999999999996E-2</v>
      </c>
      <c r="D76" s="2">
        <f t="shared" si="3"/>
        <v>0.97499999999999998</v>
      </c>
      <c r="E76" s="6">
        <f t="shared" si="4"/>
        <v>21.216281250000009</v>
      </c>
    </row>
    <row r="77" spans="1:5" x14ac:dyDescent="0.3">
      <c r="A77" s="10" t="s">
        <v>131</v>
      </c>
      <c r="B77" s="3">
        <v>0.83799999999999997</v>
      </c>
      <c r="C77" s="7">
        <v>7.3999999999999996E-2</v>
      </c>
      <c r="D77" s="2">
        <f t="shared" si="3"/>
        <v>0.76400000000000001</v>
      </c>
      <c r="E77" s="6">
        <f t="shared" si="4"/>
        <v>45.661359200000049</v>
      </c>
    </row>
    <row r="78" spans="1:5" x14ac:dyDescent="0.3">
      <c r="A78" s="10" t="s">
        <v>132</v>
      </c>
      <c r="B78" s="3">
        <v>0.98299999999999998</v>
      </c>
      <c r="C78" s="7">
        <v>7.3999999999999996E-2</v>
      </c>
      <c r="D78" s="2">
        <f t="shared" si="3"/>
        <v>0.90900000000000003</v>
      </c>
      <c r="E78" s="6">
        <f t="shared" si="4"/>
        <v>27.078282449999989</v>
      </c>
    </row>
    <row r="79" spans="1:5" x14ac:dyDescent="0.3">
      <c r="A79" s="10" t="s">
        <v>133</v>
      </c>
      <c r="B79" s="3">
        <v>0.97299999999999998</v>
      </c>
      <c r="C79" s="7">
        <v>7.3999999999999996E-2</v>
      </c>
      <c r="D79" s="2">
        <f t="shared" si="3"/>
        <v>0.89900000000000002</v>
      </c>
      <c r="E79" s="6">
        <f t="shared" si="4"/>
        <v>28.108166450000056</v>
      </c>
    </row>
    <row r="80" spans="1:5" x14ac:dyDescent="0.3">
      <c r="A80" s="10" t="s">
        <v>134</v>
      </c>
      <c r="B80" s="3">
        <v>1</v>
      </c>
      <c r="C80" s="7">
        <v>7.3999999999999996E-2</v>
      </c>
      <c r="D80" s="2">
        <f t="shared" si="3"/>
        <v>0.92600000000000005</v>
      </c>
      <c r="E80" s="6">
        <f t="shared" si="4"/>
        <v>25.41306019999999</v>
      </c>
    </row>
    <row r="81" spans="1:5" x14ac:dyDescent="0.3">
      <c r="A81" s="10" t="s">
        <v>135</v>
      </c>
      <c r="B81" s="3">
        <v>0.97399999999999998</v>
      </c>
      <c r="C81" s="7">
        <v>7.3999999999999996E-2</v>
      </c>
      <c r="D81" s="2">
        <f t="shared" si="3"/>
        <v>0.9</v>
      </c>
      <c r="E81" s="6">
        <f t="shared" si="4"/>
        <v>28.003500000000059</v>
      </c>
    </row>
    <row r="82" spans="1:5" x14ac:dyDescent="0.3">
      <c r="A82" s="10" t="s">
        <v>136</v>
      </c>
      <c r="B82" s="3">
        <v>1.0580000000000001</v>
      </c>
      <c r="C82" s="7">
        <v>7.3999999999999996E-2</v>
      </c>
      <c r="D82" s="2">
        <f t="shared" si="3"/>
        <v>0.9840000000000001</v>
      </c>
      <c r="E82" s="6">
        <f t="shared" si="4"/>
        <v>20.542771200000004</v>
      </c>
    </row>
    <row r="83" spans="1:5" x14ac:dyDescent="0.3">
      <c r="A83" s="10" t="s">
        <v>137</v>
      </c>
      <c r="B83" s="3">
        <v>0.84799999999999998</v>
      </c>
      <c r="C83" s="7">
        <v>7.3999999999999996E-2</v>
      </c>
      <c r="D83" s="2">
        <f t="shared" si="3"/>
        <v>0.77400000000000002</v>
      </c>
      <c r="E83" s="6">
        <f t="shared" si="4"/>
        <v>44.128060199999993</v>
      </c>
    </row>
    <row r="84" spans="1:5" x14ac:dyDescent="0.3">
      <c r="A84" s="10" t="s">
        <v>138</v>
      </c>
      <c r="B84" s="3">
        <v>1.1579999999999999</v>
      </c>
      <c r="C84" s="7">
        <v>7.3999999999999996E-2</v>
      </c>
      <c r="D84" s="2">
        <f t="shared" si="3"/>
        <v>1.0839999999999999</v>
      </c>
      <c r="E84" s="6">
        <f t="shared" si="4"/>
        <v>15.091631199999995</v>
      </c>
    </row>
    <row r="85" spans="1:5" x14ac:dyDescent="0.3">
      <c r="A85" s="10" t="s">
        <v>139</v>
      </c>
      <c r="B85" s="3">
        <v>0.872</v>
      </c>
      <c r="C85" s="7">
        <v>7.3999999999999996E-2</v>
      </c>
      <c r="D85" s="2">
        <f t="shared" si="3"/>
        <v>0.79800000000000004</v>
      </c>
      <c r="E85" s="6">
        <f t="shared" si="4"/>
        <v>40.600285799999995</v>
      </c>
    </row>
    <row r="86" spans="1:5" x14ac:dyDescent="0.3">
      <c r="A86" s="10" t="s">
        <v>140</v>
      </c>
      <c r="B86" s="3">
        <v>1.012</v>
      </c>
      <c r="C86" s="7">
        <v>7.3999999999999996E-2</v>
      </c>
      <c r="D86" s="2">
        <f t="shared" si="3"/>
        <v>0.93800000000000006</v>
      </c>
      <c r="E86" s="6">
        <f t="shared" si="4"/>
        <v>24.302493800000008</v>
      </c>
    </row>
    <row r="87" spans="1:5" x14ac:dyDescent="0.3">
      <c r="A87" s="10" t="s">
        <v>141</v>
      </c>
      <c r="B87" s="3">
        <v>0.99299999999999999</v>
      </c>
      <c r="C87" s="7">
        <v>7.3999999999999996E-2</v>
      </c>
      <c r="D87" s="2">
        <f t="shared" si="3"/>
        <v>0.91900000000000004</v>
      </c>
      <c r="E87" s="6">
        <f t="shared" si="4"/>
        <v>26.085688450000021</v>
      </c>
    </row>
    <row r="88" spans="1:5" x14ac:dyDescent="0.3">
      <c r="A88" s="10" t="s">
        <v>142</v>
      </c>
      <c r="B88" s="3">
        <v>1.0269999999999999</v>
      </c>
      <c r="C88" s="7">
        <v>7.3999999999999996E-2</v>
      </c>
      <c r="D88" s="2">
        <f t="shared" si="3"/>
        <v>0.95299999999999996</v>
      </c>
      <c r="E88" s="6">
        <f t="shared" si="4"/>
        <v>22.989798050000019</v>
      </c>
    </row>
    <row r="89" spans="1:5" x14ac:dyDescent="0.3">
      <c r="A89" s="10" t="s">
        <v>143</v>
      </c>
      <c r="B89" s="3">
        <v>0.91300000000000003</v>
      </c>
      <c r="C89" s="7">
        <v>7.3999999999999996E-2</v>
      </c>
      <c r="D89" s="2">
        <f t="shared" si="3"/>
        <v>0.83900000000000008</v>
      </c>
      <c r="E89" s="6">
        <f t="shared" si="4"/>
        <v>35.070560449999988</v>
      </c>
    </row>
    <row r="90" spans="1:5" x14ac:dyDescent="0.3">
      <c r="A90" s="10" t="s">
        <v>144</v>
      </c>
      <c r="B90" s="3">
        <v>1.052</v>
      </c>
      <c r="C90" s="7">
        <v>7.3999999999999996E-2</v>
      </c>
      <c r="D90" s="2">
        <f t="shared" si="3"/>
        <v>0.97800000000000009</v>
      </c>
      <c r="E90" s="6">
        <f t="shared" si="4"/>
        <v>20.988421800000026</v>
      </c>
    </row>
    <row r="91" spans="1:5" x14ac:dyDescent="0.3">
      <c r="A91" s="10" t="s">
        <v>145</v>
      </c>
      <c r="B91" s="3">
        <v>0.8</v>
      </c>
      <c r="C91" s="7">
        <v>7.3999999999999996E-2</v>
      </c>
      <c r="D91" s="2">
        <f t="shared" si="3"/>
        <v>0.72600000000000009</v>
      </c>
      <c r="E91" s="6">
        <f t="shared" si="4"/>
        <v>51.827980199999985</v>
      </c>
    </row>
    <row r="92" spans="1:5" x14ac:dyDescent="0.3">
      <c r="A92" s="10" t="s">
        <v>146</v>
      </c>
      <c r="B92" s="3">
        <v>1.0660000000000001</v>
      </c>
      <c r="C92" s="7">
        <v>7.3999999999999996E-2</v>
      </c>
      <c r="D92" s="2">
        <f t="shared" si="3"/>
        <v>0.9920000000000001</v>
      </c>
      <c r="E92" s="6">
        <f t="shared" si="4"/>
        <v>19.969452799999971</v>
      </c>
    </row>
    <row r="93" spans="1:5" x14ac:dyDescent="0.3">
      <c r="A93" s="10" t="s">
        <v>147</v>
      </c>
      <c r="B93" s="3">
        <v>1.0230000000000001</v>
      </c>
      <c r="C93" s="7">
        <v>7.3999999999999996E-2</v>
      </c>
      <c r="D93" s="2">
        <f t="shared" si="3"/>
        <v>0.94900000000000018</v>
      </c>
      <c r="E93" s="6">
        <f t="shared" si="4"/>
        <v>23.331646450000022</v>
      </c>
    </row>
    <row r="94" spans="1:5" x14ac:dyDescent="0.3">
      <c r="A94" s="10" t="s">
        <v>148</v>
      </c>
      <c r="B94" s="3">
        <v>0.998</v>
      </c>
      <c r="C94" s="7">
        <v>7.3999999999999996E-2</v>
      </c>
      <c r="D94" s="2">
        <f t="shared" si="3"/>
        <v>0.92400000000000004</v>
      </c>
      <c r="E94" s="6">
        <f t="shared" si="4"/>
        <v>25.603375199999988</v>
      </c>
    </row>
    <row r="95" spans="1:5" x14ac:dyDescent="0.3">
      <c r="A95" s="10" t="s">
        <v>149</v>
      </c>
      <c r="B95" s="3">
        <v>1.042</v>
      </c>
      <c r="C95" s="7">
        <v>7.3999999999999996E-2</v>
      </c>
      <c r="D95" s="2">
        <f t="shared" si="3"/>
        <v>0.96800000000000008</v>
      </c>
      <c r="E95" s="6">
        <f t="shared" si="4"/>
        <v>21.761004800000023</v>
      </c>
    </row>
    <row r="96" spans="1:5" x14ac:dyDescent="0.3">
      <c r="A96" s="10" t="s">
        <v>150</v>
      </c>
      <c r="B96" s="3">
        <v>1.0050000000000001</v>
      </c>
      <c r="C96" s="7">
        <v>7.3999999999999996E-2</v>
      </c>
      <c r="D96" s="2">
        <f t="shared" si="3"/>
        <v>0.93100000000000016</v>
      </c>
      <c r="E96" s="6">
        <f t="shared" si="4"/>
        <v>24.943798449999974</v>
      </c>
    </row>
    <row r="97" spans="1:5" x14ac:dyDescent="0.3">
      <c r="A97" s="10" t="s">
        <v>151</v>
      </c>
      <c r="B97" s="3">
        <v>1.0640000000000001</v>
      </c>
      <c r="C97" s="7">
        <v>7.3999999999999996E-2</v>
      </c>
      <c r="D97" s="2">
        <f t="shared" si="3"/>
        <v>0.9900000000000001</v>
      </c>
      <c r="E97" s="6">
        <f t="shared" si="4"/>
        <v>20.11054500000003</v>
      </c>
    </row>
    <row r="98" spans="1:5" x14ac:dyDescent="0.3">
      <c r="A98" s="10" t="s">
        <v>152</v>
      </c>
      <c r="B98" s="3">
        <v>1.028</v>
      </c>
      <c r="C98" s="7">
        <v>7.3999999999999996E-2</v>
      </c>
      <c r="D98" s="2">
        <f t="shared" ref="D98:D129" si="5">(B98-C98)</f>
        <v>0.95400000000000007</v>
      </c>
      <c r="E98" s="6">
        <f t="shared" ref="E98:E129" si="6">(186.45*D98*D98)-(440.09*D98)+(273.06)</f>
        <v>22.905268199999995</v>
      </c>
    </row>
    <row r="99" spans="1:5" x14ac:dyDescent="0.3">
      <c r="A99" s="10" t="s">
        <v>153</v>
      </c>
      <c r="B99" s="3">
        <v>0.91</v>
      </c>
      <c r="C99" s="7">
        <v>7.3999999999999996E-2</v>
      </c>
      <c r="D99" s="2">
        <f t="shared" si="5"/>
        <v>0.83600000000000008</v>
      </c>
      <c r="E99" s="6">
        <f t="shared" si="6"/>
        <v>35.453919199999973</v>
      </c>
    </row>
    <row r="100" spans="1:5" x14ac:dyDescent="0.3">
      <c r="A100" s="10" t="s">
        <v>154</v>
      </c>
      <c r="B100" s="3">
        <v>1.1020000000000001</v>
      </c>
      <c r="C100" s="7">
        <v>7.3999999999999996E-2</v>
      </c>
      <c r="D100" s="2">
        <f t="shared" si="5"/>
        <v>1.028</v>
      </c>
      <c r="E100" s="6">
        <f t="shared" si="6"/>
        <v>17.684856800000006</v>
      </c>
    </row>
    <row r="101" spans="1:5" x14ac:dyDescent="0.3">
      <c r="A101" s="10" t="s">
        <v>155</v>
      </c>
      <c r="B101" s="3">
        <v>0.97599999999999998</v>
      </c>
      <c r="C101" s="7">
        <v>7.3999999999999996E-2</v>
      </c>
      <c r="D101" s="2">
        <f t="shared" si="5"/>
        <v>0.90200000000000002</v>
      </c>
      <c r="E101" s="6">
        <f t="shared" si="6"/>
        <v>27.795285799999988</v>
      </c>
    </row>
    <row r="102" spans="1:5" x14ac:dyDescent="0.3">
      <c r="A102" s="10" t="s">
        <v>156</v>
      </c>
      <c r="B102" s="3">
        <v>0.95300000000000007</v>
      </c>
      <c r="C102" s="7">
        <v>7.3999999999999996E-2</v>
      </c>
      <c r="D102" s="2">
        <f t="shared" si="5"/>
        <v>0.87900000000000011</v>
      </c>
      <c r="E102" s="6">
        <f t="shared" si="6"/>
        <v>30.279804450000029</v>
      </c>
    </row>
    <row r="103" spans="1:5" x14ac:dyDescent="0.3">
      <c r="A103" s="10" t="s">
        <v>157</v>
      </c>
      <c r="B103" s="3">
        <v>0.93900000000000006</v>
      </c>
      <c r="C103" s="7">
        <v>7.3999999999999996E-2</v>
      </c>
      <c r="D103" s="2">
        <f t="shared" si="5"/>
        <v>0.8650000000000001</v>
      </c>
      <c r="E103" s="6">
        <f t="shared" si="6"/>
        <v>31.888701249999997</v>
      </c>
    </row>
    <row r="104" spans="1:5" x14ac:dyDescent="0.3">
      <c r="A104" s="10" t="s">
        <v>158</v>
      </c>
      <c r="B104" s="3">
        <v>0.90100000000000002</v>
      </c>
      <c r="C104" s="7">
        <v>7.3999999999999996E-2</v>
      </c>
      <c r="D104" s="2">
        <f t="shared" si="5"/>
        <v>0.82700000000000007</v>
      </c>
      <c r="E104" s="6">
        <f t="shared" si="6"/>
        <v>36.624132050000014</v>
      </c>
    </row>
    <row r="105" spans="1:5" x14ac:dyDescent="0.3">
      <c r="A105" s="10" t="s">
        <v>159</v>
      </c>
      <c r="B105" s="3">
        <v>0.97099999999999997</v>
      </c>
      <c r="C105" s="7">
        <v>7.3999999999999996E-2</v>
      </c>
      <c r="D105" s="2">
        <f t="shared" si="5"/>
        <v>0.89700000000000002</v>
      </c>
      <c r="E105" s="6">
        <f t="shared" si="6"/>
        <v>28.318618050000026</v>
      </c>
    </row>
    <row r="106" spans="1:5" x14ac:dyDescent="0.3">
      <c r="A106" s="10" t="s">
        <v>160</v>
      </c>
      <c r="B106" s="3">
        <v>1.052</v>
      </c>
      <c r="C106" s="7">
        <v>7.3999999999999996E-2</v>
      </c>
      <c r="D106" s="2">
        <f t="shared" si="5"/>
        <v>0.97800000000000009</v>
      </c>
      <c r="E106" s="6">
        <f t="shared" si="6"/>
        <v>20.988421800000026</v>
      </c>
    </row>
    <row r="107" spans="1:5" x14ac:dyDescent="0.3">
      <c r="A107" s="10" t="s">
        <v>161</v>
      </c>
      <c r="B107" s="3">
        <v>0.85599999999999998</v>
      </c>
      <c r="C107" s="7">
        <v>7.3999999999999996E-2</v>
      </c>
      <c r="D107" s="2">
        <f t="shared" si="5"/>
        <v>0.78200000000000003</v>
      </c>
      <c r="E107" s="6">
        <f t="shared" si="6"/>
        <v>42.92826980000001</v>
      </c>
    </row>
    <row r="108" spans="1:5" x14ac:dyDescent="0.3">
      <c r="A108" s="10" t="s">
        <v>162</v>
      </c>
      <c r="B108" s="3">
        <v>1.024</v>
      </c>
      <c r="C108" s="7">
        <v>7.3999999999999996E-2</v>
      </c>
      <c r="D108" s="2">
        <f t="shared" si="5"/>
        <v>0.95000000000000007</v>
      </c>
      <c r="E108" s="6">
        <f t="shared" si="6"/>
        <v>23.24562499999999</v>
      </c>
    </row>
    <row r="109" spans="1:5" x14ac:dyDescent="0.3">
      <c r="A109" s="10" t="s">
        <v>163</v>
      </c>
      <c r="B109" s="3">
        <v>0.92300000000000004</v>
      </c>
      <c r="C109" s="7">
        <v>7.3999999999999996E-2</v>
      </c>
      <c r="D109" s="2">
        <f t="shared" si="5"/>
        <v>0.84900000000000009</v>
      </c>
      <c r="E109" s="6">
        <f t="shared" si="6"/>
        <v>33.816936450000014</v>
      </c>
    </row>
    <row r="110" spans="1:5" x14ac:dyDescent="0.3">
      <c r="A110" s="10" t="s">
        <v>164</v>
      </c>
      <c r="B110" s="3">
        <v>0.86099999999999999</v>
      </c>
      <c r="C110" s="7">
        <v>7.3999999999999996E-2</v>
      </c>
      <c r="D110" s="2">
        <f t="shared" si="5"/>
        <v>0.78700000000000003</v>
      </c>
      <c r="E110" s="6">
        <f t="shared" si="6"/>
        <v>42.190520050000032</v>
      </c>
    </row>
    <row r="111" spans="1:5" x14ac:dyDescent="0.3">
      <c r="A111" s="10" t="s">
        <v>165</v>
      </c>
      <c r="B111" s="3">
        <v>1.042</v>
      </c>
      <c r="C111" s="7">
        <v>7.3999999999999996E-2</v>
      </c>
      <c r="D111" s="2">
        <f t="shared" si="5"/>
        <v>0.96800000000000008</v>
      </c>
      <c r="E111" s="6">
        <f t="shared" si="6"/>
        <v>21.761004800000023</v>
      </c>
    </row>
    <row r="112" spans="1:5" x14ac:dyDescent="0.3">
      <c r="A112" s="10" t="s">
        <v>166</v>
      </c>
      <c r="B112" s="3">
        <v>0.97099999999999997</v>
      </c>
      <c r="C112" s="7">
        <v>7.3999999999999996E-2</v>
      </c>
      <c r="D112" s="2">
        <f t="shared" si="5"/>
        <v>0.89700000000000002</v>
      </c>
      <c r="E112" s="6">
        <f t="shared" si="6"/>
        <v>28.318618050000026</v>
      </c>
    </row>
    <row r="113" spans="1:5" x14ac:dyDescent="0.3">
      <c r="A113" s="10" t="s">
        <v>167</v>
      </c>
      <c r="B113" s="3">
        <v>1.135</v>
      </c>
      <c r="C113" s="7">
        <v>7.3999999999999996E-2</v>
      </c>
      <c r="D113" s="2">
        <f t="shared" si="5"/>
        <v>1.0609999999999999</v>
      </c>
      <c r="E113" s="6">
        <f t="shared" si="6"/>
        <v>16.015190450000034</v>
      </c>
    </row>
    <row r="114" spans="1:5" x14ac:dyDescent="0.3">
      <c r="A114" s="10" t="s">
        <v>168</v>
      </c>
      <c r="B114" s="3">
        <v>1.1930000000000001</v>
      </c>
      <c r="C114" s="7">
        <v>7.3999999999999996E-2</v>
      </c>
      <c r="D114" s="2">
        <f t="shared" si="5"/>
        <v>1.119</v>
      </c>
      <c r="E114" s="6">
        <f t="shared" si="6"/>
        <v>14.064708450000012</v>
      </c>
    </row>
    <row r="115" spans="1:5" x14ac:dyDescent="0.3">
      <c r="A115" s="10" t="s">
        <v>169</v>
      </c>
      <c r="B115" s="3">
        <v>1.042</v>
      </c>
      <c r="C115" s="7">
        <v>7.3999999999999996E-2</v>
      </c>
      <c r="D115" s="2">
        <f t="shared" si="5"/>
        <v>0.96800000000000008</v>
      </c>
      <c r="E115" s="6">
        <f t="shared" si="6"/>
        <v>21.761004800000023</v>
      </c>
    </row>
    <row r="116" spans="1:5" x14ac:dyDescent="0.3">
      <c r="A116" s="10" t="s">
        <v>170</v>
      </c>
      <c r="B116" s="3">
        <v>0.76300000000000001</v>
      </c>
      <c r="C116" s="7">
        <v>7.3999999999999996E-2</v>
      </c>
      <c r="D116" s="2">
        <f t="shared" si="5"/>
        <v>0.68900000000000006</v>
      </c>
      <c r="E116" s="6">
        <f t="shared" si="6"/>
        <v>58.349720450000007</v>
      </c>
    </row>
    <row r="117" spans="1:5" x14ac:dyDescent="0.3">
      <c r="A117" s="10" t="s">
        <v>171</v>
      </c>
      <c r="B117" s="3">
        <v>0.92600000000000005</v>
      </c>
      <c r="C117" s="7">
        <v>7.3999999999999996E-2</v>
      </c>
      <c r="D117" s="2">
        <f t="shared" si="5"/>
        <v>0.85200000000000009</v>
      </c>
      <c r="E117" s="6">
        <f t="shared" si="6"/>
        <v>33.448120800000027</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7"/>
  <sheetViews>
    <sheetView workbookViewId="0">
      <selection activeCell="P8" sqref="P8"/>
    </sheetView>
  </sheetViews>
  <sheetFormatPr defaultRowHeight="14.4" x14ac:dyDescent="0.3"/>
  <cols>
    <col min="1" max="1" width="21.88671875" customWidth="1"/>
    <col min="2" max="2" width="13.21875" customWidth="1"/>
    <col min="3" max="3" width="11.44140625" customWidth="1"/>
    <col min="4" max="4" width="11.6640625" customWidth="1"/>
    <col min="5" max="5" width="19.109375" customWidth="1"/>
  </cols>
  <sheetData>
    <row r="2" spans="1:12" x14ac:dyDescent="0.3">
      <c r="A2" s="5">
        <v>0.114</v>
      </c>
      <c r="B2" s="3">
        <v>0.64500000000000002</v>
      </c>
      <c r="C2" s="3">
        <v>0.77400000000000002</v>
      </c>
      <c r="D2" s="3">
        <v>0.79300000000000004</v>
      </c>
      <c r="E2" s="3">
        <v>0.77800000000000002</v>
      </c>
      <c r="F2" s="3">
        <v>0.81700000000000006</v>
      </c>
      <c r="G2" s="3">
        <v>0.91200000000000003</v>
      </c>
      <c r="H2" s="3">
        <v>1.052</v>
      </c>
      <c r="I2" s="3">
        <v>0.79</v>
      </c>
      <c r="J2" s="3">
        <v>0.47100000000000003</v>
      </c>
      <c r="K2" s="3">
        <v>0.73699999999999999</v>
      </c>
      <c r="L2" s="3">
        <v>0.79200000000000004</v>
      </c>
    </row>
    <row r="3" spans="1:12" x14ac:dyDescent="0.3">
      <c r="A3" s="5">
        <v>0.51300000000000001</v>
      </c>
      <c r="B3" s="3">
        <v>0.70699999999999996</v>
      </c>
      <c r="C3" s="3">
        <v>1.0569999999999999</v>
      </c>
      <c r="D3" s="3">
        <v>1.143</v>
      </c>
      <c r="E3" s="3">
        <v>0.95800000000000007</v>
      </c>
      <c r="F3" s="3">
        <v>1.0880000000000001</v>
      </c>
      <c r="G3" s="3">
        <v>0.98199999999999998</v>
      </c>
      <c r="H3" s="3">
        <v>0.94800000000000006</v>
      </c>
      <c r="I3" s="3">
        <v>0.91600000000000004</v>
      </c>
      <c r="J3" s="3">
        <v>0.76600000000000001</v>
      </c>
      <c r="K3" s="3">
        <v>0.85899999999999999</v>
      </c>
      <c r="L3" s="3">
        <v>0.90200000000000002</v>
      </c>
    </row>
    <row r="4" spans="1:12" x14ac:dyDescent="0.3">
      <c r="A4" s="5">
        <v>0.80600000000000005</v>
      </c>
      <c r="B4" s="3">
        <v>0.88900000000000001</v>
      </c>
      <c r="C4" s="3">
        <v>0.96599999999999997</v>
      </c>
      <c r="D4" s="3">
        <v>0.94000000000000006</v>
      </c>
      <c r="E4" s="3">
        <v>0.93900000000000006</v>
      </c>
      <c r="F4" s="3">
        <v>1.0609999999999999</v>
      </c>
      <c r="G4" s="3">
        <v>1.145</v>
      </c>
      <c r="H4" s="3">
        <v>0.98599999999999999</v>
      </c>
      <c r="I4" s="3">
        <v>0.96199999999999997</v>
      </c>
      <c r="J4" s="3">
        <v>0.96899999999999997</v>
      </c>
      <c r="K4" s="3">
        <v>0.95600000000000007</v>
      </c>
    </row>
    <row r="5" spans="1:12" x14ac:dyDescent="0.3">
      <c r="A5" s="5">
        <v>1.1060000000000001</v>
      </c>
      <c r="B5" s="3">
        <v>1.036</v>
      </c>
      <c r="C5" s="3">
        <v>1.1260000000000001</v>
      </c>
      <c r="D5" s="3">
        <v>0.92900000000000005</v>
      </c>
      <c r="E5" s="3">
        <v>0.90400000000000003</v>
      </c>
      <c r="F5" s="3">
        <v>0.96299999999999997</v>
      </c>
      <c r="G5" s="3">
        <v>1.103</v>
      </c>
      <c r="H5" s="3">
        <v>1.0529999999999999</v>
      </c>
      <c r="I5" s="3">
        <v>1.0130000000000001</v>
      </c>
      <c r="J5" s="3">
        <v>0.94900000000000007</v>
      </c>
      <c r="K5" s="3">
        <v>1.008</v>
      </c>
    </row>
    <row r="6" spans="1:12" x14ac:dyDescent="0.3">
      <c r="A6" s="5">
        <v>1.4790000000000001</v>
      </c>
      <c r="B6" s="3">
        <v>1.103</v>
      </c>
      <c r="C6" s="3">
        <v>1.08</v>
      </c>
      <c r="D6" s="3">
        <v>0.94100000000000006</v>
      </c>
      <c r="E6" s="3">
        <v>0.96699999999999997</v>
      </c>
      <c r="F6" s="3">
        <v>0.83100000000000007</v>
      </c>
      <c r="G6" s="3">
        <v>1.04</v>
      </c>
      <c r="H6" s="3">
        <v>1.0050000000000001</v>
      </c>
      <c r="I6" s="3">
        <v>1.044</v>
      </c>
      <c r="J6" s="3">
        <v>0.95500000000000007</v>
      </c>
      <c r="K6" s="3">
        <v>0.89800000000000002</v>
      </c>
    </row>
    <row r="7" spans="1:12" x14ac:dyDescent="0.3">
      <c r="A7" s="7">
        <v>4.1000000000000002E-2</v>
      </c>
      <c r="B7" s="3">
        <v>1.038</v>
      </c>
      <c r="C7" s="3">
        <v>1.036</v>
      </c>
      <c r="D7" s="3">
        <v>0.98599999999999999</v>
      </c>
      <c r="E7" s="3">
        <v>1.07</v>
      </c>
      <c r="F7" s="3">
        <v>1.125</v>
      </c>
      <c r="G7" s="3">
        <v>0.95600000000000007</v>
      </c>
      <c r="H7" s="3">
        <v>0.94800000000000006</v>
      </c>
      <c r="I7" s="3">
        <v>0.98299999999999998</v>
      </c>
      <c r="J7" s="3">
        <v>0.998</v>
      </c>
      <c r="K7" s="3">
        <v>1.083</v>
      </c>
    </row>
    <row r="8" spans="1:12" x14ac:dyDescent="0.3">
      <c r="A8" s="3">
        <v>1.085</v>
      </c>
      <c r="B8" s="3">
        <v>1.1579999999999999</v>
      </c>
      <c r="C8" s="3">
        <v>1.276</v>
      </c>
      <c r="D8" s="3">
        <v>1.097</v>
      </c>
      <c r="E8" s="3">
        <v>1.101</v>
      </c>
      <c r="F8" s="3">
        <v>1.353</v>
      </c>
      <c r="G8" s="3">
        <v>1.0860000000000001</v>
      </c>
      <c r="H8" s="3">
        <v>1.117</v>
      </c>
      <c r="I8" s="3">
        <v>1.357</v>
      </c>
      <c r="J8" s="3">
        <v>1.1970000000000001</v>
      </c>
      <c r="K8" s="3">
        <v>1.1930000000000001</v>
      </c>
    </row>
    <row r="9" spans="1:12" x14ac:dyDescent="0.3">
      <c r="A9" s="3">
        <v>0.93600000000000005</v>
      </c>
      <c r="B9" s="3">
        <v>1.091</v>
      </c>
      <c r="C9" s="3">
        <v>1.0389999999999999</v>
      </c>
      <c r="D9" s="3">
        <v>1.0230000000000001</v>
      </c>
      <c r="E9" s="3">
        <v>1.0649999999999999</v>
      </c>
      <c r="F9" s="3">
        <v>1.1180000000000001</v>
      </c>
      <c r="G9" s="3">
        <v>0.93800000000000006</v>
      </c>
      <c r="H9" s="3">
        <v>1.07</v>
      </c>
      <c r="I9" s="3">
        <v>1.1890000000000001</v>
      </c>
      <c r="J9" s="3">
        <v>0.996</v>
      </c>
      <c r="K9" s="3">
        <v>1.0070000000000001</v>
      </c>
    </row>
    <row r="16" spans="1:12" x14ac:dyDescent="0.3">
      <c r="A16" s="28"/>
      <c r="B16" s="4" t="s">
        <v>1</v>
      </c>
      <c r="C16" s="4" t="s">
        <v>2</v>
      </c>
      <c r="D16" s="4" t="s">
        <v>3</v>
      </c>
      <c r="E16" s="4" t="s">
        <v>4</v>
      </c>
    </row>
    <row r="17" spans="1:13" x14ac:dyDescent="0.3">
      <c r="A17" s="1" t="s">
        <v>5</v>
      </c>
      <c r="B17" s="5">
        <v>0.114</v>
      </c>
      <c r="C17" s="2">
        <f>B17-B22</f>
        <v>7.3000000000000009E-2</v>
      </c>
      <c r="D17" s="2">
        <v>240</v>
      </c>
      <c r="E17" s="6">
        <f>(137.71*C17*C17)-(371.4*C17)+(265.64)</f>
        <v>239.26165658999997</v>
      </c>
    </row>
    <row r="18" spans="1:13" x14ac:dyDescent="0.3">
      <c r="A18" s="1" t="s">
        <v>6</v>
      </c>
      <c r="B18" s="5">
        <v>0.51300000000000001</v>
      </c>
      <c r="C18" s="2">
        <f>B18-B22</f>
        <v>0.47200000000000003</v>
      </c>
      <c r="D18" s="2">
        <v>120</v>
      </c>
      <c r="E18" s="6">
        <f t="shared" ref="E18:E22" si="0">(137.71*C18*C18)-(371.4*C18)+(265.64)</f>
        <v>121.01878463999998</v>
      </c>
    </row>
    <row r="19" spans="1:13" x14ac:dyDescent="0.3">
      <c r="A19" s="1" t="s">
        <v>7</v>
      </c>
      <c r="B19" s="5">
        <v>0.80600000000000005</v>
      </c>
      <c r="C19" s="2">
        <f>B19-B22</f>
        <v>0.76500000000000001</v>
      </c>
      <c r="D19" s="2">
        <v>60</v>
      </c>
      <c r="E19" s="6">
        <f t="shared" si="0"/>
        <v>62.110334749999993</v>
      </c>
    </row>
    <row r="20" spans="1:13" x14ac:dyDescent="0.3">
      <c r="A20" s="1" t="s">
        <v>8</v>
      </c>
      <c r="B20" s="5">
        <v>1.1060000000000001</v>
      </c>
      <c r="C20" s="2">
        <f>B20-B22</f>
        <v>1.0650000000000002</v>
      </c>
      <c r="D20" s="2">
        <v>30</v>
      </c>
      <c r="E20" s="6">
        <f t="shared" si="0"/>
        <v>26.293124749999976</v>
      </c>
    </row>
    <row r="21" spans="1:13" x14ac:dyDescent="0.3">
      <c r="A21" s="1" t="s">
        <v>9</v>
      </c>
      <c r="B21" s="5">
        <v>1.4790000000000001</v>
      </c>
      <c r="C21" s="2">
        <f>B21-B22</f>
        <v>1.4380000000000002</v>
      </c>
      <c r="D21" s="2">
        <v>15</v>
      </c>
      <c r="E21" s="6">
        <f t="shared" si="0"/>
        <v>16.329597240000055</v>
      </c>
    </row>
    <row r="22" spans="1:13" x14ac:dyDescent="0.3">
      <c r="A22" s="1" t="s">
        <v>10</v>
      </c>
      <c r="B22" s="7">
        <v>4.1000000000000002E-2</v>
      </c>
      <c r="C22" s="2">
        <f>B22-B22</f>
        <v>0</v>
      </c>
      <c r="D22" s="2">
        <v>0</v>
      </c>
      <c r="E22" s="6">
        <f t="shared" si="0"/>
        <v>265.64</v>
      </c>
    </row>
    <row r="27" spans="1:13" x14ac:dyDescent="0.3">
      <c r="I27" s="28"/>
      <c r="K27" s="27" t="s">
        <v>91</v>
      </c>
      <c r="L27" s="27"/>
      <c r="M27" s="28"/>
    </row>
    <row r="33" spans="1:5" x14ac:dyDescent="0.3">
      <c r="A33" s="10" t="s">
        <v>11</v>
      </c>
      <c r="B33" s="3" t="s">
        <v>12</v>
      </c>
      <c r="C33" s="8" t="s">
        <v>10</v>
      </c>
      <c r="D33" s="2" t="s">
        <v>2</v>
      </c>
      <c r="E33" s="11" t="s">
        <v>93</v>
      </c>
    </row>
    <row r="34" spans="1:5" x14ac:dyDescent="0.3">
      <c r="A34" s="10" t="s">
        <v>94</v>
      </c>
      <c r="B34" s="3">
        <v>1.085</v>
      </c>
      <c r="C34" s="7">
        <v>4.1000000000000002E-2</v>
      </c>
      <c r="D34" s="2">
        <f t="shared" ref="D34:D65" si="1">(B34-C34)</f>
        <v>1.044</v>
      </c>
      <c r="E34" s="6">
        <f t="shared" ref="E34:E65" si="2">(137.71*D34*D34)-(371.4*D34)+(265.64)</f>
        <v>27.993486560000008</v>
      </c>
    </row>
    <row r="35" spans="1:5" x14ac:dyDescent="0.3">
      <c r="A35" s="10" t="s">
        <v>95</v>
      </c>
      <c r="B35" s="3">
        <v>0.93600000000000005</v>
      </c>
      <c r="C35" s="7">
        <v>4.1000000000000002E-2</v>
      </c>
      <c r="D35" s="2">
        <f t="shared" si="1"/>
        <v>0.89500000000000002</v>
      </c>
      <c r="E35" s="6">
        <f t="shared" si="2"/>
        <v>43.546152750000033</v>
      </c>
    </row>
    <row r="36" spans="1:5" x14ac:dyDescent="0.3">
      <c r="A36" s="10" t="s">
        <v>96</v>
      </c>
      <c r="B36" s="3">
        <v>0.64500000000000002</v>
      </c>
      <c r="C36" s="7">
        <v>4.1000000000000002E-2</v>
      </c>
      <c r="D36" s="2">
        <f t="shared" si="1"/>
        <v>0.60399999999999998</v>
      </c>
      <c r="E36" s="6">
        <f t="shared" si="2"/>
        <v>91.553211360000006</v>
      </c>
    </row>
    <row r="37" spans="1:5" x14ac:dyDescent="0.3">
      <c r="A37" s="10" t="s">
        <v>97</v>
      </c>
      <c r="B37" s="3">
        <v>0.70699999999999996</v>
      </c>
      <c r="C37" s="7">
        <v>4.1000000000000002E-2</v>
      </c>
      <c r="D37" s="2">
        <f t="shared" si="1"/>
        <v>0.66599999999999993</v>
      </c>
      <c r="E37" s="6">
        <f t="shared" si="2"/>
        <v>79.369696760000011</v>
      </c>
    </row>
    <row r="38" spans="1:5" x14ac:dyDescent="0.3">
      <c r="A38" s="10" t="s">
        <v>98</v>
      </c>
      <c r="B38" s="3">
        <v>0.88900000000000001</v>
      </c>
      <c r="C38" s="7">
        <v>4.1000000000000002E-2</v>
      </c>
      <c r="D38" s="2">
        <f t="shared" si="1"/>
        <v>0.84799999999999998</v>
      </c>
      <c r="E38" s="6">
        <f t="shared" si="2"/>
        <v>49.720611840000032</v>
      </c>
    </row>
    <row r="39" spans="1:5" x14ac:dyDescent="0.3">
      <c r="A39" s="10" t="s">
        <v>99</v>
      </c>
      <c r="B39" s="3">
        <v>1.036</v>
      </c>
      <c r="C39" s="7">
        <v>4.1000000000000002E-2</v>
      </c>
      <c r="D39" s="2">
        <f t="shared" si="1"/>
        <v>0.995</v>
      </c>
      <c r="E39" s="6">
        <f t="shared" si="2"/>
        <v>32.433342750000065</v>
      </c>
    </row>
    <row r="40" spans="1:5" x14ac:dyDescent="0.3">
      <c r="A40" s="10" t="s">
        <v>100</v>
      </c>
      <c r="B40" s="3">
        <v>1.103</v>
      </c>
      <c r="C40" s="7">
        <v>4.1000000000000002E-2</v>
      </c>
      <c r="D40" s="2">
        <f t="shared" si="1"/>
        <v>1.0620000000000001</v>
      </c>
      <c r="E40" s="6">
        <f t="shared" si="2"/>
        <v>26.528597240000011</v>
      </c>
    </row>
    <row r="41" spans="1:5" x14ac:dyDescent="0.3">
      <c r="A41" s="10" t="s">
        <v>101</v>
      </c>
      <c r="B41" s="3">
        <v>1.038</v>
      </c>
      <c r="C41" s="7">
        <v>4.1000000000000002E-2</v>
      </c>
      <c r="D41" s="2">
        <f t="shared" si="1"/>
        <v>0.997</v>
      </c>
      <c r="E41" s="6">
        <f t="shared" si="2"/>
        <v>32.239179390000004</v>
      </c>
    </row>
    <row r="42" spans="1:5" x14ac:dyDescent="0.3">
      <c r="A42" s="10" t="s">
        <v>102</v>
      </c>
      <c r="B42" s="3">
        <v>1.1579999999999999</v>
      </c>
      <c r="C42" s="7">
        <v>4.1000000000000002E-2</v>
      </c>
      <c r="D42" s="2">
        <f t="shared" si="1"/>
        <v>1.117</v>
      </c>
      <c r="E42" s="6">
        <f t="shared" si="2"/>
        <v>22.605452189999994</v>
      </c>
    </row>
    <row r="43" spans="1:5" x14ac:dyDescent="0.3">
      <c r="A43" s="10" t="s">
        <v>103</v>
      </c>
      <c r="B43" s="3">
        <v>1.091</v>
      </c>
      <c r="C43" s="7">
        <v>4.1000000000000002E-2</v>
      </c>
      <c r="D43" s="2">
        <f t="shared" si="1"/>
        <v>1.05</v>
      </c>
      <c r="E43" s="6">
        <f t="shared" si="2"/>
        <v>27.495275000000049</v>
      </c>
    </row>
    <row r="44" spans="1:5" x14ac:dyDescent="0.3">
      <c r="A44" s="10" t="s">
        <v>104</v>
      </c>
      <c r="B44" s="3">
        <v>0.77400000000000002</v>
      </c>
      <c r="C44" s="7">
        <v>4.1000000000000002E-2</v>
      </c>
      <c r="D44" s="2">
        <f t="shared" si="1"/>
        <v>0.73299999999999998</v>
      </c>
      <c r="E44" s="6">
        <f t="shared" si="2"/>
        <v>67.393868189999978</v>
      </c>
    </row>
    <row r="45" spans="1:5" x14ac:dyDescent="0.3">
      <c r="A45" s="10" t="s">
        <v>105</v>
      </c>
      <c r="B45" s="3">
        <v>1.0569999999999999</v>
      </c>
      <c r="C45" s="7">
        <v>4.1000000000000002E-2</v>
      </c>
      <c r="D45" s="2">
        <f t="shared" si="1"/>
        <v>1.016</v>
      </c>
      <c r="E45" s="6">
        <f t="shared" si="2"/>
        <v>30.449573759999993</v>
      </c>
    </row>
    <row r="46" spans="1:5" x14ac:dyDescent="0.3">
      <c r="A46" s="10" t="s">
        <v>106</v>
      </c>
      <c r="B46" s="3">
        <v>0.96599999999999997</v>
      </c>
      <c r="C46" s="7">
        <v>4.1000000000000002E-2</v>
      </c>
      <c r="D46" s="2">
        <f t="shared" si="1"/>
        <v>0.92499999999999993</v>
      </c>
      <c r="E46" s="6">
        <f t="shared" si="2"/>
        <v>39.923118750000015</v>
      </c>
    </row>
    <row r="47" spans="1:5" x14ac:dyDescent="0.3">
      <c r="A47" s="10" t="s">
        <v>107</v>
      </c>
      <c r="B47" s="3">
        <v>1.1260000000000001</v>
      </c>
      <c r="C47" s="7">
        <v>4.1000000000000002E-2</v>
      </c>
      <c r="D47" s="2">
        <f t="shared" si="1"/>
        <v>1.0850000000000002</v>
      </c>
      <c r="E47" s="6">
        <f t="shared" si="2"/>
        <v>24.786654750000025</v>
      </c>
    </row>
    <row r="48" spans="1:5" x14ac:dyDescent="0.3">
      <c r="A48" s="10" t="s">
        <v>108</v>
      </c>
      <c r="B48" s="3">
        <v>1.08</v>
      </c>
      <c r="C48" s="7">
        <v>4.1000000000000002E-2</v>
      </c>
      <c r="D48" s="2">
        <f t="shared" si="1"/>
        <v>1.0390000000000001</v>
      </c>
      <c r="E48" s="6">
        <f t="shared" si="2"/>
        <v>28.416236910000009</v>
      </c>
    </row>
    <row r="49" spans="1:5" x14ac:dyDescent="0.3">
      <c r="A49" s="10" t="s">
        <v>109</v>
      </c>
      <c r="B49" s="3">
        <v>1.036</v>
      </c>
      <c r="C49" s="7">
        <v>4.1000000000000002E-2</v>
      </c>
      <c r="D49" s="2">
        <f t="shared" si="1"/>
        <v>0.995</v>
      </c>
      <c r="E49" s="6">
        <f t="shared" si="2"/>
        <v>32.433342750000065</v>
      </c>
    </row>
    <row r="50" spans="1:5" x14ac:dyDescent="0.3">
      <c r="A50" s="10" t="s">
        <v>110</v>
      </c>
      <c r="B50" s="3">
        <v>1.276</v>
      </c>
      <c r="C50" s="7">
        <v>4.1000000000000002E-2</v>
      </c>
      <c r="D50" s="2">
        <f t="shared" si="1"/>
        <v>1.2350000000000001</v>
      </c>
      <c r="E50" s="6">
        <f t="shared" si="2"/>
        <v>16.999734749999988</v>
      </c>
    </row>
    <row r="51" spans="1:5" x14ac:dyDescent="0.3">
      <c r="A51" s="10" t="s">
        <v>111</v>
      </c>
      <c r="B51" s="3">
        <v>1.0389999999999999</v>
      </c>
      <c r="C51" s="7">
        <v>4.1000000000000002E-2</v>
      </c>
      <c r="D51" s="2">
        <f t="shared" si="1"/>
        <v>0.99799999999999989</v>
      </c>
      <c r="E51" s="6">
        <f t="shared" si="2"/>
        <v>32.142510840000028</v>
      </c>
    </row>
    <row r="52" spans="1:5" x14ac:dyDescent="0.3">
      <c r="A52" s="10" t="s">
        <v>172</v>
      </c>
      <c r="B52" s="3">
        <v>0.79300000000000004</v>
      </c>
      <c r="C52" s="7">
        <v>4.1000000000000002E-2</v>
      </c>
      <c r="D52" s="2">
        <f t="shared" si="1"/>
        <v>0.752</v>
      </c>
      <c r="E52" s="6">
        <f t="shared" si="2"/>
        <v>64.222755839999991</v>
      </c>
    </row>
    <row r="53" spans="1:5" x14ac:dyDescent="0.3">
      <c r="A53" s="10" t="s">
        <v>173</v>
      </c>
      <c r="B53" s="3">
        <v>1.143</v>
      </c>
      <c r="C53" s="7">
        <v>4.1000000000000002E-2</v>
      </c>
      <c r="D53" s="2">
        <f t="shared" si="1"/>
        <v>1.1020000000000001</v>
      </c>
      <c r="E53" s="6">
        <f t="shared" si="2"/>
        <v>23.592774840000004</v>
      </c>
    </row>
    <row r="54" spans="1:5" x14ac:dyDescent="0.3">
      <c r="A54" s="10" t="s">
        <v>174</v>
      </c>
      <c r="B54" s="3">
        <v>0.94000000000000006</v>
      </c>
      <c r="C54" s="7">
        <v>4.1000000000000002E-2</v>
      </c>
      <c r="D54" s="2">
        <f t="shared" si="1"/>
        <v>0.89900000000000002</v>
      </c>
      <c r="E54" s="6">
        <f t="shared" si="2"/>
        <v>43.048759710000013</v>
      </c>
    </row>
    <row r="55" spans="1:5" x14ac:dyDescent="0.3">
      <c r="A55" s="10" t="s">
        <v>175</v>
      </c>
      <c r="B55" s="3">
        <v>0.92900000000000005</v>
      </c>
      <c r="C55" s="7">
        <v>4.1000000000000002E-2</v>
      </c>
      <c r="D55" s="2">
        <f t="shared" si="1"/>
        <v>0.88800000000000001</v>
      </c>
      <c r="E55" s="6">
        <f t="shared" si="2"/>
        <v>44.427194240000006</v>
      </c>
    </row>
    <row r="56" spans="1:5" x14ac:dyDescent="0.3">
      <c r="A56" s="10" t="s">
        <v>176</v>
      </c>
      <c r="B56" s="3">
        <v>0.94100000000000006</v>
      </c>
      <c r="C56" s="7">
        <v>4.1000000000000002E-2</v>
      </c>
      <c r="D56" s="2">
        <f t="shared" si="1"/>
        <v>0.9</v>
      </c>
      <c r="E56" s="6">
        <f t="shared" si="2"/>
        <v>42.925099999999986</v>
      </c>
    </row>
    <row r="57" spans="1:5" x14ac:dyDescent="0.3">
      <c r="A57" s="10" t="s">
        <v>177</v>
      </c>
      <c r="B57" s="3">
        <v>0.98599999999999999</v>
      </c>
      <c r="C57" s="7">
        <v>4.1000000000000002E-2</v>
      </c>
      <c r="D57" s="2">
        <f t="shared" si="1"/>
        <v>0.94499999999999995</v>
      </c>
      <c r="E57" s="6">
        <f t="shared" si="2"/>
        <v>37.64547275000001</v>
      </c>
    </row>
    <row r="58" spans="1:5" x14ac:dyDescent="0.3">
      <c r="A58" s="10" t="s">
        <v>112</v>
      </c>
      <c r="B58" s="3">
        <v>1.097</v>
      </c>
      <c r="C58" s="7">
        <v>4.1000000000000002E-2</v>
      </c>
      <c r="D58" s="2">
        <f t="shared" si="1"/>
        <v>1.056</v>
      </c>
      <c r="E58" s="6">
        <f t="shared" si="2"/>
        <v>27.006978560000022</v>
      </c>
    </row>
    <row r="59" spans="1:5" x14ac:dyDescent="0.3">
      <c r="A59" s="10" t="s">
        <v>113</v>
      </c>
      <c r="B59" s="3">
        <v>1.0230000000000001</v>
      </c>
      <c r="C59" s="7">
        <v>4.1000000000000002E-2</v>
      </c>
      <c r="D59" s="2">
        <f t="shared" si="1"/>
        <v>0.9820000000000001</v>
      </c>
      <c r="E59" s="6">
        <f t="shared" si="2"/>
        <v>33.722258039999986</v>
      </c>
    </row>
    <row r="60" spans="1:5" x14ac:dyDescent="0.3">
      <c r="A60" s="10" t="s">
        <v>114</v>
      </c>
      <c r="B60" s="3">
        <v>0.77800000000000002</v>
      </c>
      <c r="C60" s="7">
        <v>4.1000000000000002E-2</v>
      </c>
      <c r="D60" s="2">
        <f t="shared" si="1"/>
        <v>0.73699999999999999</v>
      </c>
      <c r="E60" s="6">
        <f t="shared" si="2"/>
        <v>66.718002990000002</v>
      </c>
    </row>
    <row r="61" spans="1:5" x14ac:dyDescent="0.3">
      <c r="A61" s="10" t="s">
        <v>115</v>
      </c>
      <c r="B61" s="3">
        <v>0.95800000000000007</v>
      </c>
      <c r="C61" s="7">
        <v>4.1000000000000002E-2</v>
      </c>
      <c r="D61" s="2">
        <f t="shared" si="1"/>
        <v>0.91700000000000004</v>
      </c>
      <c r="E61" s="6">
        <f t="shared" si="2"/>
        <v>40.865024189999986</v>
      </c>
    </row>
    <row r="62" spans="1:5" x14ac:dyDescent="0.3">
      <c r="A62" s="10" t="s">
        <v>116</v>
      </c>
      <c r="B62" s="3">
        <v>0.93900000000000006</v>
      </c>
      <c r="C62" s="7">
        <v>4.1000000000000002E-2</v>
      </c>
      <c r="D62" s="2">
        <f t="shared" si="1"/>
        <v>0.89800000000000002</v>
      </c>
      <c r="E62" s="6">
        <f t="shared" si="2"/>
        <v>43.172694839999991</v>
      </c>
    </row>
    <row r="63" spans="1:5" x14ac:dyDescent="0.3">
      <c r="A63" s="10" t="s">
        <v>117</v>
      </c>
      <c r="B63" s="3">
        <v>0.90400000000000003</v>
      </c>
      <c r="C63" s="7">
        <v>4.1000000000000002E-2</v>
      </c>
      <c r="D63" s="2">
        <f t="shared" si="1"/>
        <v>0.86299999999999999</v>
      </c>
      <c r="E63" s="6">
        <f t="shared" si="2"/>
        <v>47.683938990000001</v>
      </c>
    </row>
    <row r="64" spans="1:5" x14ac:dyDescent="0.3">
      <c r="A64" s="10" t="s">
        <v>118</v>
      </c>
      <c r="B64" s="3">
        <v>0.96699999999999997</v>
      </c>
      <c r="C64" s="7">
        <v>4.1000000000000002E-2</v>
      </c>
      <c r="D64" s="2">
        <f t="shared" si="1"/>
        <v>0.92599999999999993</v>
      </c>
      <c r="E64" s="6">
        <f t="shared" si="2"/>
        <v>39.806619960000035</v>
      </c>
    </row>
    <row r="65" spans="1:5" x14ac:dyDescent="0.3">
      <c r="A65" s="10" t="s">
        <v>119</v>
      </c>
      <c r="B65" s="3">
        <v>1.07</v>
      </c>
      <c r="C65" s="7">
        <v>4.1000000000000002E-2</v>
      </c>
      <c r="D65" s="2">
        <f t="shared" si="1"/>
        <v>1.0290000000000001</v>
      </c>
      <c r="E65" s="6">
        <f t="shared" si="2"/>
        <v>29.282394109999984</v>
      </c>
    </row>
    <row r="66" spans="1:5" x14ac:dyDescent="0.3">
      <c r="A66" s="10" t="s">
        <v>120</v>
      </c>
      <c r="B66" s="3">
        <v>1.101</v>
      </c>
      <c r="C66" s="7">
        <v>4.1000000000000002E-2</v>
      </c>
      <c r="D66" s="2">
        <f t="shared" ref="D66:D97" si="3">(B66-C66)</f>
        <v>1.06</v>
      </c>
      <c r="E66" s="6">
        <f t="shared" ref="E66:E97" si="4">(137.71*D66*D66)-(371.4*D66)+(265.64)</f>
        <v>26.686956000000066</v>
      </c>
    </row>
    <row r="67" spans="1:5" x14ac:dyDescent="0.3">
      <c r="A67" s="10" t="s">
        <v>121</v>
      </c>
      <c r="B67" s="3">
        <v>1.0649999999999999</v>
      </c>
      <c r="C67" s="7">
        <v>4.1000000000000002E-2</v>
      </c>
      <c r="D67" s="2">
        <f t="shared" si="3"/>
        <v>1.024</v>
      </c>
      <c r="E67" s="6">
        <f t="shared" si="4"/>
        <v>29.725800959999987</v>
      </c>
    </row>
    <row r="68" spans="1:5" x14ac:dyDescent="0.3">
      <c r="A68" s="10" t="s">
        <v>122</v>
      </c>
      <c r="B68" s="3">
        <v>0.81700000000000006</v>
      </c>
      <c r="C68" s="7">
        <v>4.1000000000000002E-2</v>
      </c>
      <c r="D68" s="2">
        <f t="shared" si="3"/>
        <v>0.77600000000000002</v>
      </c>
      <c r="E68" s="6">
        <f t="shared" si="4"/>
        <v>60.359256960000039</v>
      </c>
    </row>
    <row r="69" spans="1:5" x14ac:dyDescent="0.3">
      <c r="A69" s="10" t="s">
        <v>123</v>
      </c>
      <c r="B69" s="3">
        <v>1.0880000000000001</v>
      </c>
      <c r="C69" s="7">
        <v>4.1000000000000002E-2</v>
      </c>
      <c r="D69" s="2">
        <f t="shared" si="3"/>
        <v>1.0470000000000002</v>
      </c>
      <c r="E69" s="6">
        <f t="shared" si="4"/>
        <v>27.743141389999977</v>
      </c>
    </row>
    <row r="70" spans="1:5" x14ac:dyDescent="0.3">
      <c r="A70" s="10" t="s">
        <v>124</v>
      </c>
      <c r="B70" s="3">
        <v>1.0609999999999999</v>
      </c>
      <c r="C70" s="7">
        <v>4.1000000000000002E-2</v>
      </c>
      <c r="D70" s="2">
        <f t="shared" si="3"/>
        <v>1.02</v>
      </c>
      <c r="E70" s="6">
        <f t="shared" si="4"/>
        <v>30.085484000000008</v>
      </c>
    </row>
    <row r="71" spans="1:5" x14ac:dyDescent="0.3">
      <c r="A71" s="10" t="s">
        <v>125</v>
      </c>
      <c r="B71" s="3">
        <v>0.96299999999999997</v>
      </c>
      <c r="C71" s="7">
        <v>4.1000000000000002E-2</v>
      </c>
      <c r="D71" s="2">
        <f t="shared" si="3"/>
        <v>0.92199999999999993</v>
      </c>
      <c r="E71" s="6">
        <f t="shared" si="4"/>
        <v>40.274267640000005</v>
      </c>
    </row>
    <row r="72" spans="1:5" x14ac:dyDescent="0.3">
      <c r="A72" s="10" t="s">
        <v>126</v>
      </c>
      <c r="B72" s="3">
        <v>0.83100000000000007</v>
      </c>
      <c r="C72" s="7">
        <v>4.1000000000000002E-2</v>
      </c>
      <c r="D72" s="2">
        <f t="shared" si="3"/>
        <v>0.79</v>
      </c>
      <c r="E72" s="6">
        <f t="shared" si="4"/>
        <v>58.178810999999996</v>
      </c>
    </row>
    <row r="73" spans="1:5" x14ac:dyDescent="0.3">
      <c r="A73" s="10" t="s">
        <v>127</v>
      </c>
      <c r="B73" s="3">
        <v>1.125</v>
      </c>
      <c r="C73" s="7">
        <v>4.1000000000000002E-2</v>
      </c>
      <c r="D73" s="2">
        <f t="shared" si="3"/>
        <v>1.0840000000000001</v>
      </c>
      <c r="E73" s="6">
        <f t="shared" si="4"/>
        <v>24.859361760000013</v>
      </c>
    </row>
    <row r="74" spans="1:5" x14ac:dyDescent="0.3">
      <c r="A74" s="10" t="s">
        <v>128</v>
      </c>
      <c r="B74" s="3">
        <v>1.353</v>
      </c>
      <c r="C74" s="7">
        <v>4.1000000000000002E-2</v>
      </c>
      <c r="D74" s="2">
        <f t="shared" si="3"/>
        <v>1.3120000000000001</v>
      </c>
      <c r="E74" s="6">
        <f t="shared" si="4"/>
        <v>15.409482240000017</v>
      </c>
    </row>
    <row r="75" spans="1:5" x14ac:dyDescent="0.3">
      <c r="A75" s="10" t="s">
        <v>129</v>
      </c>
      <c r="B75" s="3">
        <v>1.1180000000000001</v>
      </c>
      <c r="C75" s="7">
        <v>4.1000000000000002E-2</v>
      </c>
      <c r="D75" s="2">
        <f t="shared" si="3"/>
        <v>1.0770000000000002</v>
      </c>
      <c r="E75" s="6">
        <f t="shared" si="4"/>
        <v>25.376022589999991</v>
      </c>
    </row>
    <row r="76" spans="1:5" x14ac:dyDescent="0.3">
      <c r="A76" s="10" t="s">
        <v>130</v>
      </c>
      <c r="B76" s="3">
        <v>0.91200000000000003</v>
      </c>
      <c r="C76" s="7">
        <v>4.1000000000000002E-2</v>
      </c>
      <c r="D76" s="2">
        <f t="shared" si="3"/>
        <v>0.871</v>
      </c>
      <c r="E76" s="6">
        <f t="shared" si="4"/>
        <v>46.623052110000003</v>
      </c>
    </row>
    <row r="77" spans="1:5" x14ac:dyDescent="0.3">
      <c r="A77" s="10" t="s">
        <v>131</v>
      </c>
      <c r="B77" s="3">
        <v>0.98199999999999998</v>
      </c>
      <c r="C77" s="7">
        <v>4.1000000000000002E-2</v>
      </c>
      <c r="D77" s="2">
        <f t="shared" si="3"/>
        <v>0.94099999999999995</v>
      </c>
      <c r="E77" s="6">
        <f t="shared" si="4"/>
        <v>38.092188510000028</v>
      </c>
    </row>
    <row r="78" spans="1:5" x14ac:dyDescent="0.3">
      <c r="A78" s="10" t="s">
        <v>132</v>
      </c>
      <c r="B78" s="3">
        <v>1.145</v>
      </c>
      <c r="C78" s="7">
        <v>4.1000000000000002E-2</v>
      </c>
      <c r="D78" s="2">
        <f t="shared" si="3"/>
        <v>1.1040000000000001</v>
      </c>
      <c r="E78" s="6">
        <f t="shared" si="4"/>
        <v>23.457551360000025</v>
      </c>
    </row>
    <row r="79" spans="1:5" x14ac:dyDescent="0.3">
      <c r="A79" s="10" t="s">
        <v>133</v>
      </c>
      <c r="B79" s="3">
        <v>1.103</v>
      </c>
      <c r="C79" s="7">
        <v>4.1000000000000002E-2</v>
      </c>
      <c r="D79" s="2">
        <f t="shared" si="3"/>
        <v>1.0620000000000001</v>
      </c>
      <c r="E79" s="6">
        <f t="shared" si="4"/>
        <v>26.528597240000011</v>
      </c>
    </row>
    <row r="80" spans="1:5" x14ac:dyDescent="0.3">
      <c r="A80" s="10" t="s">
        <v>134</v>
      </c>
      <c r="B80" s="3">
        <v>1.04</v>
      </c>
      <c r="C80" s="7">
        <v>4.1000000000000002E-2</v>
      </c>
      <c r="D80" s="2">
        <f t="shared" si="3"/>
        <v>0.999</v>
      </c>
      <c r="E80" s="6">
        <f t="shared" si="4"/>
        <v>32.046117710000004</v>
      </c>
    </row>
    <row r="81" spans="1:5" x14ac:dyDescent="0.3">
      <c r="A81" s="10" t="s">
        <v>135</v>
      </c>
      <c r="B81" s="3">
        <v>0.95600000000000007</v>
      </c>
      <c r="C81" s="7">
        <v>4.1000000000000002E-2</v>
      </c>
      <c r="D81" s="2">
        <f t="shared" si="3"/>
        <v>0.91500000000000004</v>
      </c>
      <c r="E81" s="6">
        <f t="shared" si="4"/>
        <v>41.103254749999991</v>
      </c>
    </row>
    <row r="82" spans="1:5" x14ac:dyDescent="0.3">
      <c r="A82" s="10" t="s">
        <v>136</v>
      </c>
      <c r="B82" s="3">
        <v>1.0860000000000001</v>
      </c>
      <c r="C82" s="7">
        <v>4.1000000000000002E-2</v>
      </c>
      <c r="D82" s="2">
        <f t="shared" si="3"/>
        <v>1.0450000000000002</v>
      </c>
      <c r="E82" s="6">
        <f t="shared" si="4"/>
        <v>27.90976274999997</v>
      </c>
    </row>
    <row r="83" spans="1:5" x14ac:dyDescent="0.3">
      <c r="A83" s="10" t="s">
        <v>137</v>
      </c>
      <c r="B83" s="3">
        <v>0.93800000000000006</v>
      </c>
      <c r="C83" s="7">
        <v>4.1000000000000002E-2</v>
      </c>
      <c r="D83" s="2">
        <f t="shared" si="3"/>
        <v>0.89700000000000002</v>
      </c>
      <c r="E83" s="6">
        <f t="shared" si="4"/>
        <v>43.296905390000006</v>
      </c>
    </row>
    <row r="84" spans="1:5" x14ac:dyDescent="0.3">
      <c r="A84" s="10" t="s">
        <v>138</v>
      </c>
      <c r="B84" s="3">
        <v>1.052</v>
      </c>
      <c r="C84" s="7">
        <v>4.1000000000000002E-2</v>
      </c>
      <c r="D84" s="2">
        <f t="shared" si="3"/>
        <v>1.0110000000000001</v>
      </c>
      <c r="E84" s="6">
        <f t="shared" si="4"/>
        <v>30.910882909999998</v>
      </c>
    </row>
    <row r="85" spans="1:5" x14ac:dyDescent="0.3">
      <c r="A85" s="10" t="s">
        <v>139</v>
      </c>
      <c r="B85" s="3">
        <v>0.94800000000000006</v>
      </c>
      <c r="C85" s="7">
        <v>4.1000000000000002E-2</v>
      </c>
      <c r="D85" s="2">
        <f t="shared" si="3"/>
        <v>0.90700000000000003</v>
      </c>
      <c r="E85" s="6">
        <f t="shared" si="4"/>
        <v>42.067193789999976</v>
      </c>
    </row>
    <row r="86" spans="1:5" x14ac:dyDescent="0.3">
      <c r="A86" s="10" t="s">
        <v>140</v>
      </c>
      <c r="B86" s="3">
        <v>0.98599999999999999</v>
      </c>
      <c r="C86" s="7">
        <v>4.1000000000000002E-2</v>
      </c>
      <c r="D86" s="2">
        <f t="shared" si="3"/>
        <v>0.94499999999999995</v>
      </c>
      <c r="E86" s="6">
        <f t="shared" si="4"/>
        <v>37.64547275000001</v>
      </c>
    </row>
    <row r="87" spans="1:5" x14ac:dyDescent="0.3">
      <c r="A87" s="10" t="s">
        <v>141</v>
      </c>
      <c r="B87" s="3">
        <v>1.0529999999999999</v>
      </c>
      <c r="C87" s="7">
        <v>4.1000000000000002E-2</v>
      </c>
      <c r="D87" s="2">
        <f t="shared" si="3"/>
        <v>1.012</v>
      </c>
      <c r="E87" s="6">
        <f t="shared" si="4"/>
        <v>30.818070240000054</v>
      </c>
    </row>
    <row r="88" spans="1:5" x14ac:dyDescent="0.3">
      <c r="A88" s="10" t="s">
        <v>142</v>
      </c>
      <c r="B88" s="3">
        <v>1.0050000000000001</v>
      </c>
      <c r="C88" s="7">
        <v>4.1000000000000002E-2</v>
      </c>
      <c r="D88" s="2">
        <f t="shared" si="3"/>
        <v>0.96400000000000008</v>
      </c>
      <c r="E88" s="6">
        <f t="shared" si="4"/>
        <v>35.583752159999989</v>
      </c>
    </row>
    <row r="89" spans="1:5" x14ac:dyDescent="0.3">
      <c r="A89" s="10" t="s">
        <v>143</v>
      </c>
      <c r="B89" s="3">
        <v>0.94800000000000006</v>
      </c>
      <c r="C89" s="7">
        <v>4.1000000000000002E-2</v>
      </c>
      <c r="D89" s="2">
        <f t="shared" si="3"/>
        <v>0.90700000000000003</v>
      </c>
      <c r="E89" s="6">
        <f t="shared" si="4"/>
        <v>42.067193789999976</v>
      </c>
    </row>
    <row r="90" spans="1:5" x14ac:dyDescent="0.3">
      <c r="A90" s="10" t="s">
        <v>144</v>
      </c>
      <c r="B90" s="3">
        <v>1.117</v>
      </c>
      <c r="C90" s="7">
        <v>4.1000000000000002E-2</v>
      </c>
      <c r="D90" s="2">
        <f t="shared" si="3"/>
        <v>1.0760000000000001</v>
      </c>
      <c r="E90" s="6">
        <f t="shared" si="4"/>
        <v>25.450932960000046</v>
      </c>
    </row>
    <row r="91" spans="1:5" x14ac:dyDescent="0.3">
      <c r="A91" s="10" t="s">
        <v>145</v>
      </c>
      <c r="B91" s="3">
        <v>1.07</v>
      </c>
      <c r="C91" s="7">
        <v>4.1000000000000002E-2</v>
      </c>
      <c r="D91" s="2">
        <f t="shared" si="3"/>
        <v>1.0290000000000001</v>
      </c>
      <c r="E91" s="6">
        <f t="shared" si="4"/>
        <v>29.282394109999984</v>
      </c>
    </row>
    <row r="92" spans="1:5" x14ac:dyDescent="0.3">
      <c r="A92" s="10" t="s">
        <v>146</v>
      </c>
      <c r="B92" s="3">
        <v>0.79</v>
      </c>
      <c r="C92" s="7">
        <v>4.1000000000000002E-2</v>
      </c>
      <c r="D92" s="2">
        <f t="shared" si="3"/>
        <v>0.749</v>
      </c>
      <c r="E92" s="6">
        <f t="shared" si="4"/>
        <v>64.716847710000025</v>
      </c>
    </row>
    <row r="93" spans="1:5" x14ac:dyDescent="0.3">
      <c r="A93" s="10" t="s">
        <v>147</v>
      </c>
      <c r="B93" s="3">
        <v>0.91600000000000004</v>
      </c>
      <c r="C93" s="7">
        <v>4.1000000000000002E-2</v>
      </c>
      <c r="D93" s="2">
        <f t="shared" si="3"/>
        <v>0.875</v>
      </c>
      <c r="E93" s="6">
        <f t="shared" si="4"/>
        <v>46.099218750000034</v>
      </c>
    </row>
    <row r="94" spans="1:5" x14ac:dyDescent="0.3">
      <c r="A94" s="10" t="s">
        <v>148</v>
      </c>
      <c r="B94" s="3">
        <v>0.96199999999999997</v>
      </c>
      <c r="C94" s="7">
        <v>4.1000000000000002E-2</v>
      </c>
      <c r="D94" s="2">
        <f t="shared" si="3"/>
        <v>0.92099999999999993</v>
      </c>
      <c r="E94" s="6">
        <f t="shared" si="4"/>
        <v>40.391868110000075</v>
      </c>
    </row>
    <row r="95" spans="1:5" x14ac:dyDescent="0.3">
      <c r="A95" s="10" t="s">
        <v>149</v>
      </c>
      <c r="B95" s="3">
        <v>1.0130000000000001</v>
      </c>
      <c r="C95" s="7">
        <v>4.1000000000000002E-2</v>
      </c>
      <c r="D95" s="2">
        <f t="shared" si="3"/>
        <v>0.97200000000000009</v>
      </c>
      <c r="E95" s="6">
        <f t="shared" si="4"/>
        <v>34.745404640000004</v>
      </c>
    </row>
    <row r="96" spans="1:5" x14ac:dyDescent="0.3">
      <c r="A96" s="10" t="s">
        <v>150</v>
      </c>
      <c r="B96" s="3">
        <v>1.044</v>
      </c>
      <c r="C96" s="7">
        <v>4.1000000000000002E-2</v>
      </c>
      <c r="D96" s="2">
        <f t="shared" si="3"/>
        <v>1.0030000000000001</v>
      </c>
      <c r="E96" s="6">
        <f t="shared" si="4"/>
        <v>31.66329939000002</v>
      </c>
    </row>
    <row r="97" spans="1:5" x14ac:dyDescent="0.3">
      <c r="A97" s="10" t="s">
        <v>151</v>
      </c>
      <c r="B97" s="3">
        <v>0.98299999999999998</v>
      </c>
      <c r="C97" s="7">
        <v>4.1000000000000002E-2</v>
      </c>
      <c r="D97" s="2">
        <f t="shared" si="3"/>
        <v>0.94199999999999995</v>
      </c>
      <c r="E97" s="6">
        <f t="shared" si="4"/>
        <v>37.980096440000011</v>
      </c>
    </row>
    <row r="98" spans="1:5" x14ac:dyDescent="0.3">
      <c r="A98" s="10" t="s">
        <v>152</v>
      </c>
      <c r="B98" s="3">
        <v>1.357</v>
      </c>
      <c r="C98" s="7">
        <v>4.1000000000000002E-2</v>
      </c>
      <c r="D98" s="2">
        <f t="shared" ref="D98:D129" si="5">(B98-C98)</f>
        <v>1.3160000000000001</v>
      </c>
      <c r="E98" s="6">
        <f t="shared" ref="E98:E129" si="6">(137.71*D98*D98)-(371.4*D98)+(265.64)</f>
        <v>15.371489760000031</v>
      </c>
    </row>
    <row r="99" spans="1:5" x14ac:dyDescent="0.3">
      <c r="A99" s="10" t="s">
        <v>153</v>
      </c>
      <c r="B99" s="3">
        <v>1.1890000000000001</v>
      </c>
      <c r="C99" s="7">
        <v>4.1000000000000002E-2</v>
      </c>
      <c r="D99" s="2">
        <f t="shared" si="5"/>
        <v>1.1480000000000001</v>
      </c>
      <c r="E99" s="6">
        <f t="shared" si="6"/>
        <v>20.761359840000011</v>
      </c>
    </row>
    <row r="100" spans="1:5" x14ac:dyDescent="0.3">
      <c r="A100" s="10" t="s">
        <v>154</v>
      </c>
      <c r="B100" s="3">
        <v>0.47100000000000003</v>
      </c>
      <c r="C100" s="7">
        <v>4.1000000000000002E-2</v>
      </c>
      <c r="D100" s="2">
        <f t="shared" si="5"/>
        <v>0.43000000000000005</v>
      </c>
      <c r="E100" s="6">
        <f t="shared" si="6"/>
        <v>131.40057899999999</v>
      </c>
    </row>
    <row r="101" spans="1:5" x14ac:dyDescent="0.3">
      <c r="A101" s="10" t="s">
        <v>155</v>
      </c>
      <c r="B101" s="3">
        <v>0.76600000000000001</v>
      </c>
      <c r="C101" s="7">
        <v>4.1000000000000002E-2</v>
      </c>
      <c r="D101" s="2">
        <f t="shared" si="5"/>
        <v>0.72499999999999998</v>
      </c>
      <c r="E101" s="6">
        <f t="shared" si="6"/>
        <v>68.758818749999989</v>
      </c>
    </row>
    <row r="102" spans="1:5" x14ac:dyDescent="0.3">
      <c r="A102" s="10" t="s">
        <v>156</v>
      </c>
      <c r="B102" s="3">
        <v>0.96899999999999997</v>
      </c>
      <c r="C102" s="7">
        <v>4.1000000000000002E-2</v>
      </c>
      <c r="D102" s="2">
        <f t="shared" si="5"/>
        <v>0.92799999999999994</v>
      </c>
      <c r="E102" s="6">
        <f t="shared" si="6"/>
        <v>39.574448640000014</v>
      </c>
    </row>
    <row r="103" spans="1:5" x14ac:dyDescent="0.3">
      <c r="A103" s="10" t="s">
        <v>157</v>
      </c>
      <c r="B103" s="3">
        <v>0.94900000000000007</v>
      </c>
      <c r="C103" s="7">
        <v>4.1000000000000002E-2</v>
      </c>
      <c r="D103" s="2">
        <f t="shared" si="5"/>
        <v>0.90800000000000003</v>
      </c>
      <c r="E103" s="6">
        <f t="shared" si="6"/>
        <v>41.945737440000016</v>
      </c>
    </row>
    <row r="104" spans="1:5" x14ac:dyDescent="0.3">
      <c r="A104" s="10" t="s">
        <v>158</v>
      </c>
      <c r="B104" s="3">
        <v>0.95500000000000007</v>
      </c>
      <c r="C104" s="7">
        <v>4.1000000000000002E-2</v>
      </c>
      <c r="D104" s="2">
        <f t="shared" si="5"/>
        <v>0.91400000000000003</v>
      </c>
      <c r="E104" s="6">
        <f t="shared" si="6"/>
        <v>41.222783160000034</v>
      </c>
    </row>
    <row r="105" spans="1:5" x14ac:dyDescent="0.3">
      <c r="A105" s="10" t="s">
        <v>159</v>
      </c>
      <c r="B105" s="3">
        <v>0.998</v>
      </c>
      <c r="C105" s="7">
        <v>4.1000000000000002E-2</v>
      </c>
      <c r="D105" s="2">
        <f t="shared" si="5"/>
        <v>0.95699999999999996</v>
      </c>
      <c r="E105" s="6">
        <f t="shared" si="6"/>
        <v>36.33176579000002</v>
      </c>
    </row>
    <row r="106" spans="1:5" x14ac:dyDescent="0.3">
      <c r="A106" s="10" t="s">
        <v>160</v>
      </c>
      <c r="B106" s="3">
        <v>1.1970000000000001</v>
      </c>
      <c r="C106" s="7">
        <v>4.1000000000000002E-2</v>
      </c>
      <c r="D106" s="2">
        <f t="shared" si="5"/>
        <v>1.1560000000000001</v>
      </c>
      <c r="E106" s="6">
        <f t="shared" si="6"/>
        <v>20.328430559999987</v>
      </c>
    </row>
    <row r="107" spans="1:5" x14ac:dyDescent="0.3">
      <c r="A107" s="10" t="s">
        <v>161</v>
      </c>
      <c r="B107" s="3">
        <v>0.996</v>
      </c>
      <c r="C107" s="7">
        <v>4.1000000000000002E-2</v>
      </c>
      <c r="D107" s="2">
        <f t="shared" si="5"/>
        <v>0.95499999999999996</v>
      </c>
      <c r="E107" s="6">
        <f t="shared" si="6"/>
        <v>36.547962750000011</v>
      </c>
    </row>
    <row r="108" spans="1:5" x14ac:dyDescent="0.3">
      <c r="A108" s="10" t="s">
        <v>162</v>
      </c>
      <c r="B108" s="3">
        <v>0.73699999999999999</v>
      </c>
      <c r="C108" s="7">
        <v>4.1000000000000002E-2</v>
      </c>
      <c r="D108" s="2">
        <f t="shared" si="5"/>
        <v>0.69599999999999995</v>
      </c>
      <c r="E108" s="6">
        <f t="shared" si="6"/>
        <v>73.854527359999992</v>
      </c>
    </row>
    <row r="109" spans="1:5" x14ac:dyDescent="0.3">
      <c r="A109" s="10" t="s">
        <v>163</v>
      </c>
      <c r="B109" s="3">
        <v>0.85899999999999999</v>
      </c>
      <c r="C109" s="7">
        <v>4.1000000000000002E-2</v>
      </c>
      <c r="D109" s="2">
        <f t="shared" si="5"/>
        <v>0.81799999999999995</v>
      </c>
      <c r="E109" s="6">
        <f t="shared" si="6"/>
        <v>53.979866040000019</v>
      </c>
    </row>
    <row r="110" spans="1:5" x14ac:dyDescent="0.3">
      <c r="A110" s="10" t="s">
        <v>164</v>
      </c>
      <c r="B110" s="3">
        <v>0.95600000000000007</v>
      </c>
      <c r="C110" s="7">
        <v>4.1000000000000002E-2</v>
      </c>
      <c r="D110" s="2">
        <f t="shared" si="5"/>
        <v>0.91500000000000004</v>
      </c>
      <c r="E110" s="6">
        <f t="shared" si="6"/>
        <v>41.103254749999991</v>
      </c>
    </row>
    <row r="111" spans="1:5" x14ac:dyDescent="0.3">
      <c r="A111" s="10" t="s">
        <v>165</v>
      </c>
      <c r="B111" s="3">
        <v>1.008</v>
      </c>
      <c r="C111" s="7">
        <v>4.1000000000000002E-2</v>
      </c>
      <c r="D111" s="2">
        <f t="shared" si="5"/>
        <v>0.96699999999999997</v>
      </c>
      <c r="E111" s="6">
        <f t="shared" si="6"/>
        <v>35.267306190000056</v>
      </c>
    </row>
    <row r="112" spans="1:5" x14ac:dyDescent="0.3">
      <c r="A112" s="10" t="s">
        <v>166</v>
      </c>
      <c r="B112" s="3">
        <v>0.89800000000000002</v>
      </c>
      <c r="C112" s="7">
        <v>4.1000000000000002E-2</v>
      </c>
      <c r="D112" s="2">
        <f t="shared" si="5"/>
        <v>0.85699999999999998</v>
      </c>
      <c r="E112" s="6">
        <f t="shared" si="6"/>
        <v>48.49117179000001</v>
      </c>
    </row>
    <row r="113" spans="1:5" x14ac:dyDescent="0.3">
      <c r="A113" s="10" t="s">
        <v>167</v>
      </c>
      <c r="B113" s="3">
        <v>1.083</v>
      </c>
      <c r="C113" s="7">
        <v>4.1000000000000002E-2</v>
      </c>
      <c r="D113" s="2">
        <f t="shared" si="5"/>
        <v>1.042</v>
      </c>
      <c r="E113" s="6">
        <f t="shared" si="6"/>
        <v>28.161760439999966</v>
      </c>
    </row>
    <row r="114" spans="1:5" x14ac:dyDescent="0.3">
      <c r="A114" s="10" t="s">
        <v>168</v>
      </c>
      <c r="B114" s="3">
        <v>1.1930000000000001</v>
      </c>
      <c r="C114" s="7">
        <v>4.1000000000000002E-2</v>
      </c>
      <c r="D114" s="2">
        <f t="shared" si="5"/>
        <v>1.1520000000000001</v>
      </c>
      <c r="E114" s="6">
        <f t="shared" si="6"/>
        <v>20.542691840000032</v>
      </c>
    </row>
    <row r="115" spans="1:5" x14ac:dyDescent="0.3">
      <c r="A115" s="10" t="s">
        <v>169</v>
      </c>
      <c r="B115" s="3">
        <v>1.0070000000000001</v>
      </c>
      <c r="C115" s="7">
        <v>4.1000000000000002E-2</v>
      </c>
      <c r="D115" s="2">
        <f t="shared" si="5"/>
        <v>0.96600000000000008</v>
      </c>
      <c r="E115" s="6">
        <f t="shared" si="6"/>
        <v>35.372512760000035</v>
      </c>
    </row>
    <row r="116" spans="1:5" x14ac:dyDescent="0.3">
      <c r="A116" s="10" t="s">
        <v>170</v>
      </c>
      <c r="B116" s="3">
        <v>0.79200000000000004</v>
      </c>
      <c r="C116" s="7">
        <v>4.1000000000000002E-2</v>
      </c>
      <c r="D116" s="2">
        <f t="shared" si="5"/>
        <v>0.751</v>
      </c>
      <c r="E116" s="6">
        <f t="shared" si="6"/>
        <v>64.387177710000003</v>
      </c>
    </row>
    <row r="117" spans="1:5" x14ac:dyDescent="0.3">
      <c r="A117" s="10" t="s">
        <v>171</v>
      </c>
      <c r="B117" s="3">
        <v>0.90200000000000002</v>
      </c>
      <c r="C117" s="7">
        <v>4.1000000000000002E-2</v>
      </c>
      <c r="D117" s="2">
        <f t="shared" si="5"/>
        <v>0.86099999999999999</v>
      </c>
      <c r="E117" s="6">
        <f t="shared" si="6"/>
        <v>47.951914909999999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G3" sqref="G3"/>
    </sheetView>
  </sheetViews>
  <sheetFormatPr defaultRowHeight="14.4" x14ac:dyDescent="0.3"/>
  <cols>
    <col min="1" max="1" width="26" customWidth="1"/>
    <col min="2" max="2" width="17.44140625" customWidth="1"/>
    <col min="3" max="3" width="16.88671875" customWidth="1"/>
    <col min="4" max="4" width="14" customWidth="1"/>
    <col min="5" max="5" width="15.6640625" customWidth="1"/>
    <col min="6" max="6" width="14.6640625" customWidth="1"/>
    <col min="7" max="7" width="17.6640625" customWidth="1"/>
    <col min="8" max="8" width="15.33203125" customWidth="1"/>
    <col min="9" max="9" width="18.109375" customWidth="1"/>
    <col min="10" max="10" width="18" customWidth="1"/>
  </cols>
  <sheetData>
    <row r="1" spans="1:6" x14ac:dyDescent="0.3">
      <c r="A1" s="4" t="s">
        <v>13</v>
      </c>
      <c r="B1" s="4" t="s">
        <v>14</v>
      </c>
      <c r="C1" s="4" t="s">
        <v>15</v>
      </c>
      <c r="D1" s="4" t="s">
        <v>16</v>
      </c>
      <c r="E1" s="30" t="s">
        <v>191</v>
      </c>
    </row>
    <row r="2" spans="1:6" x14ac:dyDescent="0.3">
      <c r="A2" s="12" t="s">
        <v>94</v>
      </c>
      <c r="B2" s="13">
        <v>2.41</v>
      </c>
      <c r="C2" s="13">
        <v>19.399999999999999</v>
      </c>
      <c r="D2" s="14">
        <f t="shared" ref="D2:D65" si="0">(C2/(B2*1000))*100</f>
        <v>0.80497925311203322</v>
      </c>
      <c r="E2" s="8" t="s">
        <v>188</v>
      </c>
    </row>
    <row r="3" spans="1:6" x14ac:dyDescent="0.3">
      <c r="A3" s="12" t="s">
        <v>95</v>
      </c>
      <c r="B3" s="13">
        <v>1.98</v>
      </c>
      <c r="C3" s="15">
        <v>14.9</v>
      </c>
      <c r="D3" s="14">
        <f t="shared" si="0"/>
        <v>0.75252525252525249</v>
      </c>
      <c r="E3" s="8" t="s">
        <v>188</v>
      </c>
    </row>
    <row r="4" spans="1:6" x14ac:dyDescent="0.3">
      <c r="A4" s="12" t="s">
        <v>96</v>
      </c>
      <c r="B4" s="13">
        <v>2.34</v>
      </c>
      <c r="C4" s="15">
        <v>15.7</v>
      </c>
      <c r="D4" s="14">
        <f t="shared" si="0"/>
        <v>0.670940170940171</v>
      </c>
      <c r="E4" s="8" t="s">
        <v>188</v>
      </c>
    </row>
    <row r="5" spans="1:6" x14ac:dyDescent="0.3">
      <c r="A5" s="12" t="s">
        <v>97</v>
      </c>
      <c r="B5" s="13">
        <v>1.97</v>
      </c>
      <c r="C5" s="15">
        <v>12.7</v>
      </c>
      <c r="D5" s="14">
        <f t="shared" si="0"/>
        <v>0.64467005076142125</v>
      </c>
      <c r="E5" s="8" t="s">
        <v>188</v>
      </c>
    </row>
    <row r="6" spans="1:6" x14ac:dyDescent="0.3">
      <c r="A6" s="12" t="s">
        <v>98</v>
      </c>
      <c r="B6" s="13">
        <v>2.16</v>
      </c>
      <c r="C6" s="15">
        <v>8.76</v>
      </c>
      <c r="D6" s="14">
        <f t="shared" si="0"/>
        <v>0.40555555555555556</v>
      </c>
      <c r="E6" s="8"/>
      <c r="F6" s="1"/>
    </row>
    <row r="7" spans="1:6" x14ac:dyDescent="0.3">
      <c r="A7" s="12" t="s">
        <v>99</v>
      </c>
      <c r="B7" s="13">
        <v>2.02</v>
      </c>
      <c r="C7" s="15">
        <v>9.77</v>
      </c>
      <c r="D7" s="14">
        <f t="shared" si="0"/>
        <v>0.48366336633663365</v>
      </c>
      <c r="E7" s="8"/>
      <c r="F7" s="1"/>
    </row>
    <row r="8" spans="1:6" x14ac:dyDescent="0.3">
      <c r="A8" s="12" t="s">
        <v>100</v>
      </c>
      <c r="B8" s="13">
        <v>2.34</v>
      </c>
      <c r="C8" s="15">
        <v>17.100000000000001</v>
      </c>
      <c r="D8" s="14">
        <f t="shared" si="0"/>
        <v>0.73076923076923084</v>
      </c>
      <c r="E8" s="8" t="s">
        <v>188</v>
      </c>
      <c r="F8" s="1"/>
    </row>
    <row r="9" spans="1:6" x14ac:dyDescent="0.3">
      <c r="A9" s="12" t="s">
        <v>101</v>
      </c>
      <c r="B9" s="13">
        <v>2.99</v>
      </c>
      <c r="C9" s="15">
        <v>8.81</v>
      </c>
      <c r="D9" s="14">
        <f t="shared" si="0"/>
        <v>0.29464882943143816</v>
      </c>
      <c r="E9" s="8" t="s">
        <v>189</v>
      </c>
      <c r="F9" s="1"/>
    </row>
    <row r="10" spans="1:6" x14ac:dyDescent="0.3">
      <c r="A10" s="12" t="s">
        <v>102</v>
      </c>
      <c r="B10" s="13">
        <v>2.58</v>
      </c>
      <c r="C10" s="15">
        <v>9.14</v>
      </c>
      <c r="D10" s="14">
        <f t="shared" si="0"/>
        <v>0.3542635658914729</v>
      </c>
      <c r="E10" s="8"/>
      <c r="F10" s="1"/>
    </row>
    <row r="11" spans="1:6" x14ac:dyDescent="0.3">
      <c r="A11" s="12" t="s">
        <v>103</v>
      </c>
      <c r="B11" s="13">
        <v>2.88</v>
      </c>
      <c r="C11" s="15">
        <v>9.48</v>
      </c>
      <c r="D11" s="14">
        <f t="shared" si="0"/>
        <v>0.32916666666666666</v>
      </c>
      <c r="E11" s="8"/>
      <c r="F11" s="1"/>
    </row>
    <row r="12" spans="1:6" x14ac:dyDescent="0.3">
      <c r="A12" s="12" t="s">
        <v>104</v>
      </c>
      <c r="B12" s="13">
        <v>2.85</v>
      </c>
      <c r="C12" s="15">
        <v>12.5</v>
      </c>
      <c r="D12" s="14">
        <f t="shared" si="0"/>
        <v>0.43859649122807015</v>
      </c>
      <c r="E12" s="8" t="s">
        <v>188</v>
      </c>
      <c r="F12" s="1"/>
    </row>
    <row r="13" spans="1:6" x14ac:dyDescent="0.3">
      <c r="A13" s="12" t="s">
        <v>105</v>
      </c>
      <c r="B13" s="13">
        <v>2.21</v>
      </c>
      <c r="C13" s="15">
        <v>14.4</v>
      </c>
      <c r="D13" s="14">
        <f t="shared" si="0"/>
        <v>0.65158371040723984</v>
      </c>
      <c r="E13" s="8" t="s">
        <v>188</v>
      </c>
      <c r="F13" s="1"/>
    </row>
    <row r="14" spans="1:6" x14ac:dyDescent="0.3">
      <c r="A14" s="12" t="s">
        <v>106</v>
      </c>
      <c r="B14" s="13">
        <v>2.5099999999999998</v>
      </c>
      <c r="C14" s="15">
        <v>13.02</v>
      </c>
      <c r="D14" s="14">
        <f t="shared" si="0"/>
        <v>0.51872509960159363</v>
      </c>
      <c r="E14" s="8" t="s">
        <v>188</v>
      </c>
      <c r="F14" s="1"/>
    </row>
    <row r="15" spans="1:6" x14ac:dyDescent="0.3">
      <c r="A15" s="12" t="s">
        <v>107</v>
      </c>
      <c r="B15" s="13">
        <v>2.13</v>
      </c>
      <c r="C15" s="15">
        <v>9.11</v>
      </c>
      <c r="D15" s="14">
        <f t="shared" si="0"/>
        <v>0.42769953051643189</v>
      </c>
      <c r="E15" s="8"/>
      <c r="F15" s="1"/>
    </row>
    <row r="16" spans="1:6" x14ac:dyDescent="0.3">
      <c r="A16" s="12" t="s">
        <v>108</v>
      </c>
      <c r="B16" s="13">
        <v>2.02</v>
      </c>
      <c r="C16" s="15">
        <v>11.9</v>
      </c>
      <c r="D16" s="14">
        <f t="shared" si="0"/>
        <v>0.58910891089108908</v>
      </c>
      <c r="E16" s="8"/>
      <c r="F16" s="1"/>
    </row>
    <row r="17" spans="1:6" x14ac:dyDescent="0.3">
      <c r="A17" s="12" t="s">
        <v>109</v>
      </c>
      <c r="B17" s="13">
        <v>1.76</v>
      </c>
      <c r="C17" s="15">
        <v>6.16</v>
      </c>
      <c r="D17" s="14">
        <f t="shared" si="0"/>
        <v>0.35000000000000003</v>
      </c>
      <c r="E17" s="8"/>
      <c r="F17" s="1"/>
    </row>
    <row r="18" spans="1:6" x14ac:dyDescent="0.3">
      <c r="A18" s="12" t="s">
        <v>110</v>
      </c>
      <c r="B18" s="13">
        <v>1.99</v>
      </c>
      <c r="C18" s="15">
        <v>8.6199999999999992</v>
      </c>
      <c r="D18" s="14">
        <f t="shared" si="0"/>
        <v>0.4331658291457286</v>
      </c>
      <c r="E18" s="8"/>
      <c r="F18" s="1"/>
    </row>
    <row r="19" spans="1:6" x14ac:dyDescent="0.3">
      <c r="A19" s="12" t="s">
        <v>111</v>
      </c>
      <c r="B19" s="13">
        <v>2.57</v>
      </c>
      <c r="C19" s="15">
        <v>7.18</v>
      </c>
      <c r="D19" s="14">
        <f t="shared" si="0"/>
        <v>0.27937743190661479</v>
      </c>
      <c r="E19" s="8"/>
      <c r="F19" s="1"/>
    </row>
    <row r="20" spans="1:6" x14ac:dyDescent="0.3">
      <c r="A20" s="12" t="s">
        <v>172</v>
      </c>
      <c r="B20" s="13">
        <v>2.61</v>
      </c>
      <c r="C20" s="15">
        <v>15.2</v>
      </c>
      <c r="D20" s="14">
        <f t="shared" si="0"/>
        <v>0.58237547892720298</v>
      </c>
      <c r="E20" s="8" t="s">
        <v>188</v>
      </c>
      <c r="F20" s="1"/>
    </row>
    <row r="21" spans="1:6" x14ac:dyDescent="0.3">
      <c r="A21" s="12" t="s">
        <v>173</v>
      </c>
      <c r="B21" s="13">
        <v>2.74</v>
      </c>
      <c r="C21" s="15">
        <v>11.1</v>
      </c>
      <c r="D21" s="14">
        <f t="shared" si="0"/>
        <v>0.4051094890510949</v>
      </c>
      <c r="E21" s="8"/>
      <c r="F21" s="1"/>
    </row>
    <row r="22" spans="1:6" x14ac:dyDescent="0.3">
      <c r="A22" s="12" t="s">
        <v>174</v>
      </c>
      <c r="B22" s="13">
        <v>2.71</v>
      </c>
      <c r="C22" s="15">
        <v>24.5</v>
      </c>
      <c r="D22" s="14">
        <f t="shared" si="0"/>
        <v>0.90405904059040598</v>
      </c>
      <c r="E22" s="8" t="s">
        <v>190</v>
      </c>
      <c r="F22" s="1"/>
    </row>
    <row r="23" spans="1:6" x14ac:dyDescent="0.3">
      <c r="A23" s="12" t="s">
        <v>175</v>
      </c>
      <c r="B23" s="13">
        <v>3.17</v>
      </c>
      <c r="C23" s="15">
        <v>26.6</v>
      </c>
      <c r="D23" s="14">
        <f t="shared" si="0"/>
        <v>0.83911671924290221</v>
      </c>
      <c r="E23" s="8" t="s">
        <v>190</v>
      </c>
      <c r="F23" s="1"/>
    </row>
    <row r="24" spans="1:6" x14ac:dyDescent="0.3">
      <c r="A24" s="12" t="s">
        <v>176</v>
      </c>
      <c r="B24" s="13">
        <v>2.66</v>
      </c>
      <c r="C24" s="15">
        <v>15.3</v>
      </c>
      <c r="D24" s="14">
        <f t="shared" si="0"/>
        <v>0.57518796992481214</v>
      </c>
      <c r="E24" s="8" t="s">
        <v>188</v>
      </c>
      <c r="F24" s="1"/>
    </row>
    <row r="25" spans="1:6" x14ac:dyDescent="0.3">
      <c r="A25" s="12" t="s">
        <v>177</v>
      </c>
      <c r="B25" s="13">
        <v>2.89</v>
      </c>
      <c r="C25" s="15">
        <v>31.4</v>
      </c>
      <c r="D25" s="14">
        <f t="shared" si="0"/>
        <v>1.0865051903114187</v>
      </c>
      <c r="E25" s="8" t="s">
        <v>190</v>
      </c>
    </row>
    <row r="26" spans="1:6" x14ac:dyDescent="0.3">
      <c r="A26" s="12" t="s">
        <v>112</v>
      </c>
      <c r="B26" s="13">
        <v>2.58</v>
      </c>
      <c r="C26" s="15">
        <v>6.73</v>
      </c>
      <c r="D26" s="14">
        <f t="shared" si="0"/>
        <v>0.26085271317829462</v>
      </c>
      <c r="E26" s="8"/>
    </row>
    <row r="27" spans="1:6" x14ac:dyDescent="0.3">
      <c r="A27" s="12" t="s">
        <v>113</v>
      </c>
      <c r="B27" s="13">
        <v>1.81</v>
      </c>
      <c r="C27" s="15">
        <v>8.33</v>
      </c>
      <c r="D27" s="14">
        <f t="shared" si="0"/>
        <v>0.46022099447513815</v>
      </c>
      <c r="E27" s="8"/>
    </row>
    <row r="28" spans="1:6" x14ac:dyDescent="0.3">
      <c r="A28" s="12" t="s">
        <v>114</v>
      </c>
      <c r="B28" s="13">
        <v>1.75</v>
      </c>
      <c r="C28" s="15">
        <v>10.7</v>
      </c>
      <c r="D28" s="14">
        <f t="shared" si="0"/>
        <v>0.61142857142857132</v>
      </c>
      <c r="E28" s="8"/>
    </row>
    <row r="29" spans="1:6" x14ac:dyDescent="0.3">
      <c r="A29" s="12" t="s">
        <v>115</v>
      </c>
      <c r="B29" s="13">
        <v>2.23</v>
      </c>
      <c r="C29" s="15">
        <v>6.33</v>
      </c>
      <c r="D29" s="14">
        <f t="shared" si="0"/>
        <v>0.28385650224215248</v>
      </c>
      <c r="E29" s="8"/>
    </row>
    <row r="30" spans="1:6" x14ac:dyDescent="0.3">
      <c r="A30" s="12" t="s">
        <v>116</v>
      </c>
      <c r="B30" s="13">
        <v>2.25</v>
      </c>
      <c r="C30" s="15">
        <v>7.04</v>
      </c>
      <c r="D30" s="14">
        <f t="shared" si="0"/>
        <v>0.31288888888888888</v>
      </c>
      <c r="E30" s="8"/>
    </row>
    <row r="31" spans="1:6" x14ac:dyDescent="0.3">
      <c r="A31" s="12" t="s">
        <v>117</v>
      </c>
      <c r="B31" s="13">
        <v>2.4700000000000002</v>
      </c>
      <c r="C31" s="15">
        <v>10.3</v>
      </c>
      <c r="D31" s="14">
        <f t="shared" si="0"/>
        <v>0.41700404858299595</v>
      </c>
      <c r="E31" s="8"/>
    </row>
    <row r="32" spans="1:6" x14ac:dyDescent="0.3">
      <c r="A32" s="12" t="s">
        <v>118</v>
      </c>
      <c r="B32" s="13">
        <v>2.46</v>
      </c>
      <c r="C32" s="15">
        <v>12.3</v>
      </c>
      <c r="D32" s="14">
        <f t="shared" si="0"/>
        <v>0.5</v>
      </c>
      <c r="E32" s="8" t="s">
        <v>188</v>
      </c>
    </row>
    <row r="33" spans="1:5" x14ac:dyDescent="0.3">
      <c r="A33" s="12" t="s">
        <v>119</v>
      </c>
      <c r="B33" s="13">
        <v>2.33</v>
      </c>
      <c r="C33" s="15">
        <v>7.46</v>
      </c>
      <c r="D33" s="14">
        <f t="shared" si="0"/>
        <v>0.32017167381974249</v>
      </c>
      <c r="E33" s="8"/>
    </row>
    <row r="34" spans="1:5" x14ac:dyDescent="0.3">
      <c r="A34" s="12" t="s">
        <v>120</v>
      </c>
      <c r="B34" s="13">
        <v>2.66</v>
      </c>
      <c r="C34" s="15">
        <v>13.1</v>
      </c>
      <c r="D34" s="14">
        <f t="shared" si="0"/>
        <v>0.4924812030075188</v>
      </c>
      <c r="E34" s="8" t="s">
        <v>188</v>
      </c>
    </row>
    <row r="35" spans="1:5" x14ac:dyDescent="0.3">
      <c r="A35" s="12" t="s">
        <v>121</v>
      </c>
      <c r="B35" s="13">
        <v>2.37</v>
      </c>
      <c r="C35" s="15">
        <v>9.51</v>
      </c>
      <c r="D35" s="14">
        <f t="shared" si="0"/>
        <v>0.4012658227848101</v>
      </c>
      <c r="E35" s="8"/>
    </row>
    <row r="36" spans="1:5" x14ac:dyDescent="0.3">
      <c r="A36" s="12" t="s">
        <v>122</v>
      </c>
      <c r="B36" s="13">
        <v>2.21</v>
      </c>
      <c r="C36" s="15">
        <v>6.59</v>
      </c>
      <c r="D36" s="14">
        <f t="shared" si="0"/>
        <v>0.29819004524886877</v>
      </c>
      <c r="E36" s="8"/>
    </row>
    <row r="37" spans="1:5" x14ac:dyDescent="0.3">
      <c r="A37" s="12" t="s">
        <v>123</v>
      </c>
      <c r="B37" s="13">
        <v>2.48</v>
      </c>
      <c r="C37" s="15">
        <v>23.5</v>
      </c>
      <c r="D37" s="14">
        <f t="shared" si="0"/>
        <v>0.94758064516129026</v>
      </c>
      <c r="E37" s="8" t="s">
        <v>188</v>
      </c>
    </row>
    <row r="38" spans="1:5" x14ac:dyDescent="0.3">
      <c r="A38" s="12" t="s">
        <v>124</v>
      </c>
      <c r="B38" s="13">
        <v>1.79</v>
      </c>
      <c r="C38" s="15">
        <v>10.5</v>
      </c>
      <c r="D38" s="14">
        <f t="shared" si="0"/>
        <v>0.58659217877094971</v>
      </c>
      <c r="E38" s="8"/>
    </row>
    <row r="39" spans="1:5" x14ac:dyDescent="0.3">
      <c r="A39" s="12" t="s">
        <v>125</v>
      </c>
      <c r="B39" s="13">
        <v>1.99</v>
      </c>
      <c r="C39" s="15">
        <v>12.3</v>
      </c>
      <c r="D39" s="14">
        <f t="shared" si="0"/>
        <v>0.61809045226130654</v>
      </c>
      <c r="E39" s="8" t="s">
        <v>188</v>
      </c>
    </row>
    <row r="40" spans="1:5" x14ac:dyDescent="0.3">
      <c r="A40" s="12" t="s">
        <v>126</v>
      </c>
      <c r="B40" s="13">
        <v>2.1</v>
      </c>
      <c r="C40" s="15">
        <v>14.2</v>
      </c>
      <c r="D40" s="14">
        <f t="shared" si="0"/>
        <v>0.67619047619047612</v>
      </c>
      <c r="E40" s="8" t="s">
        <v>188</v>
      </c>
    </row>
    <row r="41" spans="1:5" x14ac:dyDescent="0.3">
      <c r="A41" s="12" t="s">
        <v>127</v>
      </c>
      <c r="B41" s="13">
        <v>1.76</v>
      </c>
      <c r="C41" s="15">
        <v>14.3</v>
      </c>
      <c r="D41" s="14">
        <f t="shared" si="0"/>
        <v>0.8125</v>
      </c>
      <c r="E41" s="8" t="s">
        <v>188</v>
      </c>
    </row>
    <row r="42" spans="1:5" x14ac:dyDescent="0.3">
      <c r="A42" s="12" t="s">
        <v>128</v>
      </c>
      <c r="B42" s="13">
        <v>2.23</v>
      </c>
      <c r="C42" s="15">
        <v>19.3</v>
      </c>
      <c r="D42" s="14">
        <f t="shared" si="0"/>
        <v>0.86547085201793728</v>
      </c>
      <c r="E42" s="8" t="s">
        <v>188</v>
      </c>
    </row>
    <row r="43" spans="1:5" x14ac:dyDescent="0.3">
      <c r="A43" s="12" t="s">
        <v>129</v>
      </c>
      <c r="B43" s="13">
        <v>1.74</v>
      </c>
      <c r="C43" s="15">
        <v>12.02</v>
      </c>
      <c r="D43" s="14">
        <f t="shared" si="0"/>
        <v>0.69080459770114944</v>
      </c>
      <c r="E43" s="8" t="s">
        <v>188</v>
      </c>
    </row>
    <row r="44" spans="1:5" x14ac:dyDescent="0.3">
      <c r="A44" s="12" t="s">
        <v>130</v>
      </c>
      <c r="B44" s="13">
        <v>1.81</v>
      </c>
      <c r="C44" s="13">
        <v>28.4</v>
      </c>
      <c r="D44" s="14">
        <f t="shared" si="0"/>
        <v>1.5690607734806628</v>
      </c>
      <c r="E44" s="8" t="s">
        <v>190</v>
      </c>
    </row>
    <row r="45" spans="1:5" x14ac:dyDescent="0.3">
      <c r="A45" s="12" t="s">
        <v>131</v>
      </c>
      <c r="B45" s="13">
        <v>1.65</v>
      </c>
      <c r="C45" s="13">
        <v>10.5</v>
      </c>
      <c r="D45" s="14">
        <f t="shared" si="0"/>
        <v>0.63636363636363635</v>
      </c>
      <c r="E45" s="8"/>
    </row>
    <row r="46" spans="1:5" x14ac:dyDescent="0.3">
      <c r="A46" s="12" t="s">
        <v>132</v>
      </c>
      <c r="B46" s="13">
        <v>1.78</v>
      </c>
      <c r="C46" s="13">
        <v>13.2</v>
      </c>
      <c r="D46" s="14">
        <f t="shared" si="0"/>
        <v>0.74157303370786509</v>
      </c>
      <c r="E46" s="8" t="s">
        <v>188</v>
      </c>
    </row>
    <row r="47" spans="1:5" x14ac:dyDescent="0.3">
      <c r="A47" s="12" t="s">
        <v>133</v>
      </c>
      <c r="B47" s="13">
        <v>1.6</v>
      </c>
      <c r="C47" s="13">
        <v>6.61</v>
      </c>
      <c r="D47" s="14">
        <f t="shared" si="0"/>
        <v>0.41312500000000002</v>
      </c>
      <c r="E47" s="8"/>
    </row>
    <row r="48" spans="1:5" x14ac:dyDescent="0.3">
      <c r="A48" s="12" t="s">
        <v>134</v>
      </c>
      <c r="B48" s="13">
        <v>2.46</v>
      </c>
      <c r="C48" s="13">
        <v>8.4499999999999993</v>
      </c>
      <c r="D48" s="14">
        <f t="shared" si="0"/>
        <v>0.34349593495934955</v>
      </c>
      <c r="E48" s="8"/>
    </row>
    <row r="49" spans="1:5" x14ac:dyDescent="0.3">
      <c r="A49" s="12" t="s">
        <v>135</v>
      </c>
      <c r="B49" s="13">
        <v>1.96</v>
      </c>
      <c r="C49" s="13">
        <v>7.74</v>
      </c>
      <c r="D49" s="14">
        <f t="shared" si="0"/>
        <v>0.39489795918367349</v>
      </c>
      <c r="E49" s="8"/>
    </row>
    <row r="50" spans="1:5" x14ac:dyDescent="0.3">
      <c r="A50" s="12" t="s">
        <v>136</v>
      </c>
      <c r="B50" s="13">
        <v>2.0099999999999998</v>
      </c>
      <c r="C50" s="13">
        <v>7.59</v>
      </c>
      <c r="D50" s="14">
        <f t="shared" si="0"/>
        <v>0.37761194029850753</v>
      </c>
      <c r="E50" s="8"/>
    </row>
    <row r="51" spans="1:5" x14ac:dyDescent="0.3">
      <c r="A51" s="12" t="s">
        <v>137</v>
      </c>
      <c r="B51" s="13">
        <v>1.59</v>
      </c>
      <c r="C51" s="13">
        <v>7.69</v>
      </c>
      <c r="D51" s="14">
        <f t="shared" si="0"/>
        <v>0.48364779874213837</v>
      </c>
      <c r="E51" s="8"/>
    </row>
    <row r="52" spans="1:5" x14ac:dyDescent="0.3">
      <c r="A52" s="12" t="s">
        <v>138</v>
      </c>
      <c r="B52" s="13">
        <v>1.75</v>
      </c>
      <c r="C52" s="13">
        <v>18.899999999999999</v>
      </c>
      <c r="D52" s="14">
        <f t="shared" si="0"/>
        <v>1.0799999999999998</v>
      </c>
      <c r="E52" s="8" t="s">
        <v>188</v>
      </c>
    </row>
    <row r="53" spans="1:5" x14ac:dyDescent="0.3">
      <c r="A53" s="12" t="s">
        <v>139</v>
      </c>
      <c r="B53" s="13">
        <v>1.64</v>
      </c>
      <c r="C53" s="13">
        <v>10.6</v>
      </c>
      <c r="D53" s="14">
        <f t="shared" si="0"/>
        <v>0.64634146341463417</v>
      </c>
      <c r="E53" s="8" t="s">
        <v>189</v>
      </c>
    </row>
    <row r="54" spans="1:5" x14ac:dyDescent="0.3">
      <c r="A54" s="12" t="s">
        <v>140</v>
      </c>
      <c r="B54" s="13">
        <v>2.2000000000000002</v>
      </c>
      <c r="C54" s="13">
        <v>15.3</v>
      </c>
      <c r="D54" s="14">
        <f t="shared" si="0"/>
        <v>0.69545454545454544</v>
      </c>
      <c r="E54" s="8" t="s">
        <v>188</v>
      </c>
    </row>
    <row r="55" spans="1:5" x14ac:dyDescent="0.3">
      <c r="A55" s="12" t="s">
        <v>141</v>
      </c>
      <c r="B55" s="13">
        <v>1.45</v>
      </c>
      <c r="C55" s="13">
        <v>8.9</v>
      </c>
      <c r="D55" s="14">
        <f t="shared" si="0"/>
        <v>0.61379310344827587</v>
      </c>
      <c r="E55" s="8"/>
    </row>
    <row r="56" spans="1:5" x14ac:dyDescent="0.3">
      <c r="A56" s="12" t="s">
        <v>142</v>
      </c>
      <c r="B56" s="13">
        <v>1.73</v>
      </c>
      <c r="C56" s="13">
        <v>12.2</v>
      </c>
      <c r="D56" s="14">
        <f t="shared" si="0"/>
        <v>0.7052023121387283</v>
      </c>
      <c r="E56" s="8" t="s">
        <v>188</v>
      </c>
    </row>
    <row r="57" spans="1:5" x14ac:dyDescent="0.3">
      <c r="A57" s="12" t="s">
        <v>143</v>
      </c>
      <c r="B57" s="13">
        <v>1.77</v>
      </c>
      <c r="C57" s="13">
        <v>11.7</v>
      </c>
      <c r="D57" s="14">
        <f t="shared" si="0"/>
        <v>0.66101694915254239</v>
      </c>
      <c r="E57" s="8" t="s">
        <v>188</v>
      </c>
    </row>
    <row r="58" spans="1:5" x14ac:dyDescent="0.3">
      <c r="A58" s="12" t="s">
        <v>144</v>
      </c>
      <c r="B58" s="13">
        <v>1.62</v>
      </c>
      <c r="C58" s="13">
        <v>11.4</v>
      </c>
      <c r="D58" s="14">
        <f t="shared" si="0"/>
        <v>0.70370370370370372</v>
      </c>
      <c r="E58" s="8" t="s">
        <v>188</v>
      </c>
    </row>
    <row r="59" spans="1:5" x14ac:dyDescent="0.3">
      <c r="A59" s="12" t="s">
        <v>145</v>
      </c>
      <c r="B59" s="13">
        <v>1.99</v>
      </c>
      <c r="C59" s="13">
        <v>18.079999999999998</v>
      </c>
      <c r="D59" s="14">
        <f t="shared" si="0"/>
        <v>0.908542713567839</v>
      </c>
      <c r="E59" s="8" t="s">
        <v>188</v>
      </c>
    </row>
    <row r="60" spans="1:5" x14ac:dyDescent="0.3">
      <c r="A60" s="12" t="s">
        <v>146</v>
      </c>
      <c r="B60" s="13">
        <v>1.94</v>
      </c>
      <c r="C60" s="13">
        <v>9.14</v>
      </c>
      <c r="D60" s="14">
        <f t="shared" si="0"/>
        <v>0.47113402061855675</v>
      </c>
      <c r="E60" s="8" t="s">
        <v>189</v>
      </c>
    </row>
    <row r="61" spans="1:5" x14ac:dyDescent="0.3">
      <c r="A61" s="12" t="s">
        <v>147</v>
      </c>
      <c r="B61" s="13">
        <v>1.68</v>
      </c>
      <c r="C61" s="13">
        <v>11.4</v>
      </c>
      <c r="D61" s="14">
        <f t="shared" si="0"/>
        <v>0.6785714285714286</v>
      </c>
      <c r="E61" s="8" t="s">
        <v>189</v>
      </c>
    </row>
    <row r="62" spans="1:5" x14ac:dyDescent="0.3">
      <c r="A62" s="12" t="s">
        <v>148</v>
      </c>
      <c r="B62" s="13">
        <v>1.96</v>
      </c>
      <c r="C62" s="13">
        <v>15.2</v>
      </c>
      <c r="D62" s="14">
        <f t="shared" si="0"/>
        <v>0.77551020408163263</v>
      </c>
      <c r="E62" s="8" t="s">
        <v>188</v>
      </c>
    </row>
    <row r="63" spans="1:5" x14ac:dyDescent="0.3">
      <c r="A63" s="12" t="s">
        <v>149</v>
      </c>
      <c r="B63" s="13">
        <v>1.81</v>
      </c>
      <c r="C63" s="13">
        <v>45.4</v>
      </c>
      <c r="D63" s="14">
        <f t="shared" si="0"/>
        <v>2.5082872928176796</v>
      </c>
      <c r="E63" s="8" t="s">
        <v>190</v>
      </c>
    </row>
    <row r="64" spans="1:5" x14ac:dyDescent="0.3">
      <c r="A64" s="12" t="s">
        <v>150</v>
      </c>
      <c r="B64" s="13">
        <v>1.82</v>
      </c>
      <c r="C64" s="13">
        <v>12.4</v>
      </c>
      <c r="D64" s="14">
        <f t="shared" si="0"/>
        <v>0.68131868131868134</v>
      </c>
      <c r="E64" s="8" t="s">
        <v>189</v>
      </c>
    </row>
    <row r="65" spans="1:5" x14ac:dyDescent="0.3">
      <c r="A65" s="12" t="s">
        <v>151</v>
      </c>
      <c r="B65" s="13">
        <v>1.8</v>
      </c>
      <c r="C65" s="13">
        <v>11.4</v>
      </c>
      <c r="D65" s="14">
        <f t="shared" si="0"/>
        <v>0.6333333333333333</v>
      </c>
      <c r="E65" s="8" t="s">
        <v>188</v>
      </c>
    </row>
    <row r="66" spans="1:5" x14ac:dyDescent="0.3">
      <c r="A66" s="12" t="s">
        <v>152</v>
      </c>
      <c r="B66" s="13">
        <v>2.72</v>
      </c>
      <c r="C66" s="13">
        <v>12.02</v>
      </c>
      <c r="D66" s="14">
        <f t="shared" ref="D66:D85" si="1">(C66/(B66*1000))*100</f>
        <v>0.44191176470588234</v>
      </c>
      <c r="E66" s="8" t="s">
        <v>188</v>
      </c>
    </row>
    <row r="67" spans="1:5" x14ac:dyDescent="0.3">
      <c r="A67" s="12" t="s">
        <v>153</v>
      </c>
      <c r="B67" s="13">
        <v>1.63</v>
      </c>
      <c r="C67" s="13">
        <v>10.5</v>
      </c>
      <c r="D67" s="14">
        <f t="shared" si="1"/>
        <v>0.64417177914110435</v>
      </c>
      <c r="E67" s="8"/>
    </row>
    <row r="68" spans="1:5" x14ac:dyDescent="0.3">
      <c r="A68" s="12" t="s">
        <v>154</v>
      </c>
      <c r="B68" s="13">
        <v>1.8</v>
      </c>
      <c r="C68" s="13">
        <v>13.7</v>
      </c>
      <c r="D68" s="14">
        <f t="shared" si="1"/>
        <v>0.76111111111111107</v>
      </c>
      <c r="E68" s="8" t="s">
        <v>188</v>
      </c>
    </row>
    <row r="69" spans="1:5" x14ac:dyDescent="0.3">
      <c r="A69" s="12" t="s">
        <v>155</v>
      </c>
      <c r="B69" s="13">
        <v>1.66</v>
      </c>
      <c r="C69" s="13">
        <v>12.4</v>
      </c>
      <c r="D69" s="14">
        <f t="shared" si="1"/>
        <v>0.74698795180722899</v>
      </c>
      <c r="E69" s="8" t="s">
        <v>188</v>
      </c>
    </row>
    <row r="70" spans="1:5" x14ac:dyDescent="0.3">
      <c r="A70" s="12" t="s">
        <v>156</v>
      </c>
      <c r="B70" s="13">
        <v>1.93</v>
      </c>
      <c r="C70" s="13">
        <v>12.4</v>
      </c>
      <c r="D70" s="14">
        <f t="shared" si="1"/>
        <v>0.64248704663212441</v>
      </c>
      <c r="E70" s="8" t="s">
        <v>188</v>
      </c>
    </row>
    <row r="71" spans="1:5" x14ac:dyDescent="0.3">
      <c r="A71" s="12" t="s">
        <v>157</v>
      </c>
      <c r="B71" s="13">
        <v>1.63</v>
      </c>
      <c r="C71" s="13">
        <v>14.06</v>
      </c>
      <c r="D71" s="14">
        <f t="shared" si="1"/>
        <v>0.86257668711656443</v>
      </c>
      <c r="E71" s="8" t="s">
        <v>188</v>
      </c>
    </row>
    <row r="72" spans="1:5" x14ac:dyDescent="0.3">
      <c r="A72" s="12" t="s">
        <v>158</v>
      </c>
      <c r="B72" s="13">
        <v>1.83</v>
      </c>
      <c r="C72" s="13">
        <v>9.57</v>
      </c>
      <c r="D72" s="14">
        <f t="shared" si="1"/>
        <v>0.5229508196721312</v>
      </c>
      <c r="E72" s="8"/>
    </row>
    <row r="73" spans="1:5" x14ac:dyDescent="0.3">
      <c r="A73" s="12" t="s">
        <v>159</v>
      </c>
      <c r="B73" s="13">
        <v>1.55</v>
      </c>
      <c r="C73" s="13">
        <v>7.99</v>
      </c>
      <c r="D73" s="14">
        <f t="shared" si="1"/>
        <v>0.51548387096774195</v>
      </c>
      <c r="E73" s="8"/>
    </row>
    <row r="74" spans="1:5" x14ac:dyDescent="0.3">
      <c r="A74" s="12" t="s">
        <v>160</v>
      </c>
      <c r="B74" s="13">
        <v>1.73</v>
      </c>
      <c r="C74" s="13">
        <v>8.6</v>
      </c>
      <c r="D74" s="14">
        <f t="shared" si="1"/>
        <v>0.4971098265895954</v>
      </c>
      <c r="E74" s="8"/>
    </row>
    <row r="75" spans="1:5" x14ac:dyDescent="0.3">
      <c r="A75" s="12" t="s">
        <v>161</v>
      </c>
      <c r="B75" s="13">
        <v>2.04</v>
      </c>
      <c r="C75" s="13">
        <v>12.9</v>
      </c>
      <c r="D75" s="14">
        <f t="shared" si="1"/>
        <v>0.63235294117647056</v>
      </c>
      <c r="E75" s="8" t="s">
        <v>188</v>
      </c>
    </row>
    <row r="76" spans="1:5" x14ac:dyDescent="0.3">
      <c r="A76" s="12" t="s">
        <v>162</v>
      </c>
      <c r="B76" s="13">
        <v>1.71</v>
      </c>
      <c r="C76" s="13">
        <v>7.01</v>
      </c>
      <c r="D76" s="14">
        <f t="shared" si="1"/>
        <v>0.40994152046783622</v>
      </c>
      <c r="E76" s="8"/>
    </row>
    <row r="77" spans="1:5" x14ac:dyDescent="0.3">
      <c r="A77" s="12" t="s">
        <v>163</v>
      </c>
      <c r="B77" s="13">
        <v>1.65</v>
      </c>
      <c r="C77" s="13">
        <v>9.6199999999999992</v>
      </c>
      <c r="D77" s="14">
        <f t="shared" si="1"/>
        <v>0.5830303030303029</v>
      </c>
      <c r="E77" s="8"/>
    </row>
    <row r="78" spans="1:5" x14ac:dyDescent="0.3">
      <c r="A78" s="12" t="s">
        <v>164</v>
      </c>
      <c r="B78" s="13">
        <v>1.87</v>
      </c>
      <c r="C78" s="13">
        <v>11.7</v>
      </c>
      <c r="D78" s="14">
        <f t="shared" si="1"/>
        <v>0.62566844919786091</v>
      </c>
      <c r="E78" s="8" t="s">
        <v>189</v>
      </c>
    </row>
    <row r="79" spans="1:5" x14ac:dyDescent="0.3">
      <c r="A79" s="12" t="s">
        <v>165</v>
      </c>
      <c r="B79" s="13">
        <v>2.02</v>
      </c>
      <c r="C79" s="13">
        <v>16.3</v>
      </c>
      <c r="D79" s="14">
        <f t="shared" si="1"/>
        <v>0.80693069306930698</v>
      </c>
      <c r="E79" s="8" t="s">
        <v>188</v>
      </c>
    </row>
    <row r="80" spans="1:5" x14ac:dyDescent="0.3">
      <c r="A80" s="12" t="s">
        <v>166</v>
      </c>
      <c r="B80" s="13">
        <v>1.57</v>
      </c>
      <c r="C80" s="13">
        <v>8.33</v>
      </c>
      <c r="D80" s="14">
        <f t="shared" si="1"/>
        <v>0.53057324840764331</v>
      </c>
      <c r="E80" s="8"/>
    </row>
    <row r="81" spans="1:5" x14ac:dyDescent="0.3">
      <c r="A81" s="12" t="s">
        <v>167</v>
      </c>
      <c r="B81" s="13">
        <v>2.11</v>
      </c>
      <c r="C81" s="13">
        <v>20.2</v>
      </c>
      <c r="D81" s="14">
        <f t="shared" si="1"/>
        <v>0.95734597156398105</v>
      </c>
      <c r="E81" s="8" t="s">
        <v>188</v>
      </c>
    </row>
    <row r="82" spans="1:5" x14ac:dyDescent="0.3">
      <c r="A82" s="12" t="s">
        <v>168</v>
      </c>
      <c r="B82" s="13">
        <v>2.59</v>
      </c>
      <c r="C82" s="13">
        <v>15.8</v>
      </c>
      <c r="D82" s="14">
        <f t="shared" si="1"/>
        <v>0.61003861003861004</v>
      </c>
      <c r="E82" s="8" t="s">
        <v>188</v>
      </c>
    </row>
    <row r="83" spans="1:5" x14ac:dyDescent="0.3">
      <c r="A83" s="12" t="s">
        <v>169</v>
      </c>
      <c r="B83" s="13">
        <v>1.57</v>
      </c>
      <c r="C83" s="13">
        <v>12.3</v>
      </c>
      <c r="D83" s="14">
        <f t="shared" si="1"/>
        <v>0.78343949044585992</v>
      </c>
      <c r="E83" s="8" t="s">
        <v>188</v>
      </c>
    </row>
    <row r="84" spans="1:5" x14ac:dyDescent="0.3">
      <c r="A84" s="12" t="s">
        <v>170</v>
      </c>
      <c r="B84" s="13">
        <v>1.5</v>
      </c>
      <c r="C84" s="13">
        <v>12.01</v>
      </c>
      <c r="D84" s="14">
        <f t="shared" si="1"/>
        <v>0.80066666666666675</v>
      </c>
      <c r="E84" s="8" t="s">
        <v>188</v>
      </c>
    </row>
    <row r="85" spans="1:5" x14ac:dyDescent="0.3">
      <c r="A85" s="12" t="s">
        <v>171</v>
      </c>
      <c r="B85" s="13">
        <v>2.1</v>
      </c>
      <c r="C85" s="13">
        <v>9.74</v>
      </c>
      <c r="D85" s="14">
        <f t="shared" si="1"/>
        <v>0.46380952380952378</v>
      </c>
      <c r="E85" s="8"/>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4"/>
  <sheetViews>
    <sheetView workbookViewId="0">
      <selection activeCell="D12" sqref="D12"/>
    </sheetView>
  </sheetViews>
  <sheetFormatPr defaultRowHeight="14.4" x14ac:dyDescent="0.3"/>
  <cols>
    <col min="1" max="1" width="25.109375" customWidth="1"/>
    <col min="2" max="2" width="12.77734375" customWidth="1"/>
    <col min="3" max="3" width="12.88671875" customWidth="1"/>
    <col min="4" max="4" width="13" customWidth="1"/>
    <col min="5" max="5" width="20.21875" customWidth="1"/>
  </cols>
  <sheetData>
    <row r="2" spans="1:12" x14ac:dyDescent="0.3">
      <c r="B2" s="4" t="s">
        <v>12</v>
      </c>
      <c r="C2" s="4" t="s">
        <v>2</v>
      </c>
      <c r="D2" s="4" t="s">
        <v>3</v>
      </c>
      <c r="E2" s="4" t="s">
        <v>4</v>
      </c>
    </row>
    <row r="3" spans="1:12" x14ac:dyDescent="0.3">
      <c r="A3" t="s">
        <v>5</v>
      </c>
      <c r="B3" s="2">
        <v>2.5110000000000001</v>
      </c>
      <c r="C3" s="2">
        <f>B3-B9</f>
        <v>2.4810000000000003</v>
      </c>
      <c r="D3" s="2">
        <v>100</v>
      </c>
      <c r="E3" s="16">
        <f>(11.04*C3*C3)+(11.948*C3)+(1.5134)</f>
        <v>99.111573440000015</v>
      </c>
    </row>
    <row r="4" spans="1:12" x14ac:dyDescent="0.3">
      <c r="A4" t="s">
        <v>6</v>
      </c>
      <c r="B4" s="2">
        <v>1.7030000000000001</v>
      </c>
      <c r="C4" s="2">
        <f>B4-B9</f>
        <v>1.673</v>
      </c>
      <c r="D4" s="2">
        <v>50</v>
      </c>
      <c r="E4" s="16">
        <f t="shared" ref="E4:E9" si="0">(11.04*C4*C4)+(11.948*C4)+(1.5134)</f>
        <v>52.402580159999992</v>
      </c>
    </row>
    <row r="5" spans="1:12" x14ac:dyDescent="0.3">
      <c r="A5" t="s">
        <v>7</v>
      </c>
      <c r="B5" s="2">
        <v>1.024</v>
      </c>
      <c r="C5" s="2">
        <f>B5-B9</f>
        <v>0.99399999999999999</v>
      </c>
      <c r="D5" s="2">
        <v>25</v>
      </c>
      <c r="E5" s="16">
        <f t="shared" si="0"/>
        <v>24.297629439999998</v>
      </c>
    </row>
    <row r="6" spans="1:12" x14ac:dyDescent="0.3">
      <c r="A6" t="s">
        <v>8</v>
      </c>
      <c r="B6" s="2">
        <v>0.54300000000000004</v>
      </c>
      <c r="C6" s="2">
        <f>B6-B9</f>
        <v>0.51300000000000001</v>
      </c>
      <c r="D6" s="2">
        <v>12.5</v>
      </c>
      <c r="E6" s="16">
        <f t="shared" si="0"/>
        <v>10.548109760000001</v>
      </c>
    </row>
    <row r="7" spans="1:12" x14ac:dyDescent="0.3">
      <c r="A7" t="s">
        <v>9</v>
      </c>
      <c r="B7" s="2">
        <v>0.318</v>
      </c>
      <c r="C7" s="2">
        <f>B7-B9</f>
        <v>0.28800000000000003</v>
      </c>
      <c r="D7" s="2">
        <v>6.25</v>
      </c>
      <c r="E7" s="16">
        <f t="shared" si="0"/>
        <v>5.8701257600000005</v>
      </c>
    </row>
    <row r="8" spans="1:12" x14ac:dyDescent="0.3">
      <c r="A8" t="s">
        <v>17</v>
      </c>
      <c r="B8" s="2">
        <v>0.152</v>
      </c>
      <c r="C8" s="2">
        <f>B8-B9</f>
        <v>0.122</v>
      </c>
      <c r="D8" s="2">
        <v>3.125</v>
      </c>
      <c r="E8" s="16">
        <f t="shared" si="0"/>
        <v>3.1353753600000003</v>
      </c>
    </row>
    <row r="9" spans="1:12" x14ac:dyDescent="0.3">
      <c r="A9" t="s">
        <v>10</v>
      </c>
      <c r="B9" s="2">
        <v>0.03</v>
      </c>
      <c r="C9" s="2">
        <f>B9-B9</f>
        <v>0</v>
      </c>
      <c r="D9" s="2">
        <v>0</v>
      </c>
      <c r="E9" s="16">
        <f t="shared" si="0"/>
        <v>1.5134000000000001</v>
      </c>
    </row>
    <row r="15" spans="1:12" x14ac:dyDescent="0.3">
      <c r="J15" s="9" t="s">
        <v>18</v>
      </c>
      <c r="K15" s="9"/>
      <c r="L15" s="9"/>
    </row>
    <row r="20" spans="1:5" x14ac:dyDescent="0.3">
      <c r="A20" s="4" t="s">
        <v>11</v>
      </c>
      <c r="B20" s="4" t="s">
        <v>12</v>
      </c>
      <c r="C20" s="4" t="s">
        <v>10</v>
      </c>
      <c r="D20" s="4" t="s">
        <v>2</v>
      </c>
      <c r="E20" s="4" t="s">
        <v>19</v>
      </c>
    </row>
    <row r="21" spans="1:5" x14ac:dyDescent="0.3">
      <c r="A21" s="12" t="s">
        <v>94</v>
      </c>
      <c r="B21" s="2">
        <v>2.141</v>
      </c>
      <c r="C21" s="2">
        <v>0.03</v>
      </c>
      <c r="D21" s="2">
        <f t="shared" ref="D21:D84" si="1">(B21-C21)</f>
        <v>2.1110000000000002</v>
      </c>
      <c r="E21" s="6">
        <f t="shared" ref="E21:E84" si="2">(11.04*D21*D21)+(11.948*D21)+(1.5134)</f>
        <v>75.933411840000019</v>
      </c>
    </row>
    <row r="22" spans="1:5" x14ac:dyDescent="0.3">
      <c r="A22" s="12" t="s">
        <v>95</v>
      </c>
      <c r="B22" s="2">
        <v>0.89800000000000002</v>
      </c>
      <c r="C22" s="2">
        <v>0.03</v>
      </c>
      <c r="D22" s="2">
        <f t="shared" si="1"/>
        <v>0.86799999999999999</v>
      </c>
      <c r="E22" s="6">
        <f t="shared" si="2"/>
        <v>20.202064959999998</v>
      </c>
    </row>
    <row r="23" spans="1:5" x14ac:dyDescent="0.3">
      <c r="A23" s="12" t="s">
        <v>96</v>
      </c>
      <c r="B23" s="2">
        <v>0.49099999999999999</v>
      </c>
      <c r="C23" s="2">
        <v>0.03</v>
      </c>
      <c r="D23" s="2">
        <f t="shared" si="1"/>
        <v>0.46099999999999997</v>
      </c>
      <c r="E23" s="6">
        <f t="shared" si="2"/>
        <v>9.36765984</v>
      </c>
    </row>
    <row r="24" spans="1:5" x14ac:dyDescent="0.3">
      <c r="A24" s="12" t="s">
        <v>97</v>
      </c>
      <c r="B24" s="2">
        <v>0.32400000000000001</v>
      </c>
      <c r="C24" s="2">
        <v>0.03</v>
      </c>
      <c r="D24" s="2">
        <f t="shared" si="1"/>
        <v>0.29400000000000004</v>
      </c>
      <c r="E24" s="6">
        <f t="shared" si="2"/>
        <v>5.9803654400000008</v>
      </c>
    </row>
    <row r="25" spans="1:5" x14ac:dyDescent="0.3">
      <c r="A25" s="12" t="s">
        <v>98</v>
      </c>
      <c r="B25" s="2">
        <v>0.38400000000000001</v>
      </c>
      <c r="C25" s="2">
        <v>0.03</v>
      </c>
      <c r="D25" s="2">
        <f t="shared" si="1"/>
        <v>0.35399999999999998</v>
      </c>
      <c r="E25" s="6">
        <f t="shared" si="2"/>
        <v>7.1264806399999996</v>
      </c>
    </row>
    <row r="26" spans="1:5" x14ac:dyDescent="0.3">
      <c r="A26" s="12" t="s">
        <v>99</v>
      </c>
      <c r="B26" s="2">
        <v>0.38300000000000001</v>
      </c>
      <c r="C26" s="2">
        <v>0.03</v>
      </c>
      <c r="D26" s="2">
        <f t="shared" si="1"/>
        <v>0.35299999999999998</v>
      </c>
      <c r="E26" s="6">
        <f t="shared" si="2"/>
        <v>7.1067273599999998</v>
      </c>
    </row>
    <row r="27" spans="1:5" x14ac:dyDescent="0.3">
      <c r="A27" s="12" t="s">
        <v>100</v>
      </c>
      <c r="B27" s="2">
        <v>0.55700000000000005</v>
      </c>
      <c r="C27" s="2">
        <v>0.03</v>
      </c>
      <c r="D27" s="2">
        <f t="shared" si="1"/>
        <v>0.52700000000000002</v>
      </c>
      <c r="E27" s="6">
        <f t="shared" si="2"/>
        <v>10.876124160000002</v>
      </c>
    </row>
    <row r="28" spans="1:5" x14ac:dyDescent="0.3">
      <c r="A28" s="12" t="s">
        <v>101</v>
      </c>
      <c r="B28" s="2">
        <v>0.76400000000000001</v>
      </c>
      <c r="C28" s="2">
        <v>0.03</v>
      </c>
      <c r="D28" s="2">
        <f t="shared" si="1"/>
        <v>0.73399999999999999</v>
      </c>
      <c r="E28" s="6">
        <f t="shared" si="2"/>
        <v>16.231098240000001</v>
      </c>
    </row>
    <row r="29" spans="1:5" x14ac:dyDescent="0.3">
      <c r="A29" s="12" t="s">
        <v>102</v>
      </c>
      <c r="B29" s="2">
        <v>0.32100000000000001</v>
      </c>
      <c r="C29" s="2">
        <v>0.03</v>
      </c>
      <c r="D29" s="2">
        <f t="shared" si="1"/>
        <v>0.29100000000000004</v>
      </c>
      <c r="E29" s="6">
        <f t="shared" si="2"/>
        <v>5.9251462400000001</v>
      </c>
    </row>
    <row r="30" spans="1:5" x14ac:dyDescent="0.3">
      <c r="A30" s="12" t="s">
        <v>103</v>
      </c>
      <c r="B30" s="2">
        <v>0.36699999999999999</v>
      </c>
      <c r="C30" s="2">
        <v>0.03</v>
      </c>
      <c r="D30" s="2">
        <f t="shared" si="1"/>
        <v>0.33699999999999997</v>
      </c>
      <c r="E30" s="6">
        <f t="shared" si="2"/>
        <v>6.7936777599999987</v>
      </c>
    </row>
    <row r="31" spans="1:5" x14ac:dyDescent="0.3">
      <c r="A31" s="12" t="s">
        <v>104</v>
      </c>
      <c r="B31" s="2">
        <v>0.46800000000000003</v>
      </c>
      <c r="C31" s="2">
        <v>0.03</v>
      </c>
      <c r="D31" s="2">
        <f t="shared" si="1"/>
        <v>0.43800000000000006</v>
      </c>
      <c r="E31" s="6">
        <f t="shared" si="2"/>
        <v>8.8645817600000019</v>
      </c>
    </row>
    <row r="32" spans="1:5" x14ac:dyDescent="0.3">
      <c r="A32" s="12" t="s">
        <v>105</v>
      </c>
      <c r="B32" s="2">
        <v>0.503</v>
      </c>
      <c r="C32" s="2">
        <v>0.03</v>
      </c>
      <c r="D32" s="2">
        <f t="shared" si="1"/>
        <v>0.47299999999999998</v>
      </c>
      <c r="E32" s="6">
        <f t="shared" si="2"/>
        <v>9.6347721600000007</v>
      </c>
    </row>
    <row r="33" spans="1:5" x14ac:dyDescent="0.3">
      <c r="A33" s="12" t="s">
        <v>106</v>
      </c>
      <c r="B33" s="2">
        <v>0.59399999999999997</v>
      </c>
      <c r="C33" s="2">
        <v>0.03</v>
      </c>
      <c r="D33" s="2">
        <f t="shared" si="1"/>
        <v>0.56399999999999995</v>
      </c>
      <c r="E33" s="6">
        <f t="shared" si="2"/>
        <v>11.763851839999999</v>
      </c>
    </row>
    <row r="34" spans="1:5" x14ac:dyDescent="0.3">
      <c r="A34" s="12" t="s">
        <v>107</v>
      </c>
      <c r="B34" s="2">
        <v>0.39500000000000002</v>
      </c>
      <c r="C34" s="2">
        <v>0.03</v>
      </c>
      <c r="D34" s="2">
        <f t="shared" si="1"/>
        <v>0.36499999999999999</v>
      </c>
      <c r="E34" s="6">
        <f t="shared" si="2"/>
        <v>7.3452239999999991</v>
      </c>
    </row>
    <row r="35" spans="1:5" x14ac:dyDescent="0.3">
      <c r="A35" s="12" t="s">
        <v>108</v>
      </c>
      <c r="B35" s="2">
        <v>0.66100000000000003</v>
      </c>
      <c r="C35" s="2">
        <v>0.03</v>
      </c>
      <c r="D35" s="2">
        <f t="shared" si="1"/>
        <v>0.63100000000000001</v>
      </c>
      <c r="E35" s="6">
        <f t="shared" si="2"/>
        <v>13.448285439999999</v>
      </c>
    </row>
    <row r="36" spans="1:5" x14ac:dyDescent="0.3">
      <c r="A36" s="12" t="s">
        <v>109</v>
      </c>
      <c r="B36" s="2">
        <v>0.35199999999999998</v>
      </c>
      <c r="C36" s="2">
        <v>0.03</v>
      </c>
      <c r="D36" s="2">
        <f t="shared" si="1"/>
        <v>0.32199999999999995</v>
      </c>
      <c r="E36" s="6">
        <f t="shared" si="2"/>
        <v>6.505327359999999</v>
      </c>
    </row>
    <row r="37" spans="1:5" x14ac:dyDescent="0.3">
      <c r="A37" s="12" t="s">
        <v>110</v>
      </c>
      <c r="B37" s="2">
        <v>0.438</v>
      </c>
      <c r="C37" s="2">
        <v>0.03</v>
      </c>
      <c r="D37" s="2">
        <f t="shared" si="1"/>
        <v>0.40800000000000003</v>
      </c>
      <c r="E37" s="6">
        <f t="shared" si="2"/>
        <v>8.2259465600000006</v>
      </c>
    </row>
    <row r="38" spans="1:5" x14ac:dyDescent="0.3">
      <c r="A38" s="12" t="s">
        <v>111</v>
      </c>
      <c r="B38" s="2">
        <v>0.29799999999999999</v>
      </c>
      <c r="C38" s="2">
        <v>0.03</v>
      </c>
      <c r="D38" s="2">
        <f t="shared" si="1"/>
        <v>0.26800000000000002</v>
      </c>
      <c r="E38" s="6">
        <f t="shared" si="2"/>
        <v>5.5084009600000003</v>
      </c>
    </row>
    <row r="39" spans="1:5" x14ac:dyDescent="0.3">
      <c r="A39" s="12" t="s">
        <v>172</v>
      </c>
      <c r="B39" s="2">
        <v>0.80200000000000005</v>
      </c>
      <c r="C39" s="2">
        <v>0.03</v>
      </c>
      <c r="D39" s="2">
        <f t="shared" si="1"/>
        <v>0.77200000000000002</v>
      </c>
      <c r="E39" s="6">
        <f t="shared" si="2"/>
        <v>17.31691936</v>
      </c>
    </row>
    <row r="40" spans="1:5" x14ac:dyDescent="0.3">
      <c r="A40" s="12" t="s">
        <v>173</v>
      </c>
      <c r="B40" s="2">
        <v>0.35799999999999998</v>
      </c>
      <c r="C40" s="2">
        <v>0.03</v>
      </c>
      <c r="D40" s="2">
        <f t="shared" si="1"/>
        <v>0.32799999999999996</v>
      </c>
      <c r="E40" s="6">
        <f t="shared" si="2"/>
        <v>6.620071359999999</v>
      </c>
    </row>
    <row r="41" spans="1:5" x14ac:dyDescent="0.3">
      <c r="A41" s="12" t="s">
        <v>174</v>
      </c>
      <c r="B41" s="2">
        <v>0.42199999999999999</v>
      </c>
      <c r="C41" s="2">
        <v>0.03</v>
      </c>
      <c r="D41" s="2">
        <f t="shared" si="1"/>
        <v>0.39200000000000002</v>
      </c>
      <c r="E41" s="6">
        <f t="shared" si="2"/>
        <v>7.8934665600000011</v>
      </c>
    </row>
    <row r="42" spans="1:5" x14ac:dyDescent="0.3">
      <c r="A42" s="12" t="s">
        <v>175</v>
      </c>
      <c r="B42" s="2">
        <v>0.46300000000000002</v>
      </c>
      <c r="C42" s="2">
        <v>0.03</v>
      </c>
      <c r="D42" s="2">
        <f t="shared" si="1"/>
        <v>0.43300000000000005</v>
      </c>
      <c r="E42" s="6">
        <f t="shared" si="2"/>
        <v>8.7567625600000021</v>
      </c>
    </row>
    <row r="43" spans="1:5" x14ac:dyDescent="0.3">
      <c r="A43" s="12" t="s">
        <v>176</v>
      </c>
      <c r="B43" s="2">
        <v>0.61399999999999999</v>
      </c>
      <c r="C43" s="2">
        <v>0.03</v>
      </c>
      <c r="D43" s="2">
        <f t="shared" si="1"/>
        <v>0.58399999999999996</v>
      </c>
      <c r="E43" s="6">
        <f t="shared" si="2"/>
        <v>12.25629024</v>
      </c>
    </row>
    <row r="44" spans="1:5" x14ac:dyDescent="0.3">
      <c r="A44" s="12" t="s">
        <v>177</v>
      </c>
      <c r="B44" s="2">
        <v>0.76</v>
      </c>
      <c r="C44" s="2">
        <v>0.03</v>
      </c>
      <c r="D44" s="2">
        <f t="shared" si="1"/>
        <v>0.73</v>
      </c>
      <c r="E44" s="6">
        <f t="shared" si="2"/>
        <v>16.118655999999998</v>
      </c>
    </row>
    <row r="45" spans="1:5" x14ac:dyDescent="0.3">
      <c r="A45" s="12" t="s">
        <v>112</v>
      </c>
      <c r="B45" s="2">
        <v>0.375</v>
      </c>
      <c r="C45" s="2">
        <v>0.03</v>
      </c>
      <c r="D45" s="2">
        <f t="shared" si="1"/>
        <v>0.34499999999999997</v>
      </c>
      <c r="E45" s="6">
        <f t="shared" si="2"/>
        <v>6.949495999999999</v>
      </c>
    </row>
    <row r="46" spans="1:5" x14ac:dyDescent="0.3">
      <c r="A46" s="12" t="s">
        <v>113</v>
      </c>
      <c r="B46" s="2">
        <v>0.26400000000000001</v>
      </c>
      <c r="C46" s="2">
        <v>0.03</v>
      </c>
      <c r="D46" s="2">
        <f t="shared" si="1"/>
        <v>0.23400000000000001</v>
      </c>
      <c r="E46" s="6">
        <f t="shared" si="2"/>
        <v>4.9137382400000007</v>
      </c>
    </row>
    <row r="47" spans="1:5" x14ac:dyDescent="0.3">
      <c r="A47" s="12" t="s">
        <v>114</v>
      </c>
      <c r="B47" s="2">
        <v>0.30599999999999999</v>
      </c>
      <c r="C47" s="2">
        <v>0.03</v>
      </c>
      <c r="D47" s="2">
        <f t="shared" si="1"/>
        <v>0.27600000000000002</v>
      </c>
      <c r="E47" s="6">
        <f t="shared" si="2"/>
        <v>5.6520310400000007</v>
      </c>
    </row>
    <row r="48" spans="1:5" x14ac:dyDescent="0.3">
      <c r="A48" s="12" t="s">
        <v>115</v>
      </c>
      <c r="B48" s="2">
        <v>0.30199999999999999</v>
      </c>
      <c r="C48" s="2">
        <v>0.03</v>
      </c>
      <c r="D48" s="2">
        <f t="shared" si="1"/>
        <v>0.27200000000000002</v>
      </c>
      <c r="E48" s="6">
        <f t="shared" si="2"/>
        <v>5.5800393599999998</v>
      </c>
    </row>
    <row r="49" spans="1:5" x14ac:dyDescent="0.3">
      <c r="A49" s="12" t="s">
        <v>116</v>
      </c>
      <c r="B49" s="2">
        <v>0.29299999999999998</v>
      </c>
      <c r="C49" s="2">
        <v>0.03</v>
      </c>
      <c r="D49" s="2">
        <f t="shared" si="1"/>
        <v>0.26300000000000001</v>
      </c>
      <c r="E49" s="6">
        <f t="shared" si="2"/>
        <v>5.4193497600000002</v>
      </c>
    </row>
    <row r="50" spans="1:5" x14ac:dyDescent="0.3">
      <c r="A50" s="12" t="s">
        <v>117</v>
      </c>
      <c r="B50" s="2">
        <v>0.35599999999999998</v>
      </c>
      <c r="C50" s="2">
        <v>0.03</v>
      </c>
      <c r="D50" s="2">
        <f t="shared" si="1"/>
        <v>0.32599999999999996</v>
      </c>
      <c r="E50" s="6">
        <f t="shared" si="2"/>
        <v>6.581735039999999</v>
      </c>
    </row>
    <row r="51" spans="1:5" x14ac:dyDescent="0.3">
      <c r="A51" s="12" t="s">
        <v>118</v>
      </c>
      <c r="B51" s="2">
        <v>2.169</v>
      </c>
      <c r="C51" s="2">
        <v>0.03</v>
      </c>
      <c r="D51" s="2">
        <f t="shared" si="1"/>
        <v>2.1390000000000002</v>
      </c>
      <c r="E51" s="6">
        <f t="shared" si="2"/>
        <v>77.581715840000015</v>
      </c>
    </row>
    <row r="52" spans="1:5" x14ac:dyDescent="0.3">
      <c r="A52" s="12" t="s">
        <v>119</v>
      </c>
      <c r="B52" s="2">
        <v>0.82399999999999995</v>
      </c>
      <c r="C52" s="2">
        <v>0.03</v>
      </c>
      <c r="D52" s="2">
        <f t="shared" si="1"/>
        <v>0.79399999999999993</v>
      </c>
      <c r="E52" s="6">
        <f t="shared" si="2"/>
        <v>17.960125439999999</v>
      </c>
    </row>
    <row r="53" spans="1:5" x14ac:dyDescent="0.3">
      <c r="A53" s="12" t="s">
        <v>120</v>
      </c>
      <c r="B53" s="2">
        <v>0.32600000000000001</v>
      </c>
      <c r="C53" s="2">
        <v>0.03</v>
      </c>
      <c r="D53" s="2">
        <f t="shared" si="1"/>
        <v>0.29600000000000004</v>
      </c>
      <c r="E53" s="6">
        <f t="shared" si="2"/>
        <v>6.0172886400000003</v>
      </c>
    </row>
    <row r="54" spans="1:5" x14ac:dyDescent="0.3">
      <c r="A54" s="12" t="s">
        <v>121</v>
      </c>
      <c r="B54" s="2">
        <v>0.41699999999999998</v>
      </c>
      <c r="C54" s="2">
        <v>0.03</v>
      </c>
      <c r="D54" s="2">
        <f t="shared" si="1"/>
        <v>0.38700000000000001</v>
      </c>
      <c r="E54" s="6">
        <f t="shared" si="2"/>
        <v>7.7907257599999999</v>
      </c>
    </row>
    <row r="55" spans="1:5" x14ac:dyDescent="0.3">
      <c r="A55" s="12" t="s">
        <v>122</v>
      </c>
      <c r="B55" s="2">
        <v>0.41799999999999998</v>
      </c>
      <c r="C55" s="2">
        <v>0.03</v>
      </c>
      <c r="D55" s="2">
        <f t="shared" si="1"/>
        <v>0.38800000000000001</v>
      </c>
      <c r="E55" s="6">
        <f t="shared" si="2"/>
        <v>7.8112297600000007</v>
      </c>
    </row>
    <row r="56" spans="1:5" x14ac:dyDescent="0.3">
      <c r="A56" s="12" t="s">
        <v>123</v>
      </c>
      <c r="B56" s="2">
        <v>0.60899999999999999</v>
      </c>
      <c r="C56" s="2">
        <v>0.03</v>
      </c>
      <c r="D56" s="2">
        <f t="shared" si="1"/>
        <v>0.57899999999999996</v>
      </c>
      <c r="E56" s="6">
        <f t="shared" si="2"/>
        <v>12.132352640000001</v>
      </c>
    </row>
    <row r="57" spans="1:5" x14ac:dyDescent="0.3">
      <c r="A57" s="12" t="s">
        <v>124</v>
      </c>
      <c r="B57" s="2">
        <v>0.75900000000000001</v>
      </c>
      <c r="C57" s="2">
        <v>0.03</v>
      </c>
      <c r="D57" s="2">
        <f t="shared" si="1"/>
        <v>0.72899999999999998</v>
      </c>
      <c r="E57" s="6">
        <f t="shared" si="2"/>
        <v>16.090600639999998</v>
      </c>
    </row>
    <row r="58" spans="1:5" x14ac:dyDescent="0.3">
      <c r="A58" s="12" t="s">
        <v>125</v>
      </c>
      <c r="B58" s="2">
        <v>1.4279999999999999</v>
      </c>
      <c r="C58" s="2">
        <v>0.03</v>
      </c>
      <c r="D58" s="2">
        <f t="shared" si="1"/>
        <v>1.3979999999999999</v>
      </c>
      <c r="E58" s="6">
        <f t="shared" si="2"/>
        <v>39.79332415999999</v>
      </c>
    </row>
    <row r="59" spans="1:5" x14ac:dyDescent="0.3">
      <c r="A59" s="12" t="s">
        <v>126</v>
      </c>
      <c r="B59" s="2">
        <v>1.2370000000000001</v>
      </c>
      <c r="C59" s="2">
        <v>0.03</v>
      </c>
      <c r="D59" s="2">
        <f t="shared" si="1"/>
        <v>1.2070000000000001</v>
      </c>
      <c r="E59" s="6">
        <f t="shared" si="2"/>
        <v>32.018248960000001</v>
      </c>
    </row>
    <row r="60" spans="1:5" x14ac:dyDescent="0.3">
      <c r="A60" s="12" t="s">
        <v>127</v>
      </c>
      <c r="B60" s="2">
        <v>0.68300000000000005</v>
      </c>
      <c r="C60" s="2">
        <v>0.03</v>
      </c>
      <c r="D60" s="2">
        <f t="shared" si="1"/>
        <v>0.65300000000000002</v>
      </c>
      <c r="E60" s="6">
        <f t="shared" si="2"/>
        <v>14.02299936</v>
      </c>
    </row>
    <row r="61" spans="1:5" x14ac:dyDescent="0.3">
      <c r="A61" s="12" t="s">
        <v>128</v>
      </c>
      <c r="B61" s="2">
        <v>1.5</v>
      </c>
      <c r="C61" s="2">
        <v>0.03</v>
      </c>
      <c r="D61" s="2">
        <f t="shared" si="1"/>
        <v>1.47</v>
      </c>
      <c r="E61" s="6">
        <f t="shared" si="2"/>
        <v>42.933295999999991</v>
      </c>
    </row>
    <row r="62" spans="1:5" x14ac:dyDescent="0.3">
      <c r="A62" s="12" t="s">
        <v>129</v>
      </c>
      <c r="B62" s="2">
        <v>0.48599999999999999</v>
      </c>
      <c r="C62" s="2">
        <v>0.03</v>
      </c>
      <c r="D62" s="2">
        <f t="shared" si="1"/>
        <v>0.45599999999999996</v>
      </c>
      <c r="E62" s="6">
        <f t="shared" si="2"/>
        <v>9.2573014399999991</v>
      </c>
    </row>
    <row r="63" spans="1:5" x14ac:dyDescent="0.3">
      <c r="A63" s="12" t="s">
        <v>130</v>
      </c>
      <c r="B63" s="2">
        <v>0.95799999999999996</v>
      </c>
      <c r="C63" s="2">
        <v>0.03</v>
      </c>
      <c r="D63" s="2">
        <f t="shared" si="1"/>
        <v>0.92799999999999994</v>
      </c>
      <c r="E63" s="6">
        <f t="shared" si="2"/>
        <v>22.108615359999998</v>
      </c>
    </row>
    <row r="64" spans="1:5" x14ac:dyDescent="0.3">
      <c r="A64" s="12" t="s">
        <v>131</v>
      </c>
      <c r="B64" s="2">
        <v>0.98799999999999999</v>
      </c>
      <c r="C64" s="2">
        <v>0.03</v>
      </c>
      <c r="D64" s="2">
        <f t="shared" si="1"/>
        <v>0.95799999999999996</v>
      </c>
      <c r="E64" s="6">
        <f t="shared" si="2"/>
        <v>23.091698560000001</v>
      </c>
    </row>
    <row r="65" spans="1:5" x14ac:dyDescent="0.3">
      <c r="A65" s="12" t="s">
        <v>132</v>
      </c>
      <c r="B65" s="2">
        <v>1.254</v>
      </c>
      <c r="C65" s="2">
        <v>0.03</v>
      </c>
      <c r="D65" s="2">
        <f t="shared" si="1"/>
        <v>1.224</v>
      </c>
      <c r="E65" s="6">
        <f t="shared" si="2"/>
        <v>32.677615039999992</v>
      </c>
    </row>
    <row r="66" spans="1:5" x14ac:dyDescent="0.3">
      <c r="A66" s="12" t="s">
        <v>133</v>
      </c>
      <c r="B66" s="2">
        <v>1.0109999999999999</v>
      </c>
      <c r="C66" s="2">
        <v>0.03</v>
      </c>
      <c r="D66" s="2">
        <f t="shared" si="1"/>
        <v>0.98099999999999987</v>
      </c>
      <c r="E66" s="6">
        <f t="shared" si="2"/>
        <v>23.858853439999994</v>
      </c>
    </row>
    <row r="67" spans="1:5" x14ac:dyDescent="0.3">
      <c r="A67" s="12" t="s">
        <v>134</v>
      </c>
      <c r="B67" s="2">
        <v>0.83899999999999997</v>
      </c>
      <c r="C67" s="2">
        <v>0.03</v>
      </c>
      <c r="D67" s="2">
        <f t="shared" si="1"/>
        <v>0.80899999999999994</v>
      </c>
      <c r="E67" s="6">
        <f t="shared" si="2"/>
        <v>18.404802239999999</v>
      </c>
    </row>
    <row r="68" spans="1:5" x14ac:dyDescent="0.3">
      <c r="A68" s="12" t="s">
        <v>135</v>
      </c>
      <c r="B68" s="2">
        <v>1.6220000000000001</v>
      </c>
      <c r="C68" s="2">
        <v>0.03</v>
      </c>
      <c r="D68" s="2">
        <f t="shared" si="1"/>
        <v>1.5920000000000001</v>
      </c>
      <c r="E68" s="6">
        <f t="shared" si="2"/>
        <v>48.515098559999998</v>
      </c>
    </row>
    <row r="69" spans="1:5" x14ac:dyDescent="0.3">
      <c r="A69" s="12" t="s">
        <v>136</v>
      </c>
      <c r="B69" s="2">
        <v>0.72899999999999998</v>
      </c>
      <c r="C69" s="2">
        <v>0.03</v>
      </c>
      <c r="D69" s="2">
        <f t="shared" si="1"/>
        <v>0.69899999999999995</v>
      </c>
      <c r="E69" s="6">
        <f t="shared" si="2"/>
        <v>15.25920704</v>
      </c>
    </row>
    <row r="70" spans="1:5" x14ac:dyDescent="0.3">
      <c r="A70" s="12" t="s">
        <v>137</v>
      </c>
      <c r="B70" s="2">
        <v>0.67300000000000004</v>
      </c>
      <c r="C70" s="2">
        <v>0.03</v>
      </c>
      <c r="D70" s="2">
        <f t="shared" si="1"/>
        <v>0.64300000000000002</v>
      </c>
      <c r="E70" s="6">
        <f t="shared" si="2"/>
        <v>13.76044096</v>
      </c>
    </row>
    <row r="71" spans="1:5" x14ac:dyDescent="0.3">
      <c r="A71" s="12" t="s">
        <v>138</v>
      </c>
      <c r="B71" s="2">
        <v>0.93400000000000005</v>
      </c>
      <c r="C71" s="2">
        <v>0.03</v>
      </c>
      <c r="D71" s="2">
        <f t="shared" si="1"/>
        <v>0.90400000000000003</v>
      </c>
      <c r="E71" s="6">
        <f t="shared" si="2"/>
        <v>21.336456640000002</v>
      </c>
    </row>
    <row r="72" spans="1:5" x14ac:dyDescent="0.3">
      <c r="A72" s="12" t="s">
        <v>139</v>
      </c>
      <c r="B72" s="2">
        <v>1.823</v>
      </c>
      <c r="C72" s="2">
        <v>0.03</v>
      </c>
      <c r="D72" s="2">
        <f t="shared" si="1"/>
        <v>1.7929999999999999</v>
      </c>
      <c r="E72" s="6">
        <f t="shared" si="2"/>
        <v>58.428096959999991</v>
      </c>
    </row>
    <row r="73" spans="1:5" x14ac:dyDescent="0.3">
      <c r="A73" s="12" t="s">
        <v>140</v>
      </c>
      <c r="B73" s="2">
        <v>2.2040000000000002</v>
      </c>
      <c r="C73" s="2">
        <v>0.03</v>
      </c>
      <c r="D73" s="2">
        <f t="shared" si="1"/>
        <v>2.1740000000000004</v>
      </c>
      <c r="E73" s="6">
        <f t="shared" si="2"/>
        <v>79.666439040000029</v>
      </c>
    </row>
    <row r="74" spans="1:5" x14ac:dyDescent="0.3">
      <c r="A74" s="12" t="s">
        <v>141</v>
      </c>
      <c r="B74" s="2">
        <v>1.3720000000000001</v>
      </c>
      <c r="C74" s="2">
        <v>0.03</v>
      </c>
      <c r="D74" s="2">
        <f t="shared" si="1"/>
        <v>1.3420000000000001</v>
      </c>
      <c r="E74" s="6">
        <f t="shared" si="2"/>
        <v>37.430258559999999</v>
      </c>
    </row>
    <row r="75" spans="1:5" x14ac:dyDescent="0.3">
      <c r="A75" s="12" t="s">
        <v>142</v>
      </c>
      <c r="B75" s="2">
        <v>1.4790000000000001</v>
      </c>
      <c r="C75" s="2">
        <v>0.03</v>
      </c>
      <c r="D75" s="2">
        <f t="shared" si="1"/>
        <v>1.4490000000000001</v>
      </c>
      <c r="E75" s="6">
        <f t="shared" si="2"/>
        <v>42.005647039999992</v>
      </c>
    </row>
    <row r="76" spans="1:5" x14ac:dyDescent="0.3">
      <c r="A76" s="12" t="s">
        <v>143</v>
      </c>
      <c r="B76" s="2">
        <v>1.7989999999999999</v>
      </c>
      <c r="C76" s="2">
        <v>0.03</v>
      </c>
      <c r="D76" s="2">
        <f t="shared" si="1"/>
        <v>1.7689999999999999</v>
      </c>
      <c r="E76" s="6">
        <f t="shared" si="2"/>
        <v>57.19755743999999</v>
      </c>
    </row>
    <row r="77" spans="1:5" x14ac:dyDescent="0.3">
      <c r="A77" s="12" t="s">
        <v>144</v>
      </c>
      <c r="B77" s="2">
        <v>1.411</v>
      </c>
      <c r="C77" s="2">
        <v>0.03</v>
      </c>
      <c r="D77" s="2">
        <f t="shared" si="1"/>
        <v>1.381</v>
      </c>
      <c r="E77" s="6">
        <f t="shared" si="2"/>
        <v>39.068645439999997</v>
      </c>
    </row>
    <row r="78" spans="1:5" x14ac:dyDescent="0.3">
      <c r="A78" s="12" t="s">
        <v>145</v>
      </c>
      <c r="B78" s="2">
        <v>2.1360000000000001</v>
      </c>
      <c r="C78" s="2">
        <v>0.03</v>
      </c>
      <c r="D78" s="2">
        <f t="shared" si="1"/>
        <v>2.1060000000000003</v>
      </c>
      <c r="E78" s="6">
        <f t="shared" si="2"/>
        <v>75.640893440000028</v>
      </c>
    </row>
    <row r="79" spans="1:5" x14ac:dyDescent="0.3">
      <c r="A79" s="12" t="s">
        <v>146</v>
      </c>
      <c r="B79" s="2">
        <v>1.5389999999999999</v>
      </c>
      <c r="C79" s="2">
        <v>0.03</v>
      </c>
      <c r="D79" s="2">
        <f t="shared" si="1"/>
        <v>1.5089999999999999</v>
      </c>
      <c r="E79" s="6">
        <f t="shared" si="2"/>
        <v>44.681906239999989</v>
      </c>
    </row>
    <row r="80" spans="1:5" x14ac:dyDescent="0.3">
      <c r="A80" s="12" t="s">
        <v>147</v>
      </c>
      <c r="B80" s="2">
        <v>2.1669999999999998</v>
      </c>
      <c r="C80" s="2">
        <v>0.03</v>
      </c>
      <c r="D80" s="2">
        <f t="shared" si="1"/>
        <v>2.137</v>
      </c>
      <c r="E80" s="6">
        <f t="shared" si="2"/>
        <v>77.463405760000001</v>
      </c>
    </row>
    <row r="81" spans="1:5" x14ac:dyDescent="0.3">
      <c r="A81" s="12" t="s">
        <v>148</v>
      </c>
      <c r="B81" s="29">
        <v>2.1720000000000002</v>
      </c>
      <c r="C81" s="2">
        <v>0.03</v>
      </c>
      <c r="D81" s="2">
        <f t="shared" si="1"/>
        <v>2.1420000000000003</v>
      </c>
      <c r="E81" s="6">
        <f t="shared" si="2"/>
        <v>77.759346560000026</v>
      </c>
    </row>
    <row r="82" spans="1:5" x14ac:dyDescent="0.3">
      <c r="A82" s="12" t="s">
        <v>149</v>
      </c>
      <c r="B82" s="29">
        <v>1.0369999999999999</v>
      </c>
      <c r="C82" s="2">
        <v>0.03</v>
      </c>
      <c r="D82" s="2">
        <f t="shared" si="1"/>
        <v>1.0069999999999999</v>
      </c>
      <c r="E82" s="6">
        <f t="shared" si="2"/>
        <v>24.740136959999997</v>
      </c>
    </row>
    <row r="83" spans="1:5" x14ac:dyDescent="0.3">
      <c r="A83" s="12" t="s">
        <v>150</v>
      </c>
      <c r="B83" s="29">
        <v>1.867</v>
      </c>
      <c r="C83" s="2">
        <v>0.03</v>
      </c>
      <c r="D83" s="2">
        <f t="shared" si="1"/>
        <v>1.837</v>
      </c>
      <c r="E83" s="6">
        <f t="shared" si="2"/>
        <v>60.717117759999994</v>
      </c>
    </row>
    <row r="84" spans="1:5" x14ac:dyDescent="0.3">
      <c r="A84" s="12" t="s">
        <v>151</v>
      </c>
      <c r="B84" s="29">
        <v>1.698</v>
      </c>
      <c r="C84" s="2">
        <v>0.03</v>
      </c>
      <c r="D84" s="2">
        <f t="shared" si="1"/>
        <v>1.6679999999999999</v>
      </c>
      <c r="E84" s="6">
        <f t="shared" si="2"/>
        <v>52.15841695999999</v>
      </c>
    </row>
    <row r="85" spans="1:5" x14ac:dyDescent="0.3">
      <c r="A85" s="12" t="s">
        <v>152</v>
      </c>
      <c r="B85" s="29">
        <v>1.9990000000000001</v>
      </c>
      <c r="C85" s="2">
        <v>0.03</v>
      </c>
      <c r="D85" s="2">
        <f t="shared" ref="D85:D104" si="3">(B85-C85)</f>
        <v>1.9690000000000001</v>
      </c>
      <c r="E85" s="6">
        <f t="shared" ref="E85:E104" si="4">(11.04*D85*D85)+(11.948*D85)+(1.5134)</f>
        <v>67.840661440000005</v>
      </c>
    </row>
    <row r="86" spans="1:5" x14ac:dyDescent="0.3">
      <c r="A86" s="12" t="s">
        <v>153</v>
      </c>
      <c r="B86" s="29">
        <v>1.91</v>
      </c>
      <c r="C86" s="2">
        <v>0.03</v>
      </c>
      <c r="D86" s="2">
        <f t="shared" si="3"/>
        <v>1.88</v>
      </c>
      <c r="E86" s="6">
        <f t="shared" si="4"/>
        <v>62.995415999999985</v>
      </c>
    </row>
    <row r="87" spans="1:5" x14ac:dyDescent="0.3">
      <c r="A87" s="12" t="s">
        <v>154</v>
      </c>
      <c r="B87" s="29">
        <v>1.845</v>
      </c>
      <c r="C87" s="2">
        <v>0.03</v>
      </c>
      <c r="D87" s="2">
        <f t="shared" si="3"/>
        <v>1.8149999999999999</v>
      </c>
      <c r="E87" s="6">
        <f t="shared" si="4"/>
        <v>59.567263999999994</v>
      </c>
    </row>
    <row r="88" spans="1:5" x14ac:dyDescent="0.3">
      <c r="A88" s="12" t="s">
        <v>155</v>
      </c>
      <c r="B88" s="29">
        <v>1.204</v>
      </c>
      <c r="C88" s="2">
        <v>0.03</v>
      </c>
      <c r="D88" s="2">
        <f t="shared" si="3"/>
        <v>1.1739999999999999</v>
      </c>
      <c r="E88" s="6">
        <f t="shared" si="4"/>
        <v>30.756519039999997</v>
      </c>
    </row>
    <row r="89" spans="1:5" x14ac:dyDescent="0.3">
      <c r="A89" s="12" t="s">
        <v>156</v>
      </c>
      <c r="B89" s="29">
        <v>1.6619999999999999</v>
      </c>
      <c r="C89" s="2">
        <v>0.03</v>
      </c>
      <c r="D89" s="2">
        <f t="shared" si="3"/>
        <v>1.6319999999999999</v>
      </c>
      <c r="E89" s="6">
        <f t="shared" si="4"/>
        <v>50.416736959999987</v>
      </c>
    </row>
    <row r="90" spans="1:5" x14ac:dyDescent="0.3">
      <c r="A90" s="12" t="s">
        <v>157</v>
      </c>
      <c r="B90" s="29">
        <v>2.0409999999999999</v>
      </c>
      <c r="C90" s="2">
        <v>0.03</v>
      </c>
      <c r="D90" s="2">
        <f t="shared" si="3"/>
        <v>2.0110000000000001</v>
      </c>
      <c r="E90" s="6">
        <f t="shared" si="4"/>
        <v>70.187923840000011</v>
      </c>
    </row>
    <row r="91" spans="1:5" x14ac:dyDescent="0.3">
      <c r="A91" s="12" t="s">
        <v>158</v>
      </c>
      <c r="B91" s="29">
        <v>1.4470000000000001</v>
      </c>
      <c r="C91" s="2">
        <v>0.03</v>
      </c>
      <c r="D91" s="2">
        <f t="shared" si="3"/>
        <v>1.417</v>
      </c>
      <c r="E91" s="6">
        <f t="shared" si="4"/>
        <v>40.610810559999997</v>
      </c>
    </row>
    <row r="92" spans="1:5" x14ac:dyDescent="0.3">
      <c r="A92" s="12" t="s">
        <v>159</v>
      </c>
      <c r="B92" s="29">
        <v>1.504</v>
      </c>
      <c r="C92" s="2">
        <v>0.03</v>
      </c>
      <c r="D92" s="2">
        <f t="shared" si="3"/>
        <v>1.474</v>
      </c>
      <c r="E92" s="6">
        <f t="shared" si="4"/>
        <v>43.111095039999995</v>
      </c>
    </row>
    <row r="93" spans="1:5" x14ac:dyDescent="0.3">
      <c r="A93" s="12" t="s">
        <v>160</v>
      </c>
      <c r="B93" s="29">
        <v>0.59199999999999997</v>
      </c>
      <c r="C93" s="2">
        <v>0.03</v>
      </c>
      <c r="D93" s="2">
        <f t="shared" si="3"/>
        <v>0.56199999999999994</v>
      </c>
      <c r="E93" s="6">
        <f t="shared" si="4"/>
        <v>11.71509376</v>
      </c>
    </row>
    <row r="94" spans="1:5" x14ac:dyDescent="0.3">
      <c r="A94" s="12" t="s">
        <v>161</v>
      </c>
      <c r="B94" s="29">
        <v>2.1989999999999998</v>
      </c>
      <c r="C94" s="2">
        <v>0.03</v>
      </c>
      <c r="D94" s="2">
        <f t="shared" si="3"/>
        <v>2.169</v>
      </c>
      <c r="E94" s="6">
        <f t="shared" si="4"/>
        <v>79.366965440000001</v>
      </c>
    </row>
    <row r="95" spans="1:5" x14ac:dyDescent="0.3">
      <c r="A95" s="12" t="s">
        <v>162</v>
      </c>
      <c r="B95" s="29">
        <v>1.097</v>
      </c>
      <c r="C95" s="2">
        <v>0.03</v>
      </c>
      <c r="D95" s="2">
        <f t="shared" si="3"/>
        <v>1.0669999999999999</v>
      </c>
      <c r="E95" s="6">
        <f t="shared" si="4"/>
        <v>26.83083456</v>
      </c>
    </row>
    <row r="96" spans="1:5" x14ac:dyDescent="0.3">
      <c r="A96" s="12" t="s">
        <v>163</v>
      </c>
      <c r="B96" s="29">
        <v>2.0720000000000001</v>
      </c>
      <c r="C96" s="2">
        <v>0.03</v>
      </c>
      <c r="D96" s="2">
        <f t="shared" si="3"/>
        <v>2.0420000000000003</v>
      </c>
      <c r="E96" s="6">
        <f t="shared" si="4"/>
        <v>71.945410560000013</v>
      </c>
    </row>
    <row r="97" spans="1:5" x14ac:dyDescent="0.3">
      <c r="A97" s="12" t="s">
        <v>164</v>
      </c>
      <c r="B97" s="29">
        <v>2.0819999999999999</v>
      </c>
      <c r="C97" s="2">
        <v>0.03</v>
      </c>
      <c r="D97" s="2">
        <f t="shared" si="3"/>
        <v>2.052</v>
      </c>
      <c r="E97" s="6">
        <f t="shared" si="4"/>
        <v>72.516868160000016</v>
      </c>
    </row>
    <row r="98" spans="1:5" x14ac:dyDescent="0.3">
      <c r="A98" s="12" t="s">
        <v>165</v>
      </c>
      <c r="B98" s="29">
        <v>2.1709999999999998</v>
      </c>
      <c r="C98" s="2">
        <v>0.03</v>
      </c>
      <c r="D98" s="2">
        <f t="shared" si="3"/>
        <v>2.141</v>
      </c>
      <c r="E98" s="6">
        <f t="shared" si="4"/>
        <v>77.700114240000005</v>
      </c>
    </row>
    <row r="99" spans="1:5" x14ac:dyDescent="0.3">
      <c r="A99" s="12" t="s">
        <v>166</v>
      </c>
      <c r="B99" s="29">
        <v>1.458</v>
      </c>
      <c r="C99" s="2">
        <v>0.03</v>
      </c>
      <c r="D99" s="2">
        <f t="shared" si="3"/>
        <v>1.4279999999999999</v>
      </c>
      <c r="E99" s="6">
        <f t="shared" si="4"/>
        <v>41.087735359999989</v>
      </c>
    </row>
    <row r="100" spans="1:5" x14ac:dyDescent="0.3">
      <c r="A100" s="12" t="s">
        <v>167</v>
      </c>
      <c r="B100" s="29">
        <v>2.1280000000000001</v>
      </c>
      <c r="C100" s="2">
        <v>0.03</v>
      </c>
      <c r="D100" s="2">
        <f t="shared" si="3"/>
        <v>2.0980000000000003</v>
      </c>
      <c r="E100" s="6">
        <f t="shared" si="4"/>
        <v>75.174012160000018</v>
      </c>
    </row>
    <row r="101" spans="1:5" x14ac:dyDescent="0.3">
      <c r="A101" s="12" t="s">
        <v>168</v>
      </c>
      <c r="B101" s="29">
        <v>2.165</v>
      </c>
      <c r="C101" s="2">
        <v>0.03</v>
      </c>
      <c r="D101" s="2">
        <f t="shared" si="3"/>
        <v>2.1350000000000002</v>
      </c>
      <c r="E101" s="6">
        <f t="shared" si="4"/>
        <v>77.345184000000017</v>
      </c>
    </row>
    <row r="102" spans="1:5" x14ac:dyDescent="0.3">
      <c r="A102" s="12" t="s">
        <v>169</v>
      </c>
      <c r="B102" s="29">
        <v>0.999</v>
      </c>
      <c r="C102" s="2">
        <v>0.03</v>
      </c>
      <c r="D102" s="2">
        <f t="shared" si="3"/>
        <v>0.96899999999999997</v>
      </c>
      <c r="E102" s="6">
        <f t="shared" si="4"/>
        <v>23.457141439999997</v>
      </c>
    </row>
    <row r="103" spans="1:5" x14ac:dyDescent="0.3">
      <c r="A103" s="12" t="s">
        <v>170</v>
      </c>
      <c r="B103" s="29">
        <v>1.83</v>
      </c>
      <c r="C103" s="2">
        <v>0.03</v>
      </c>
      <c r="D103" s="2">
        <f t="shared" si="3"/>
        <v>1.8</v>
      </c>
      <c r="E103" s="6">
        <f t="shared" si="4"/>
        <v>58.789400000000008</v>
      </c>
    </row>
    <row r="104" spans="1:5" x14ac:dyDescent="0.3">
      <c r="A104" s="12" t="s">
        <v>171</v>
      </c>
      <c r="B104" s="29">
        <v>2.0449999999999999</v>
      </c>
      <c r="C104" s="2">
        <v>0.03</v>
      </c>
      <c r="D104" s="2">
        <f t="shared" si="3"/>
        <v>2.0150000000000001</v>
      </c>
      <c r="E104" s="6">
        <f t="shared" si="4"/>
        <v>70.413504000000003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workbookViewId="0">
      <selection activeCell="I3" sqref="I3"/>
    </sheetView>
  </sheetViews>
  <sheetFormatPr defaultRowHeight="14.4" x14ac:dyDescent="0.3"/>
  <cols>
    <col min="1" max="1" width="28.44140625" customWidth="1"/>
    <col min="2" max="2" width="16.33203125" customWidth="1"/>
    <col min="3" max="3" width="18.33203125" customWidth="1"/>
    <col min="4" max="4" width="16.5546875" customWidth="1"/>
    <col min="5" max="5" width="18.5546875" customWidth="1"/>
    <col min="6" max="6" width="69" customWidth="1"/>
  </cols>
  <sheetData>
    <row r="1" spans="1:6" ht="15.6" thickTop="1" thickBot="1" x14ac:dyDescent="0.35">
      <c r="A1" s="17" t="s">
        <v>20</v>
      </c>
      <c r="B1" s="17" t="s">
        <v>21</v>
      </c>
      <c r="C1" s="17" t="s">
        <v>22</v>
      </c>
      <c r="D1" s="17" t="s">
        <v>23</v>
      </c>
      <c r="E1" s="17" t="s">
        <v>24</v>
      </c>
      <c r="F1" s="17" t="s">
        <v>25</v>
      </c>
    </row>
    <row r="2" spans="1:6" ht="15.6" thickTop="1" thickBot="1" x14ac:dyDescent="0.35">
      <c r="A2" s="18" t="s">
        <v>30</v>
      </c>
      <c r="B2" s="19" t="s">
        <v>26</v>
      </c>
      <c r="C2" s="20" t="s">
        <v>27</v>
      </c>
      <c r="D2" s="20" t="s">
        <v>31</v>
      </c>
      <c r="E2" s="20" t="s">
        <v>28</v>
      </c>
      <c r="F2" s="20" t="s">
        <v>32</v>
      </c>
    </row>
    <row r="3" spans="1:6" ht="15.6" thickTop="1" thickBot="1" x14ac:dyDescent="0.35">
      <c r="A3" s="19" t="s">
        <v>33</v>
      </c>
      <c r="B3" s="19" t="s">
        <v>26</v>
      </c>
      <c r="C3" s="20" t="s">
        <v>34</v>
      </c>
      <c r="D3" s="20" t="s">
        <v>35</v>
      </c>
      <c r="E3" s="20" t="s">
        <v>28</v>
      </c>
      <c r="F3" s="20" t="s">
        <v>29</v>
      </c>
    </row>
    <row r="4" spans="1:6" ht="15.6" thickTop="1" thickBot="1" x14ac:dyDescent="0.35">
      <c r="A4" s="19" t="s">
        <v>36</v>
      </c>
      <c r="B4" s="19" t="s">
        <v>26</v>
      </c>
      <c r="C4" s="20" t="s">
        <v>34</v>
      </c>
      <c r="D4" s="20" t="s">
        <v>37</v>
      </c>
      <c r="E4" s="20" t="s">
        <v>28</v>
      </c>
      <c r="F4" s="20" t="s">
        <v>29</v>
      </c>
    </row>
    <row r="5" spans="1:6" ht="15.6" thickTop="1" thickBot="1" x14ac:dyDescent="0.35">
      <c r="A5" s="18" t="s">
        <v>178</v>
      </c>
      <c r="B5" s="19" t="s">
        <v>89</v>
      </c>
      <c r="C5" s="20" t="s">
        <v>88</v>
      </c>
      <c r="D5" s="20" t="s">
        <v>179</v>
      </c>
      <c r="E5" s="20" t="s">
        <v>38</v>
      </c>
      <c r="F5" s="20" t="s">
        <v>39</v>
      </c>
    </row>
    <row r="6" spans="1:6" ht="15.6" thickTop="1" thickBot="1" x14ac:dyDescent="0.35">
      <c r="A6" s="18" t="s">
        <v>180</v>
      </c>
      <c r="B6" s="19" t="s">
        <v>89</v>
      </c>
      <c r="C6" s="20" t="s">
        <v>88</v>
      </c>
      <c r="D6" s="20" t="s">
        <v>181</v>
      </c>
      <c r="E6" s="20" t="s">
        <v>38</v>
      </c>
      <c r="F6" s="20" t="s">
        <v>39</v>
      </c>
    </row>
    <row r="7" spans="1:6" ht="15" thickTop="1" x14ac:dyDescent="0.3"/>
    <row r="60" spans="1:6" ht="15.6" x14ac:dyDescent="0.3">
      <c r="A60" s="22" t="s">
        <v>40</v>
      </c>
      <c r="B60" s="23"/>
      <c r="C60" s="23"/>
      <c r="D60" s="23"/>
      <c r="E60" s="21"/>
      <c r="F60" s="21"/>
    </row>
    <row r="61" spans="1:6" ht="15.6" x14ac:dyDescent="0.3">
      <c r="A61" s="23" t="s">
        <v>41</v>
      </c>
      <c r="B61" s="23"/>
      <c r="C61" s="23"/>
      <c r="D61" s="23"/>
      <c r="E61" s="21"/>
      <c r="F61" s="21"/>
    </row>
    <row r="62" spans="1:6" ht="15.6" x14ac:dyDescent="0.3">
      <c r="A62" s="23" t="s">
        <v>42</v>
      </c>
      <c r="B62" s="23"/>
      <c r="C62" s="23"/>
      <c r="D62" s="23"/>
      <c r="E62" s="21"/>
      <c r="F62" s="21"/>
    </row>
    <row r="63" spans="1:6" ht="15.6" x14ac:dyDescent="0.3">
      <c r="A63" s="23" t="s">
        <v>43</v>
      </c>
      <c r="B63" s="23"/>
      <c r="C63" s="23"/>
      <c r="D63" s="23"/>
      <c r="E63" s="21"/>
      <c r="F63" s="21"/>
    </row>
    <row r="64" spans="1:6" ht="15.6" x14ac:dyDescent="0.3">
      <c r="A64" s="23" t="s">
        <v>44</v>
      </c>
      <c r="B64" s="23"/>
      <c r="C64" s="23"/>
      <c r="D64" s="23"/>
      <c r="E64" s="21"/>
      <c r="F64" s="21"/>
    </row>
    <row r="65" spans="1:6" ht="15.6" x14ac:dyDescent="0.3">
      <c r="A65" s="23" t="s">
        <v>45</v>
      </c>
      <c r="B65" s="23"/>
      <c r="C65" s="23"/>
      <c r="D65" s="23"/>
      <c r="E65" s="21"/>
      <c r="F65" s="21"/>
    </row>
    <row r="66" spans="1:6" ht="15.6" x14ac:dyDescent="0.3">
      <c r="A66" s="23" t="s">
        <v>46</v>
      </c>
      <c r="B66" s="23"/>
      <c r="C66" s="23"/>
      <c r="D66" s="23"/>
      <c r="E66" s="21"/>
      <c r="F66" s="21"/>
    </row>
    <row r="67" spans="1:6" ht="15.6" x14ac:dyDescent="0.3">
      <c r="A67" s="23" t="s">
        <v>47</v>
      </c>
      <c r="B67" s="23"/>
      <c r="C67" s="23"/>
      <c r="D67" s="23"/>
      <c r="E67" s="21"/>
      <c r="F67" s="21"/>
    </row>
    <row r="68" spans="1:6" ht="15.6" x14ac:dyDescent="0.3">
      <c r="A68" s="23" t="s">
        <v>48</v>
      </c>
      <c r="B68" s="23"/>
      <c r="C68" s="23"/>
      <c r="D68" s="23"/>
      <c r="E68" s="21"/>
      <c r="F68" s="21"/>
    </row>
    <row r="69" spans="1:6" ht="15.6" x14ac:dyDescent="0.3">
      <c r="A69" s="23"/>
      <c r="B69" s="23"/>
      <c r="C69" s="23"/>
      <c r="D69" s="23"/>
      <c r="E69" s="21"/>
      <c r="F69" s="21"/>
    </row>
    <row r="70" spans="1:6" ht="15.6" x14ac:dyDescent="0.3">
      <c r="A70" s="22" t="s">
        <v>49</v>
      </c>
      <c r="B70" s="23"/>
      <c r="C70" s="23"/>
      <c r="D70" s="23"/>
      <c r="E70" s="21"/>
      <c r="F70" s="21"/>
    </row>
    <row r="71" spans="1:6" ht="15.6" x14ac:dyDescent="0.3">
      <c r="A71" s="23" t="s">
        <v>50</v>
      </c>
      <c r="B71" s="23"/>
      <c r="C71" s="23"/>
      <c r="D71" s="23"/>
      <c r="E71" s="21"/>
      <c r="F71" s="21"/>
    </row>
    <row r="72" spans="1:6" ht="15.6" x14ac:dyDescent="0.3">
      <c r="A72" s="23" t="s">
        <v>51</v>
      </c>
      <c r="B72" s="23"/>
      <c r="C72" s="23"/>
      <c r="D72" s="23"/>
      <c r="E72" s="21"/>
      <c r="F72" s="21"/>
    </row>
    <row r="73" spans="1:6" ht="15.6" x14ac:dyDescent="0.3">
      <c r="A73" s="23" t="s">
        <v>52</v>
      </c>
      <c r="B73" s="23"/>
      <c r="C73" s="23"/>
      <c r="D73" s="23"/>
      <c r="E73" s="21"/>
      <c r="F73" s="21"/>
    </row>
    <row r="74" spans="1:6" ht="15.6" x14ac:dyDescent="0.3">
      <c r="A74" s="23" t="s">
        <v>53</v>
      </c>
      <c r="B74" s="23"/>
      <c r="C74" s="23"/>
      <c r="D74" s="23"/>
      <c r="E74" s="21"/>
      <c r="F74" s="21"/>
    </row>
    <row r="75" spans="1:6" ht="15.6" x14ac:dyDescent="0.3">
      <c r="A75" s="23" t="s">
        <v>54</v>
      </c>
      <c r="B75" s="23"/>
      <c r="C75" s="23"/>
      <c r="D75" s="23"/>
      <c r="E75" s="21"/>
      <c r="F75" s="21"/>
    </row>
    <row r="76" spans="1:6" ht="15.6" x14ac:dyDescent="0.3">
      <c r="A76" s="23" t="s">
        <v>55</v>
      </c>
      <c r="B76" s="23"/>
      <c r="C76" s="23"/>
      <c r="D76" s="23"/>
      <c r="E76" s="21"/>
      <c r="F76" s="21"/>
    </row>
    <row r="77" spans="1:6" ht="15.6" x14ac:dyDescent="0.3">
      <c r="A77" s="23" t="s">
        <v>56</v>
      </c>
      <c r="B77" s="23"/>
      <c r="C77" s="23"/>
      <c r="D77" s="23"/>
      <c r="E77" s="21"/>
      <c r="F77" s="21"/>
    </row>
    <row r="78" spans="1:6" ht="15.6" x14ac:dyDescent="0.3">
      <c r="A78" s="23" t="s">
        <v>57</v>
      </c>
      <c r="B78" s="23"/>
      <c r="C78" s="23"/>
      <c r="D78" s="23"/>
      <c r="E78" s="21"/>
      <c r="F78" s="21"/>
    </row>
    <row r="79" spans="1:6" ht="15.6" x14ac:dyDescent="0.3">
      <c r="A79" s="23" t="s">
        <v>58</v>
      </c>
      <c r="B79" s="23"/>
      <c r="C79" s="23"/>
      <c r="D79" s="23"/>
      <c r="E79" s="21"/>
      <c r="F79" s="21"/>
    </row>
    <row r="80" spans="1:6" ht="15.6" x14ac:dyDescent="0.3">
      <c r="A80" s="23" t="s">
        <v>59</v>
      </c>
      <c r="B80" s="23"/>
      <c r="C80" s="23"/>
      <c r="D80" s="23"/>
      <c r="E80" s="21"/>
      <c r="F80" s="21"/>
    </row>
    <row r="81" spans="1:6" ht="15.6" x14ac:dyDescent="0.3">
      <c r="A81" s="23" t="s">
        <v>48</v>
      </c>
      <c r="B81" s="23"/>
      <c r="C81" s="23"/>
      <c r="D81" s="23"/>
      <c r="E81" s="21"/>
      <c r="F81" s="21"/>
    </row>
    <row r="82" spans="1:6" ht="15.6" x14ac:dyDescent="0.3">
      <c r="A82" s="23"/>
      <c r="B82" s="23"/>
      <c r="C82" s="23"/>
      <c r="D82" s="23"/>
      <c r="E82" s="21"/>
      <c r="F82" s="21"/>
    </row>
    <row r="83" spans="1:6" ht="15.6" x14ac:dyDescent="0.3">
      <c r="A83" s="22" t="s">
        <v>60</v>
      </c>
      <c r="B83" s="23"/>
      <c r="C83" s="23"/>
      <c r="D83" s="23"/>
      <c r="E83" s="21"/>
      <c r="F83" s="21"/>
    </row>
    <row r="84" spans="1:6" ht="15.6" x14ac:dyDescent="0.3">
      <c r="A84" s="23" t="s">
        <v>61</v>
      </c>
      <c r="B84" s="23"/>
      <c r="C84" s="23"/>
      <c r="D84" s="23"/>
      <c r="E84" s="21"/>
      <c r="F84" s="21"/>
    </row>
    <row r="85" spans="1:6" ht="15.6" x14ac:dyDescent="0.3">
      <c r="A85" s="23" t="s">
        <v>62</v>
      </c>
      <c r="B85" s="23"/>
      <c r="C85" s="23"/>
      <c r="D85" s="23"/>
      <c r="E85" s="21"/>
      <c r="F85" s="21"/>
    </row>
    <row r="86" spans="1:6" ht="15.6" x14ac:dyDescent="0.3">
      <c r="A86" s="23" t="s">
        <v>63</v>
      </c>
      <c r="B86" s="23"/>
      <c r="C86" s="23"/>
      <c r="D86" s="23"/>
      <c r="E86" s="21"/>
      <c r="F86" s="21"/>
    </row>
    <row r="87" spans="1:6" ht="15.6" x14ac:dyDescent="0.3">
      <c r="A87" s="23" t="s">
        <v>64</v>
      </c>
      <c r="B87" s="23"/>
      <c r="C87" s="23"/>
      <c r="D87" s="23"/>
      <c r="E87" s="21"/>
      <c r="F87" s="21"/>
    </row>
    <row r="88" spans="1:6" ht="15.6" x14ac:dyDescent="0.3">
      <c r="A88" s="23" t="s">
        <v>65</v>
      </c>
      <c r="B88" s="23"/>
      <c r="C88" s="23"/>
      <c r="D88" s="23"/>
      <c r="E88" s="21"/>
      <c r="F88" s="21"/>
    </row>
    <row r="89" spans="1:6" ht="15.6" x14ac:dyDescent="0.3">
      <c r="A89" s="23" t="s">
        <v>66</v>
      </c>
      <c r="B89" s="23"/>
      <c r="C89" s="23"/>
      <c r="D89" s="23"/>
      <c r="E89" s="21"/>
      <c r="F89" s="21"/>
    </row>
    <row r="90" spans="1:6" ht="15.6" x14ac:dyDescent="0.3">
      <c r="A90" s="23" t="s">
        <v>67</v>
      </c>
      <c r="B90" s="23"/>
      <c r="C90" s="23"/>
      <c r="D90" s="23"/>
      <c r="E90" s="21"/>
      <c r="F90" s="21"/>
    </row>
    <row r="91" spans="1:6" ht="15.6" x14ac:dyDescent="0.3">
      <c r="A91" s="23" t="s">
        <v>68</v>
      </c>
      <c r="B91" s="23"/>
      <c r="C91" s="23"/>
      <c r="D91" s="23"/>
      <c r="E91" s="21"/>
      <c r="F91" s="21"/>
    </row>
    <row r="92" spans="1:6" ht="15.6" x14ac:dyDescent="0.3">
      <c r="A92" s="23" t="s">
        <v>69</v>
      </c>
      <c r="B92" s="23"/>
      <c r="C92" s="23"/>
      <c r="D92" s="23"/>
      <c r="E92" s="21"/>
      <c r="F92" s="21"/>
    </row>
    <row r="93" spans="1:6" ht="15.6" x14ac:dyDescent="0.3">
      <c r="A93" s="23" t="s">
        <v>70</v>
      </c>
      <c r="B93" s="23"/>
      <c r="C93" s="23"/>
      <c r="D93" s="23"/>
      <c r="E93" s="21"/>
      <c r="F93" s="21"/>
    </row>
    <row r="94" spans="1:6" ht="15.6" x14ac:dyDescent="0.3">
      <c r="A94" s="23" t="s">
        <v>71</v>
      </c>
      <c r="B94" s="23"/>
      <c r="C94" s="23"/>
      <c r="D94" s="23"/>
      <c r="E94" s="21"/>
      <c r="F94" s="21"/>
    </row>
    <row r="96" spans="1:6" ht="15.6" x14ac:dyDescent="0.3">
      <c r="A96" s="22" t="s">
        <v>72</v>
      </c>
      <c r="B96" s="23"/>
      <c r="C96" s="23"/>
      <c r="D96" s="23"/>
      <c r="E96" s="21"/>
    </row>
    <row r="97" spans="1:6" ht="15.6" x14ac:dyDescent="0.3">
      <c r="A97" s="23" t="s">
        <v>73</v>
      </c>
      <c r="B97" s="23"/>
      <c r="C97" s="23"/>
      <c r="D97" s="23"/>
      <c r="E97" s="21"/>
    </row>
    <row r="98" spans="1:6" ht="15.6" x14ac:dyDescent="0.3">
      <c r="A98" s="23" t="s">
        <v>74</v>
      </c>
      <c r="B98" s="23"/>
      <c r="C98" s="23"/>
      <c r="D98" s="23"/>
      <c r="E98" s="21"/>
    </row>
    <row r="99" spans="1:6" ht="15.6" x14ac:dyDescent="0.3">
      <c r="A99" s="23" t="s">
        <v>75</v>
      </c>
      <c r="B99" s="23"/>
      <c r="C99" s="23"/>
      <c r="D99" s="23"/>
      <c r="E99" s="21"/>
    </row>
    <row r="100" spans="1:6" ht="15.6" x14ac:dyDescent="0.3">
      <c r="A100" s="23" t="s">
        <v>76</v>
      </c>
      <c r="B100" s="23"/>
      <c r="C100" s="23"/>
      <c r="D100" s="23"/>
      <c r="E100" s="21"/>
    </row>
    <row r="101" spans="1:6" ht="15.6" x14ac:dyDescent="0.3">
      <c r="A101" s="23" t="s">
        <v>77</v>
      </c>
      <c r="B101" s="23"/>
      <c r="C101" s="23"/>
      <c r="D101" s="23"/>
      <c r="E101" s="21"/>
    </row>
    <row r="102" spans="1:6" ht="15.6" x14ac:dyDescent="0.3">
      <c r="A102" s="23" t="s">
        <v>78</v>
      </c>
      <c r="B102" s="23"/>
      <c r="C102" s="23"/>
      <c r="D102" s="23"/>
      <c r="E102" s="21"/>
    </row>
    <row r="103" spans="1:6" ht="15.6" x14ac:dyDescent="0.3">
      <c r="A103" s="23" t="s">
        <v>79</v>
      </c>
      <c r="B103" s="23"/>
      <c r="C103" s="23"/>
      <c r="D103" s="23"/>
      <c r="E103" s="21"/>
    </row>
    <row r="104" spans="1:6" ht="15.6" x14ac:dyDescent="0.3">
      <c r="A104" s="23" t="s">
        <v>80</v>
      </c>
      <c r="B104" s="23"/>
      <c r="C104" s="23"/>
      <c r="D104" s="23"/>
      <c r="E104" s="21"/>
    </row>
    <row r="105" spans="1:6" ht="15.6" x14ac:dyDescent="0.3">
      <c r="A105" s="23" t="s">
        <v>81</v>
      </c>
      <c r="B105" s="23"/>
      <c r="C105" s="23"/>
      <c r="D105" s="23"/>
      <c r="E105" s="21"/>
      <c r="F105" s="21"/>
    </row>
    <row r="106" spans="1:6" ht="15.6" x14ac:dyDescent="0.3">
      <c r="A106" s="23" t="s">
        <v>82</v>
      </c>
      <c r="B106" s="23"/>
      <c r="C106" s="23"/>
      <c r="D106" s="23"/>
      <c r="E106" s="21"/>
      <c r="F106" s="21"/>
    </row>
    <row r="107" spans="1:6" ht="15.6" x14ac:dyDescent="0.3">
      <c r="A107" s="23" t="s">
        <v>83</v>
      </c>
      <c r="B107" s="23"/>
      <c r="C107" s="23"/>
      <c r="D107" s="23"/>
      <c r="E107" s="21"/>
      <c r="F107" s="21"/>
    </row>
    <row r="108" spans="1:6" ht="15.6" x14ac:dyDescent="0.3">
      <c r="A108" s="23" t="s">
        <v>84</v>
      </c>
      <c r="B108" s="23"/>
      <c r="C108" s="23"/>
      <c r="D108" s="23"/>
      <c r="E108" s="21"/>
      <c r="F108" s="21"/>
    </row>
    <row r="109" spans="1:6" x14ac:dyDescent="0.3">
      <c r="F109" s="21"/>
    </row>
    <row r="110" spans="1:6" x14ac:dyDescent="0.3">
      <c r="A110" s="27" t="s">
        <v>184</v>
      </c>
      <c r="B110" s="24"/>
      <c r="C110" s="24"/>
      <c r="D110" s="24"/>
      <c r="E110" s="24"/>
      <c r="F110" s="24"/>
    </row>
    <row r="111" spans="1:6" x14ac:dyDescent="0.3">
      <c r="A111" s="24" t="s">
        <v>85</v>
      </c>
      <c r="B111" s="24"/>
      <c r="C111" s="24"/>
      <c r="D111" s="24"/>
      <c r="E111" s="24"/>
      <c r="F111" s="24"/>
    </row>
    <row r="112" spans="1:6" x14ac:dyDescent="0.3">
      <c r="A112" s="24" t="s">
        <v>86</v>
      </c>
      <c r="B112" s="24"/>
      <c r="C112" s="24"/>
      <c r="D112" s="24"/>
      <c r="E112" s="24"/>
      <c r="F112" s="24"/>
    </row>
    <row r="113" spans="1:8" x14ac:dyDescent="0.3">
      <c r="A113" s="24" t="s">
        <v>87</v>
      </c>
      <c r="B113" s="24"/>
      <c r="C113" s="24"/>
      <c r="D113" s="24"/>
      <c r="E113" s="24"/>
      <c r="F113" s="24"/>
    </row>
    <row r="114" spans="1:8" x14ac:dyDescent="0.3">
      <c r="A114" s="24" t="s">
        <v>182</v>
      </c>
      <c r="B114" s="24"/>
      <c r="C114" s="24"/>
      <c r="D114" s="24"/>
      <c r="E114" s="24"/>
      <c r="F114" s="24"/>
    </row>
    <row r="115" spans="1:8" x14ac:dyDescent="0.3">
      <c r="A115" s="24" t="s">
        <v>183</v>
      </c>
      <c r="B115" s="24"/>
      <c r="C115" s="24"/>
      <c r="D115" s="24"/>
      <c r="E115" s="24"/>
      <c r="F115" s="24"/>
    </row>
    <row r="116" spans="1:8" x14ac:dyDescent="0.3">
      <c r="F116" s="21"/>
    </row>
    <row r="117" spans="1:8" x14ac:dyDescent="0.3">
      <c r="A117" s="27" t="s">
        <v>187</v>
      </c>
      <c r="B117" s="28"/>
      <c r="C117" s="28"/>
      <c r="D117" s="28"/>
      <c r="E117" s="28"/>
      <c r="F117" s="28"/>
      <c r="G117" s="28"/>
      <c r="H117" s="28"/>
    </row>
    <row r="118" spans="1:8" x14ac:dyDescent="0.3">
      <c r="A118" s="28" t="s">
        <v>85</v>
      </c>
      <c r="B118" s="28"/>
      <c r="C118" s="28"/>
      <c r="D118" s="28"/>
      <c r="E118" s="28"/>
      <c r="F118" s="28"/>
      <c r="G118" s="28"/>
      <c r="H118" s="28"/>
    </row>
    <row r="119" spans="1:8" x14ac:dyDescent="0.3">
      <c r="A119" s="28" t="s">
        <v>86</v>
      </c>
      <c r="B119" s="28"/>
      <c r="C119" s="28"/>
      <c r="D119" s="28"/>
      <c r="E119" s="28"/>
      <c r="F119" s="28"/>
      <c r="G119" s="28"/>
      <c r="H119" s="28"/>
    </row>
    <row r="120" spans="1:8" x14ac:dyDescent="0.3">
      <c r="A120" s="28" t="s">
        <v>87</v>
      </c>
      <c r="B120" s="28"/>
      <c r="C120" s="28"/>
      <c r="D120" s="28"/>
      <c r="E120" s="28"/>
      <c r="F120" s="28"/>
      <c r="G120" s="28"/>
      <c r="H120" s="28"/>
    </row>
    <row r="121" spans="1:8" x14ac:dyDescent="0.3">
      <c r="A121" s="28" t="s">
        <v>185</v>
      </c>
      <c r="B121" s="28"/>
      <c r="C121" s="28"/>
      <c r="D121" s="28"/>
      <c r="E121" s="28"/>
      <c r="F121" s="28"/>
      <c r="G121" s="28"/>
      <c r="H121" s="28"/>
    </row>
    <row r="122" spans="1:8" x14ac:dyDescent="0.3">
      <c r="A122" s="28" t="s">
        <v>186</v>
      </c>
      <c r="B122" s="28"/>
      <c r="C122" s="28"/>
      <c r="D122" s="28"/>
      <c r="E122" s="28"/>
      <c r="F122" s="28"/>
      <c r="G122" s="28"/>
      <c r="H122" s="28"/>
    </row>
    <row r="127" spans="1:8" ht="15.6" x14ac:dyDescent="0.3">
      <c r="A127" s="22"/>
      <c r="B127" s="23"/>
      <c r="C127" s="23"/>
      <c r="D127" s="23"/>
      <c r="E127" s="23"/>
      <c r="F127" s="23"/>
    </row>
    <row r="128" spans="1:8" ht="15.6" x14ac:dyDescent="0.3">
      <c r="A128" s="23"/>
      <c r="B128" s="23"/>
      <c r="C128" s="23"/>
      <c r="D128" s="23"/>
      <c r="E128" s="23"/>
      <c r="F128" s="23"/>
    </row>
    <row r="129" spans="1:6" ht="15.6" x14ac:dyDescent="0.3">
      <c r="A129" s="23"/>
      <c r="B129" s="23"/>
      <c r="C129" s="23"/>
      <c r="D129" s="23"/>
      <c r="E129" s="23"/>
      <c r="F129" s="23"/>
    </row>
    <row r="130" spans="1:6" ht="15.6" x14ac:dyDescent="0.3">
      <c r="A130" s="23"/>
      <c r="B130" s="23"/>
      <c r="C130" s="23"/>
      <c r="D130" s="23"/>
      <c r="E130" s="23"/>
      <c r="F130" s="23"/>
    </row>
    <row r="131" spans="1:6" ht="15.6" x14ac:dyDescent="0.3">
      <c r="A131" s="23"/>
      <c r="B131" s="23"/>
      <c r="C131" s="23"/>
      <c r="D131" s="23"/>
      <c r="E131" s="23"/>
      <c r="F131" s="23"/>
    </row>
    <row r="132" spans="1:6" ht="15.6" x14ac:dyDescent="0.3">
      <c r="A132" s="23"/>
      <c r="B132" s="23"/>
      <c r="C132" s="23"/>
      <c r="D132" s="23"/>
      <c r="E132" s="23"/>
      <c r="F132" s="23"/>
    </row>
    <row r="133" spans="1:6" ht="15.6" x14ac:dyDescent="0.3">
      <c r="A133" s="23"/>
      <c r="B133" s="23"/>
      <c r="C133" s="23"/>
      <c r="D133" s="23"/>
      <c r="E133" s="23"/>
      <c r="F133" s="23"/>
    </row>
    <row r="134" spans="1:6" ht="15.6" x14ac:dyDescent="0.3">
      <c r="A134" s="23"/>
      <c r="B134" s="23"/>
      <c r="C134" s="23"/>
      <c r="D134" s="23"/>
      <c r="E134" s="23"/>
      <c r="F134" s="23"/>
    </row>
    <row r="135" spans="1:6" ht="15.6" x14ac:dyDescent="0.3">
      <c r="A135" s="23"/>
      <c r="B135" s="23"/>
      <c r="C135" s="23"/>
      <c r="D135" s="23"/>
      <c r="E135" s="23"/>
      <c r="F135" s="23"/>
    </row>
    <row r="137" spans="1:6" ht="15.6" x14ac:dyDescent="0.3">
      <c r="A137" s="25"/>
    </row>
    <row r="138" spans="1:6" ht="15.6" x14ac:dyDescent="0.3">
      <c r="A138" s="25"/>
    </row>
    <row r="139" spans="1:6" ht="15.6" x14ac:dyDescent="0.3">
      <c r="A139" s="25"/>
    </row>
    <row r="140" spans="1:6" ht="15.6" x14ac:dyDescent="0.3">
      <c r="A140" s="26"/>
    </row>
    <row r="159" spans="1:6" x14ac:dyDescent="0.3">
      <c r="A159" s="21"/>
      <c r="B159" s="21"/>
      <c r="C159" s="21"/>
      <c r="D159" s="21"/>
      <c r="E159" s="21"/>
      <c r="F159"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TNF-A</vt:lpstr>
      <vt:lpstr>Cortisol</vt:lpstr>
      <vt:lpstr>Colorimetric</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2022-08-24T14:19:27Z</dcterms:created>
  <dcterms:modified xsi:type="dcterms:W3CDTF">2022-10-20T08:33:06Z</dcterms:modified>
</cp:coreProperties>
</file>