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urat Alışık\29.04.2022\"/>
    </mc:Choice>
  </mc:AlternateContent>
  <xr:revisionPtr revIDLastSave="0" documentId="13_ncr:1_{DCFD5A6A-2F41-4947-86DB-71B3523C50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PO" sheetId="1" r:id="rId1"/>
    <sheet name="PON-1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" i="1" l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5" i="1"/>
  <c r="E35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<sst xmlns="http://schemas.openxmlformats.org/spreadsheetml/2006/main" count="256" uniqueCount="154">
  <si>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</si>
  <si>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</si>
  <si>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</si>
  <si>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</si>
  <si>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</si>
  <si>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</si>
  <si>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</si>
  <si>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</si>
  <si>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</si>
  <si>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</si>
  <si>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</si>
  <si>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</si>
  <si>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</si>
  <si>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</si>
  <si>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</si>
  <si>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</si>
  <si>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Result (ng/ml)</t>
  </si>
  <si>
    <t>K-1</t>
  </si>
  <si>
    <t>K-2</t>
  </si>
  <si>
    <t>K-3</t>
  </si>
  <si>
    <t>K-4</t>
  </si>
  <si>
    <t>K-7</t>
  </si>
  <si>
    <t>K-10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</si>
  <si>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</si>
  <si>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</si>
  <si>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</si>
  <si>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</si>
  <si>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</si>
  <si>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</si>
  <si>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</si>
  <si>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</si>
  <si>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</si>
  <si>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</si>
  <si>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</si>
  <si>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</si>
  <si>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</si>
  <si>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</si>
  <si>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</si>
  <si>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</si>
  <si>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</si>
  <si>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</si>
  <si>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</si>
  <si>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</si>
  <si>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</si>
  <si>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</si>
  <si>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</si>
  <si>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</si>
  <si>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</si>
  <si>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</si>
  <si>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</si>
  <si>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</si>
  <si>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</si>
  <si>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</si>
  <si>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</si>
  <si>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</si>
  <si>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</si>
  <si>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</si>
  <si>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</si>
  <si>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</si>
  <si>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</si>
  <si>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</si>
  <si>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K-51</t>
  </si>
  <si>
    <t>K-52</t>
  </si>
  <si>
    <t>K-53</t>
  </si>
  <si>
    <t>K-54</t>
  </si>
  <si>
    <t>K-55</t>
  </si>
  <si>
    <t>H-1</t>
  </si>
  <si>
    <t>H-2</t>
  </si>
  <si>
    <t>H-3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</si>
  <si>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</si>
  <si>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</si>
  <si>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</si>
  <si>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</si>
  <si>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</si>
  <si>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</si>
  <si>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</si>
  <si>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</si>
  <si>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</si>
  <si>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</si>
  <si>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</si>
  <si>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</si>
  <si>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</si>
  <si>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H-19</t>
  </si>
  <si>
    <t>H-20</t>
  </si>
  <si>
    <t>H-21</t>
  </si>
  <si>
    <t>H-22</t>
  </si>
  <si>
    <t>H-23</t>
  </si>
  <si>
    <t>H-25</t>
  </si>
  <si>
    <t>H-26</t>
  </si>
  <si>
    <t>H-28</t>
  </si>
  <si>
    <t>H-29</t>
  </si>
  <si>
    <t>H-31</t>
  </si>
  <si>
    <t>H-32</t>
  </si>
  <si>
    <t>H-33</t>
  </si>
  <si>
    <t>H-34</t>
  </si>
  <si>
    <t>H-35</t>
  </si>
  <si>
    <t>H-37</t>
  </si>
  <si>
    <t>H-41</t>
  </si>
  <si>
    <t>H-42</t>
  </si>
  <si>
    <t>H-43</t>
  </si>
  <si>
    <t>H-44</t>
  </si>
  <si>
    <t>H-46</t>
  </si>
  <si>
    <t>H-48</t>
  </si>
  <si>
    <t>H-49</t>
  </si>
  <si>
    <t>H-50</t>
  </si>
  <si>
    <t>H-51</t>
  </si>
  <si>
    <t>H-52</t>
  </si>
  <si>
    <t>H-53</t>
  </si>
  <si>
    <t>H-54</t>
  </si>
  <si>
    <t>H-55</t>
  </si>
  <si>
    <t>H-58</t>
  </si>
  <si>
    <t>H-61</t>
  </si>
  <si>
    <t>H-62</t>
  </si>
  <si>
    <t>H-64</t>
  </si>
  <si>
    <t>H-68</t>
  </si>
  <si>
    <t>H-70</t>
  </si>
  <si>
    <t>Numune Adı</t>
  </si>
  <si>
    <t>PON-1(U/L)</t>
  </si>
  <si>
    <t>NOT</t>
  </si>
  <si>
    <t>lipemi</t>
  </si>
  <si>
    <t>yüksek hemolizli</t>
  </si>
  <si>
    <t>hemolizli</t>
  </si>
  <si>
    <t>KİT ADI</t>
  </si>
  <si>
    <t>TÜR</t>
  </si>
  <si>
    <t>MARKA</t>
  </si>
  <si>
    <t>CAT. NO</t>
  </si>
  <si>
    <t>Yöntem</t>
  </si>
  <si>
    <t>Kullanılan Cihaz</t>
  </si>
  <si>
    <t>Human</t>
  </si>
  <si>
    <t>Kolorimetrik</t>
  </si>
  <si>
    <t>Mıcroplate reader: BIO-TEK EL X 800-Aotu strıp washer:BIO TEK EL X 50</t>
  </si>
  <si>
    <t>PON-1: Paraoxanase-1</t>
  </si>
  <si>
    <t>Universal</t>
  </si>
  <si>
    <t>REL ASSAY</t>
  </si>
  <si>
    <t>RL0031</t>
  </si>
  <si>
    <t>MINDRAY BS-400</t>
  </si>
  <si>
    <t>ELİSA</t>
  </si>
  <si>
    <t>Myeloperoxidase(MPO)</t>
  </si>
  <si>
    <t>CAYMAN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</si>
  <si>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</si>
  <si>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</si>
  <si>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</si>
  <si>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</si>
  <si>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</si>
  <si>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</si>
  <si>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</si>
  <si>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</si>
  <si>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</si>
  <si>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MPO Assay Principle</t>
  </si>
  <si>
    <t>This sandwich assay is based on a double-antibody sandwich tecnique.Each well of the microwell plate supplied with the kit has been coated with a monoclonal antibody specific for MPO(mouse anti-human MPO.)</t>
  </si>
  <si>
    <t>This amtibody will bind any MPO  introduced into the well. Standards and samples are incubated on the antibody-coated plate, and the plate is then rinsed before addition of an HRP-lebeled MPO monoclonal antibody detect the captured MPO.</t>
  </si>
  <si>
    <t>The two antibodies form a sandwich by binding to different locations on the MPO protein. The concentration of the analyte is determined by measuring the enzymatic activity of HRP using the chromogenic subsrate(TMB)</t>
  </si>
  <si>
    <t>After a sufficient period of time, the reaction is stopped with acid, forming a product with a distinct yellow color than can be measured at 450 nm.</t>
  </si>
  <si>
    <t>The intensity of this color, determined spectrophotometrically, is directly prpportional to the amount of bound conjugate, which in turn is proportional to the concentration of the 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</si>
</sst>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3" fillId="0" borderId="0" xfId="0" applyFont="1"/>
    <xf numFmtId="0" fontId="5" fillId="5" borderId="2" xfId="0" applyFont="1" applyFill="1" applyBorder="1" applyAlignment="1">
      <alignment horizontal="center"/>
    </xf>
    <xf numFmtId="0" fontId="6" fillId="0" borderId="0" xfId="0" applyFont="1"/>
    <xf numFmtId="0" fontId="7" fillId="9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57458442694664"/>
                  <c:y val="9.8623869932925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MPO!$C$15:$C$22</c:f>
              <c:numCache>
                <c:formatCode>General</c:formatCode>
                <c:ptCount val="8"/>
                <c:pt idx="0">
                  <c:v>1.0570000000000002</c:v>
                </c:pt>
                <c:pt idx="1">
                  <c:v>0.54799999999999993</c:v>
                </c:pt>
                <c:pt idx="2">
                  <c:v>0.26300000000000001</c:v>
                </c:pt>
                <c:pt idx="3">
                  <c:v>0.14500000000000002</c:v>
                </c:pt>
                <c:pt idx="4">
                  <c:v>7.9000000000000015E-2</c:v>
                </c:pt>
                <c:pt idx="5">
                  <c:v>5.6000000000000001E-2</c:v>
                </c:pt>
                <c:pt idx="6">
                  <c:v>2.4E-2</c:v>
                </c:pt>
                <c:pt idx="7">
                  <c:v>0</c:v>
                </c:pt>
              </c:numCache>
            </c:numRef>
          </c:xVal>
          <c:yVal>
            <c:numRef>
              <c:f>MPO!$D$15:$D$22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4A86-B1AF-3D2C012B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96600"/>
        <c:axId val="385497584"/>
      </c:scatterChart>
      <c:valAx>
        <c:axId val="38549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497584"/>
        <c:crosses val="autoZero"/>
        <c:crossBetween val="midCat"/>
      </c:valAx>
      <c:valAx>
        <c:axId val="385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4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7620</xdr:rowOff>
    </xdr:from>
    <xdr:to>
      <xdr:col>14</xdr:col>
      <xdr:colOff>121920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38032</xdr:rowOff>
    </xdr:from>
    <xdr:to>
      <xdr:col>5</xdr:col>
      <xdr:colOff>3497580</xdr:colOff>
      <xdr:row>34</xdr:row>
      <xdr:rowOff>16761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5772"/>
          <a:ext cx="9776460" cy="52822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9232</xdr:rowOff>
    </xdr:from>
    <xdr:to>
      <xdr:col>5</xdr:col>
      <xdr:colOff>3505199</xdr:colOff>
      <xdr:row>76</xdr:row>
      <xdr:rowOff>83820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0492"/>
          <a:ext cx="9784079" cy="7755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41"/>
  <sheetViews>
    <sheetView workbookViewId="0">
      <selection activeCell="Q9" sqref="Q9"/>
    </sheetView>
  </sheetViews>
  <sheetFormatPr defaultRowHeight="15" x14ac:dyDescent="0.25"/>
  <cols>
    <col min="1" max="1" width="20.28515625" customWidth="1"/>
    <col min="2" max="2" width="12.28515625" customWidth="1"/>
    <col min="3" max="3" width="12.7109375" customWidth="1"/>
    <col min="4" max="4" width="12.5703125" customWidth="1"/>
    <col min="5" max="5" width="18" customWidth="1"/>
  </cols>
  <sheetData>
    <row r="2" spans="1:19" x14ac:dyDescent="0.25">
      <c r="A2" s="5">
        <v>1.1140000000000001</v>
      </c>
      <c r="B2" s="4">
        <v>1.0469999999999999</v>
      </c>
      <c r="C2" s="4">
        <v>1.45</v>
      </c>
      <c r="D2" s="4">
        <v>0.80100000000000005</v>
      </c>
      <c r="E2" s="4">
        <v>1.331</v>
      </c>
      <c r="F2" s="4">
        <v>1.294</v>
      </c>
      <c r="G2" s="4">
        <v>2.2840000000000003</v>
      </c>
      <c r="H2" s="4">
        <v>1.036</v>
      </c>
      <c r="I2" s="4">
        <v>1.6600000000000001</v>
      </c>
      <c r="J2" s="4">
        <v>1.851</v>
      </c>
      <c r="K2" s="4">
        <v>1.276</v>
      </c>
      <c r="L2" s="4">
        <v>1.427</v>
      </c>
      <c r="S2" s="2"/>
    </row>
    <row r="3" spans="1:19" x14ac:dyDescent="0.25">
      <c r="A3" s="5">
        <v>0.60499999999999998</v>
      </c>
      <c r="B3" s="4">
        <v>0.95499999999999996</v>
      </c>
      <c r="C3" s="4">
        <v>0.84699999999999998</v>
      </c>
      <c r="D3" s="4">
        <v>0.86199999999999999</v>
      </c>
      <c r="E3" s="4">
        <v>1.4490000000000001</v>
      </c>
      <c r="F3" s="4">
        <v>1.1279999999999999</v>
      </c>
      <c r="G3" s="4">
        <v>1.181</v>
      </c>
      <c r="H3" s="4">
        <v>1.625</v>
      </c>
      <c r="I3" s="4">
        <v>1.927</v>
      </c>
      <c r="J3" s="4">
        <v>1.091</v>
      </c>
      <c r="K3" s="4">
        <v>1.0369999999999999</v>
      </c>
      <c r="L3" s="4">
        <v>0.876</v>
      </c>
      <c r="S3" s="2"/>
    </row>
    <row r="4" spans="1:19" x14ac:dyDescent="0.25">
      <c r="A4" s="5">
        <v>0.32</v>
      </c>
      <c r="B4" s="4">
        <v>0.96899999999999997</v>
      </c>
      <c r="C4" s="4">
        <v>0.64200000000000002</v>
      </c>
      <c r="D4" s="4">
        <v>0.73499999999999999</v>
      </c>
      <c r="E4" s="4">
        <v>1.3919999999999999</v>
      </c>
      <c r="F4" s="4">
        <v>2.0089999999999999</v>
      </c>
      <c r="G4" s="4">
        <v>2.5720000000000001</v>
      </c>
      <c r="H4" s="4">
        <v>0.93100000000000005</v>
      </c>
      <c r="I4" s="4">
        <v>1.1080000000000001</v>
      </c>
      <c r="J4" s="4">
        <v>0.98799999999999999</v>
      </c>
      <c r="K4" s="4">
        <v>1.0820000000000001</v>
      </c>
      <c r="L4" s="4">
        <v>1.0900000000000001</v>
      </c>
      <c r="S4" s="2"/>
    </row>
    <row r="5" spans="1:19" x14ac:dyDescent="0.25">
      <c r="A5" s="5">
        <v>0.20200000000000001</v>
      </c>
      <c r="B5" s="4">
        <v>1.6910000000000001</v>
      </c>
      <c r="C5" s="4">
        <v>0.97899999999999998</v>
      </c>
      <c r="D5" s="4">
        <v>0.89200000000000002</v>
      </c>
      <c r="E5" s="4">
        <v>2.58</v>
      </c>
      <c r="F5" s="4">
        <v>1.706</v>
      </c>
      <c r="G5" s="4">
        <v>0.77300000000000002</v>
      </c>
      <c r="H5" s="4">
        <v>2.2189999999999999</v>
      </c>
      <c r="I5" s="4">
        <v>1.3220000000000001</v>
      </c>
      <c r="J5" s="4">
        <v>1.8720000000000001</v>
      </c>
      <c r="K5" s="4">
        <v>1.512</v>
      </c>
      <c r="L5" s="4">
        <v>1.1619999999999999</v>
      </c>
      <c r="S5" s="2"/>
    </row>
    <row r="6" spans="1:19" x14ac:dyDescent="0.25">
      <c r="A6" s="5">
        <v>0.13600000000000001</v>
      </c>
      <c r="B6" s="4">
        <v>1.3760000000000001</v>
      </c>
      <c r="C6" s="4">
        <v>0.89700000000000002</v>
      </c>
      <c r="D6" s="4">
        <v>1.103</v>
      </c>
      <c r="E6" s="4">
        <v>1.407</v>
      </c>
      <c r="F6" s="4">
        <v>0.89700000000000002</v>
      </c>
      <c r="G6" s="4">
        <v>0.97599999999999998</v>
      </c>
      <c r="H6" s="4">
        <v>1.0429999999999999</v>
      </c>
      <c r="I6" s="4">
        <v>1.617</v>
      </c>
      <c r="J6" s="4">
        <v>0.91700000000000004</v>
      </c>
      <c r="K6" s="4">
        <v>2.0579999999999998</v>
      </c>
      <c r="L6" s="4">
        <v>2.3690000000000002</v>
      </c>
      <c r="S6" s="2"/>
    </row>
    <row r="7" spans="1:19" x14ac:dyDescent="0.25">
      <c r="A7" s="5">
        <v>0.113</v>
      </c>
      <c r="B7" s="4">
        <v>1.353</v>
      </c>
      <c r="C7" s="4">
        <v>0.91100000000000003</v>
      </c>
      <c r="D7" s="4">
        <v>1.504</v>
      </c>
      <c r="E7" s="4">
        <v>0.89400000000000002</v>
      </c>
      <c r="F7" s="4">
        <v>0.84599999999999997</v>
      </c>
      <c r="G7" s="4">
        <v>1.1970000000000001</v>
      </c>
      <c r="H7" s="4">
        <v>2.1379999999999999</v>
      </c>
      <c r="I7" s="4">
        <v>1.8180000000000001</v>
      </c>
      <c r="J7" s="4">
        <v>0.77600000000000002</v>
      </c>
      <c r="K7" s="4">
        <v>1.153</v>
      </c>
      <c r="L7" s="4">
        <v>2.1739999999999999</v>
      </c>
      <c r="S7" s="2"/>
    </row>
    <row r="8" spans="1:19" x14ac:dyDescent="0.25">
      <c r="A8" s="5">
        <v>8.1000000000000003E-2</v>
      </c>
      <c r="B8" s="4">
        <v>0.64800000000000002</v>
      </c>
      <c r="C8" s="4">
        <v>0.94100000000000006</v>
      </c>
      <c r="D8" s="4">
        <v>0.89</v>
      </c>
      <c r="E8" s="4">
        <v>1.0209999999999999</v>
      </c>
      <c r="F8" s="4">
        <v>1.0880000000000001</v>
      </c>
      <c r="G8" s="4">
        <v>1.984</v>
      </c>
      <c r="H8" s="4">
        <v>1.0289999999999999</v>
      </c>
      <c r="I8" s="4">
        <v>2.069</v>
      </c>
      <c r="J8" s="4">
        <v>0.59899999999999998</v>
      </c>
      <c r="K8" s="4">
        <v>2.0460000000000003</v>
      </c>
      <c r="L8" s="4">
        <v>2.907</v>
      </c>
      <c r="S8" s="2"/>
    </row>
    <row r="9" spans="1:19" x14ac:dyDescent="0.25">
      <c r="A9" s="7">
        <v>5.7000000000000002E-2</v>
      </c>
      <c r="B9" s="4">
        <v>0.72699999999999998</v>
      </c>
      <c r="C9" s="4">
        <v>0.53100000000000003</v>
      </c>
      <c r="D9" s="4">
        <v>0.84299999999999997</v>
      </c>
      <c r="E9" s="4">
        <v>1.4590000000000001</v>
      </c>
      <c r="F9" s="4">
        <v>1.728</v>
      </c>
      <c r="G9" s="4">
        <v>1.518</v>
      </c>
      <c r="H9" s="4">
        <v>1.772</v>
      </c>
      <c r="I9" s="4">
        <v>1.7710000000000001</v>
      </c>
      <c r="J9" s="4">
        <v>1.6839999999999999</v>
      </c>
      <c r="K9" s="4">
        <v>0.67800000000000005</v>
      </c>
      <c r="L9" s="4">
        <v>1.69</v>
      </c>
      <c r="S9" s="2"/>
    </row>
    <row r="12" spans="1:19" x14ac:dyDescent="0.25">
      <c r="A12" t="s">
        <v>0</v>
      </c>
    </row>
    <row r="14" spans="1:19" x14ac:dyDescent="0.25">
      <c r="A14" s="1"/>
      <c r="B14" s="9" t="s">
        <v>9</v>
      </c>
      <c r="C14" s="9" t="s">
        <v>10</v>
      </c>
      <c r="D14" s="9" t="s">
        <v>11</v>
      </c>
      <c r="E14" s="9" t="s">
        <v>12</v>
      </c>
    </row>
    <row r="15" spans="1:19" x14ac:dyDescent="0.25">
      <c r="A15" s="1" t="s">
        <v>1</v>
      </c>
      <c r="B15" s="5">
        <v>1.1140000000000001</v>
      </c>
      <c r="C15" s="3">
        <f>B15-B22</f>
        <v>1.0570000000000002</v>
      </c>
      <c r="D15" s="3">
        <v>10</v>
      </c>
      <c r="E15" s="10">
        <f>(0.2989*C15*C15)+(9.2079*C15)-(0.0754)</f>
        <v>9.9912960261000006</v>
      </c>
      <c r="F15" s="2"/>
      <c r="G15" s="2"/>
      <c r="H15" s="2"/>
      <c r="I15" s="2"/>
      <c r="J15" s="2"/>
      <c r="K15" s="2"/>
      <c r="L15" s="2"/>
    </row>
    <row r="16" spans="1:19" x14ac:dyDescent="0.25">
      <c r="A16" s="1" t="s">
        <v>2</v>
      </c>
      <c r="B16" s="5">
        <v>0.60499999999999998</v>
      </c>
      <c r="C16" s="3">
        <f>B16-B22</f>
        <v>0.54799999999999993</v>
      </c>
      <c r="D16" s="3">
        <v>5</v>
      </c>
      <c r="E16" s="10">
        <f t="shared" ref="E16:E22" si="0">(0.2989*C16*C16)+(9.2079*C16)-(0.0754)</f>
        <v>5.0602900655999994</v>
      </c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3</v>
      </c>
      <c r="B17" s="5">
        <v>0.32</v>
      </c>
      <c r="C17" s="3">
        <f>B17-B22</f>
        <v>0.26300000000000001</v>
      </c>
      <c r="D17" s="3">
        <v>2.5</v>
      </c>
      <c r="E17" s="10">
        <f t="shared" si="0"/>
        <v>2.3669523140999997</v>
      </c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4</v>
      </c>
      <c r="B18" s="5">
        <v>0.20200000000000001</v>
      </c>
      <c r="C18" s="3">
        <f>B18-B22</f>
        <v>0.14500000000000002</v>
      </c>
      <c r="D18" s="3">
        <v>1.25</v>
      </c>
      <c r="E18" s="10">
        <f t="shared" si="0"/>
        <v>1.2660298725000003</v>
      </c>
      <c r="F18" s="2"/>
      <c r="G18" s="2"/>
      <c r="H18" s="2"/>
      <c r="I18" s="2"/>
      <c r="J18" s="2"/>
      <c r="K18" s="2"/>
      <c r="L18" s="2"/>
    </row>
    <row r="19" spans="1:12" x14ac:dyDescent="0.25">
      <c r="A19" s="1" t="s">
        <v>5</v>
      </c>
      <c r="B19" s="5">
        <v>0.13600000000000001</v>
      </c>
      <c r="C19" s="3">
        <f>B19-B22</f>
        <v>7.9000000000000015E-2</v>
      </c>
      <c r="D19" s="3">
        <v>0.63</v>
      </c>
      <c r="E19" s="10">
        <f t="shared" si="0"/>
        <v>0.65388953490000012</v>
      </c>
      <c r="F19" s="2"/>
      <c r="G19" s="2"/>
      <c r="H19" s="2"/>
      <c r="I19" s="2"/>
      <c r="J19" s="2"/>
      <c r="K19" s="2"/>
      <c r="L19" s="2"/>
    </row>
    <row r="20" spans="1:12" x14ac:dyDescent="0.25">
      <c r="A20" s="1" t="s">
        <v>6</v>
      </c>
      <c r="B20" s="5">
        <v>0.113</v>
      </c>
      <c r="C20" s="3">
        <f>B20-B22</f>
        <v>5.6000000000000001E-2</v>
      </c>
      <c r="D20" s="3">
        <v>0.31</v>
      </c>
      <c r="E20" s="10">
        <f t="shared" si="0"/>
        <v>0.44117975040000001</v>
      </c>
      <c r="F20" s="2"/>
      <c r="G20" s="2"/>
      <c r="H20" s="2"/>
      <c r="I20" s="2"/>
      <c r="J20" s="2"/>
      <c r="K20" s="2"/>
      <c r="L20" s="2"/>
    </row>
    <row r="21" spans="1:12" x14ac:dyDescent="0.25">
      <c r="A21" s="1" t="s">
        <v>7</v>
      </c>
      <c r="B21" s="5">
        <v>8.1000000000000003E-2</v>
      </c>
      <c r="C21" s="3">
        <f>B21-B22</f>
        <v>2.4E-2</v>
      </c>
      <c r="D21" s="3">
        <v>0.16</v>
      </c>
      <c r="E21" s="10">
        <f t="shared" si="0"/>
        <v>0.14576176640000002</v>
      </c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8</v>
      </c>
      <c r="B22" s="7">
        <v>5.7000000000000002E-2</v>
      </c>
      <c r="C22" s="3">
        <f>B22-B22</f>
        <v>0</v>
      </c>
      <c r="D22" s="3">
        <v>0</v>
      </c>
      <c r="E22" s="10">
        <f t="shared" si="0"/>
        <v>-7.5399999999999995E-2</v>
      </c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8" spans="1:12" x14ac:dyDescent="0.25">
      <c r="J28" s="8" t="s">
        <v>13</v>
      </c>
      <c r="K28" s="8"/>
      <c r="L28" s="8"/>
    </row>
    <row r="34" spans="1:5" x14ac:dyDescent="0.25">
      <c r="A34" s="11" t="s">
        <v>14</v>
      </c>
      <c r="B34" s="4" t="s">
        <v>15</v>
      </c>
      <c r="C34" s="6" t="s">
        <v>8</v>
      </c>
      <c r="D34" s="3" t="s">
        <v>10</v>
      </c>
      <c r="E34" s="12" t="s">
        <v>16</v>
      </c>
    </row>
    <row r="35" spans="1:5" x14ac:dyDescent="0.25">
      <c r="A35" s="11" t="s">
        <v>17</v>
      </c>
      <c r="B35" s="4">
        <v>1.0469999999999999</v>
      </c>
      <c r="C35" s="7">
        <v>5.7000000000000002E-2</v>
      </c>
      <c r="D35" s="3">
        <f t="shared" ref="D35:D66" si="1">(B35-C35)</f>
        <v>0.98999999999999988</v>
      </c>
      <c r="E35" s="10">
        <f t="shared" ref="E35:E66" si="2">(0.2989*D35*D35)+(9.2079*D35)-(0.0754)</f>
        <v>9.3333728899999979</v>
      </c>
    </row>
    <row r="36" spans="1:5" x14ac:dyDescent="0.25">
      <c r="A36" s="11" t="s">
        <v>18</v>
      </c>
      <c r="B36" s="4">
        <v>0.95499999999999996</v>
      </c>
      <c r="C36" s="7">
        <v>5.7000000000000002E-2</v>
      </c>
      <c r="D36" s="3">
        <f t="shared" si="1"/>
        <v>0.89799999999999991</v>
      </c>
      <c r="E36" s="10">
        <f t="shared" si="2"/>
        <v>8.4343283555999982</v>
      </c>
    </row>
    <row r="37" spans="1:5" x14ac:dyDescent="0.25">
      <c r="A37" s="11" t="s">
        <v>19</v>
      </c>
      <c r="B37" s="4">
        <v>0.96899999999999997</v>
      </c>
      <c r="C37" s="7">
        <v>5.7000000000000002E-2</v>
      </c>
      <c r="D37" s="3">
        <f t="shared" si="1"/>
        <v>0.91199999999999992</v>
      </c>
      <c r="E37" s="10">
        <f t="shared" si="2"/>
        <v>8.570813081599999</v>
      </c>
    </row>
    <row r="38" spans="1:5" x14ac:dyDescent="0.25">
      <c r="A38" s="11" t="s">
        <v>20</v>
      </c>
      <c r="B38" s="4">
        <v>1.6910000000000001</v>
      </c>
      <c r="C38" s="7">
        <v>5.7000000000000002E-2</v>
      </c>
      <c r="D38" s="3">
        <f t="shared" si="1"/>
        <v>1.6340000000000001</v>
      </c>
      <c r="E38" s="10">
        <f t="shared" si="2"/>
        <v>15.768358448400001</v>
      </c>
    </row>
    <row r="39" spans="1:5" x14ac:dyDescent="0.25">
      <c r="A39" s="11" t="s">
        <v>21</v>
      </c>
      <c r="B39" s="4">
        <v>1.3760000000000001</v>
      </c>
      <c r="C39" s="7">
        <v>5.7000000000000002E-2</v>
      </c>
      <c r="D39" s="3">
        <f t="shared" si="1"/>
        <v>1.3190000000000002</v>
      </c>
      <c r="E39" s="10">
        <f t="shared" si="2"/>
        <v>12.589834662900001</v>
      </c>
    </row>
    <row r="40" spans="1:5" x14ac:dyDescent="0.25">
      <c r="A40" s="11" t="s">
        <v>22</v>
      </c>
      <c r="B40" s="4">
        <v>1.353</v>
      </c>
      <c r="C40" s="7">
        <v>5.7000000000000002E-2</v>
      </c>
      <c r="D40" s="3">
        <f t="shared" si="1"/>
        <v>1.296</v>
      </c>
      <c r="E40" s="10">
        <f t="shared" si="2"/>
        <v>12.360075622400002</v>
      </c>
    </row>
    <row r="41" spans="1:5" x14ac:dyDescent="0.25">
      <c r="A41" s="11" t="s">
        <v>23</v>
      </c>
      <c r="B41" s="4">
        <v>0.64800000000000002</v>
      </c>
      <c r="C41" s="7">
        <v>5.7000000000000002E-2</v>
      </c>
      <c r="D41" s="3">
        <f t="shared" si="1"/>
        <v>0.59099999999999997</v>
      </c>
      <c r="E41" s="10">
        <f t="shared" si="2"/>
        <v>5.4708689908999997</v>
      </c>
    </row>
    <row r="42" spans="1:5" x14ac:dyDescent="0.25">
      <c r="A42" s="11" t="s">
        <v>24</v>
      </c>
      <c r="B42" s="4">
        <v>0.72699999999999998</v>
      </c>
      <c r="C42" s="7">
        <v>5.7000000000000002E-2</v>
      </c>
      <c r="D42" s="3">
        <f t="shared" si="1"/>
        <v>0.66999999999999993</v>
      </c>
      <c r="E42" s="10">
        <f t="shared" si="2"/>
        <v>6.2280692099999992</v>
      </c>
    </row>
    <row r="43" spans="1:5" x14ac:dyDescent="0.25">
      <c r="A43" s="11" t="s">
        <v>26</v>
      </c>
      <c r="B43" s="4">
        <v>1.45</v>
      </c>
      <c r="C43" s="7">
        <v>5.7000000000000002E-2</v>
      </c>
      <c r="D43" s="3">
        <f t="shared" si="1"/>
        <v>1.393</v>
      </c>
      <c r="E43" s="10">
        <f t="shared" si="2"/>
        <v>13.3312049061</v>
      </c>
    </row>
    <row r="44" spans="1:5" x14ac:dyDescent="0.25">
      <c r="A44" s="11" t="s">
        <v>27</v>
      </c>
      <c r="B44" s="4">
        <v>0.84699999999999998</v>
      </c>
      <c r="C44" s="7">
        <v>5.7000000000000002E-2</v>
      </c>
      <c r="D44" s="3">
        <f t="shared" si="1"/>
        <v>0.78999999999999992</v>
      </c>
      <c r="E44" s="10">
        <f t="shared" si="2"/>
        <v>7.3853844899999999</v>
      </c>
    </row>
    <row r="45" spans="1:5" x14ac:dyDescent="0.25">
      <c r="A45" s="11" t="s">
        <v>28</v>
      </c>
      <c r="B45" s="4">
        <v>0.64200000000000002</v>
      </c>
      <c r="C45" s="7">
        <v>5.7000000000000002E-2</v>
      </c>
      <c r="D45" s="3">
        <f t="shared" si="1"/>
        <v>0.58499999999999996</v>
      </c>
      <c r="E45" s="10">
        <f t="shared" si="2"/>
        <v>5.4135125524999994</v>
      </c>
    </row>
    <row r="46" spans="1:5" x14ac:dyDescent="0.25">
      <c r="A46" s="11" t="s">
        <v>29</v>
      </c>
      <c r="B46" s="4">
        <v>0.97899999999999998</v>
      </c>
      <c r="C46" s="7">
        <v>5.7000000000000002E-2</v>
      </c>
      <c r="D46" s="3">
        <f t="shared" si="1"/>
        <v>0.92199999999999993</v>
      </c>
      <c r="E46" s="10">
        <f t="shared" si="2"/>
        <v>8.6683739075999995</v>
      </c>
    </row>
    <row r="47" spans="1:5" x14ac:dyDescent="0.25">
      <c r="A47" s="11" t="s">
        <v>30</v>
      </c>
      <c r="B47" s="4">
        <v>0.89700000000000002</v>
      </c>
      <c r="C47" s="7">
        <v>5.7000000000000002E-2</v>
      </c>
      <c r="D47" s="3">
        <f t="shared" si="1"/>
        <v>0.84</v>
      </c>
      <c r="E47" s="10">
        <f t="shared" si="2"/>
        <v>7.8701398400000002</v>
      </c>
    </row>
    <row r="48" spans="1:5" x14ac:dyDescent="0.25">
      <c r="A48" s="11" t="s">
        <v>31</v>
      </c>
      <c r="B48" s="4">
        <v>0.91100000000000003</v>
      </c>
      <c r="C48" s="7">
        <v>5.7000000000000002E-2</v>
      </c>
      <c r="D48" s="3">
        <f t="shared" si="1"/>
        <v>0.85399999999999998</v>
      </c>
      <c r="E48" s="10">
        <f t="shared" si="2"/>
        <v>8.0061391523999994</v>
      </c>
    </row>
    <row r="49" spans="1:5" x14ac:dyDescent="0.25">
      <c r="A49" s="11" t="s">
        <v>32</v>
      </c>
      <c r="B49" s="4">
        <v>0.94100000000000006</v>
      </c>
      <c r="C49" s="7">
        <v>5.7000000000000002E-2</v>
      </c>
      <c r="D49" s="3">
        <f t="shared" si="1"/>
        <v>0.88400000000000001</v>
      </c>
      <c r="E49" s="10">
        <f t="shared" si="2"/>
        <v>8.2979607984000019</v>
      </c>
    </row>
    <row r="50" spans="1:5" x14ac:dyDescent="0.25">
      <c r="A50" s="11" t="s">
        <v>33</v>
      </c>
      <c r="B50" s="4">
        <v>0.53100000000000003</v>
      </c>
      <c r="C50" s="7">
        <v>5.7000000000000002E-2</v>
      </c>
      <c r="D50" s="3">
        <f t="shared" si="1"/>
        <v>0.47400000000000003</v>
      </c>
      <c r="E50" s="10">
        <f t="shared" si="2"/>
        <v>4.3563002564</v>
      </c>
    </row>
    <row r="51" spans="1:5" x14ac:dyDescent="0.25">
      <c r="A51" s="11" t="s">
        <v>35</v>
      </c>
      <c r="B51" s="4">
        <v>0.80100000000000005</v>
      </c>
      <c r="C51" s="7">
        <v>5.7000000000000002E-2</v>
      </c>
      <c r="D51" s="3">
        <f t="shared" si="1"/>
        <v>0.74399999999999999</v>
      </c>
      <c r="E51" s="10">
        <f t="shared" si="2"/>
        <v>6.9407295103999997</v>
      </c>
    </row>
    <row r="52" spans="1:5" x14ac:dyDescent="0.25">
      <c r="A52" s="11" t="s">
        <v>36</v>
      </c>
      <c r="B52" s="4">
        <v>0.86199999999999999</v>
      </c>
      <c r="C52" s="7">
        <v>5.7000000000000002E-2</v>
      </c>
      <c r="D52" s="3">
        <f t="shared" si="1"/>
        <v>0.80499999999999994</v>
      </c>
      <c r="E52" s="10">
        <f t="shared" si="2"/>
        <v>7.5306541725000002</v>
      </c>
    </row>
    <row r="53" spans="1:5" x14ac:dyDescent="0.25">
      <c r="A53" s="11" t="s">
        <v>39</v>
      </c>
      <c r="B53" s="4">
        <v>0.73499999999999999</v>
      </c>
      <c r="C53" s="7">
        <v>5.7000000000000002E-2</v>
      </c>
      <c r="D53" s="3">
        <f t="shared" si="1"/>
        <v>0.67799999999999994</v>
      </c>
      <c r="E53" s="10">
        <f t="shared" si="2"/>
        <v>6.3049557476000002</v>
      </c>
    </row>
    <row r="54" spans="1:5" x14ac:dyDescent="0.25">
      <c r="A54" s="11" t="s">
        <v>41</v>
      </c>
      <c r="B54" s="4">
        <v>0.89200000000000002</v>
      </c>
      <c r="C54" s="7">
        <v>5.7000000000000002E-2</v>
      </c>
      <c r="D54" s="3">
        <f t="shared" si="1"/>
        <v>0.83499999999999996</v>
      </c>
      <c r="E54" s="10">
        <f t="shared" si="2"/>
        <v>7.8215970524999996</v>
      </c>
    </row>
    <row r="55" spans="1:5" x14ac:dyDescent="0.25">
      <c r="A55" s="11" t="s">
        <v>43</v>
      </c>
      <c r="B55" s="4">
        <v>1.103</v>
      </c>
      <c r="C55" s="7">
        <v>5.7000000000000002E-2</v>
      </c>
      <c r="D55" s="3">
        <f t="shared" si="1"/>
        <v>1.046</v>
      </c>
      <c r="E55" s="10">
        <f t="shared" si="2"/>
        <v>9.8830946724000004</v>
      </c>
    </row>
    <row r="56" spans="1:5" x14ac:dyDescent="0.25">
      <c r="A56" s="11" t="s">
        <v>44</v>
      </c>
      <c r="B56" s="4">
        <v>1.504</v>
      </c>
      <c r="C56" s="7">
        <v>5.7000000000000002E-2</v>
      </c>
      <c r="D56" s="3">
        <f t="shared" si="1"/>
        <v>1.4470000000000001</v>
      </c>
      <c r="E56" s="10">
        <f t="shared" si="2"/>
        <v>13.874270810100002</v>
      </c>
    </row>
    <row r="57" spans="1:5" x14ac:dyDescent="0.25">
      <c r="A57" s="11" t="s">
        <v>45</v>
      </c>
      <c r="B57" s="4">
        <v>0.89</v>
      </c>
      <c r="C57" s="7">
        <v>5.7000000000000002E-2</v>
      </c>
      <c r="D57" s="3">
        <f t="shared" si="1"/>
        <v>0.83299999999999996</v>
      </c>
      <c r="E57" s="10">
        <f t="shared" si="2"/>
        <v>7.8021841220999999</v>
      </c>
    </row>
    <row r="58" spans="1:5" x14ac:dyDescent="0.25">
      <c r="A58" s="11" t="s">
        <v>48</v>
      </c>
      <c r="B58" s="4">
        <v>0.84299999999999997</v>
      </c>
      <c r="C58" s="7">
        <v>5.7000000000000002E-2</v>
      </c>
      <c r="D58" s="3">
        <f t="shared" si="1"/>
        <v>0.78599999999999992</v>
      </c>
      <c r="E58" s="10">
        <f t="shared" si="2"/>
        <v>7.3466686243999995</v>
      </c>
    </row>
    <row r="59" spans="1:5" x14ac:dyDescent="0.25">
      <c r="A59" s="11" t="s">
        <v>50</v>
      </c>
      <c r="B59" s="4">
        <v>1.331</v>
      </c>
      <c r="C59" s="7">
        <v>5.7000000000000002E-2</v>
      </c>
      <c r="D59" s="3">
        <f t="shared" si="1"/>
        <v>1.274</v>
      </c>
      <c r="E59" s="10">
        <f t="shared" si="2"/>
        <v>12.140602016400001</v>
      </c>
    </row>
    <row r="60" spans="1:5" x14ac:dyDescent="0.25">
      <c r="A60" s="11" t="s">
        <v>51</v>
      </c>
      <c r="B60" s="4">
        <v>1.4490000000000001</v>
      </c>
      <c r="C60" s="7">
        <v>5.7000000000000002E-2</v>
      </c>
      <c r="D60" s="3">
        <f t="shared" si="1"/>
        <v>1.3920000000000001</v>
      </c>
      <c r="E60" s="10">
        <f t="shared" si="2"/>
        <v>13.321164569600001</v>
      </c>
    </row>
    <row r="61" spans="1:5" x14ac:dyDescent="0.25">
      <c r="A61" s="11" t="s">
        <v>52</v>
      </c>
      <c r="B61" s="4">
        <v>1.3919999999999999</v>
      </c>
      <c r="C61" s="7">
        <v>5.7000000000000002E-2</v>
      </c>
      <c r="D61" s="3">
        <f t="shared" si="1"/>
        <v>1.335</v>
      </c>
      <c r="E61" s="10">
        <f t="shared" si="2"/>
        <v>12.749853552499999</v>
      </c>
    </row>
    <row r="62" spans="1:5" x14ac:dyDescent="0.25">
      <c r="A62" s="11" t="s">
        <v>53</v>
      </c>
      <c r="B62" s="4">
        <v>2.58</v>
      </c>
      <c r="C62" s="7">
        <v>5.7000000000000002E-2</v>
      </c>
      <c r="D62" s="3">
        <f t="shared" si="1"/>
        <v>2.5230000000000001</v>
      </c>
      <c r="E62" s="10">
        <f t="shared" si="2"/>
        <v>25.058788318100003</v>
      </c>
    </row>
    <row r="63" spans="1:5" x14ac:dyDescent="0.25">
      <c r="A63" s="11" t="s">
        <v>55</v>
      </c>
      <c r="B63" s="4">
        <v>1.407</v>
      </c>
      <c r="C63" s="7">
        <v>5.7000000000000002E-2</v>
      </c>
      <c r="D63" s="3">
        <f t="shared" si="1"/>
        <v>1.35</v>
      </c>
      <c r="E63" s="10">
        <f t="shared" si="2"/>
        <v>12.900010250000001</v>
      </c>
    </row>
    <row r="64" spans="1:5" x14ac:dyDescent="0.25">
      <c r="A64" s="11" t="s">
        <v>56</v>
      </c>
      <c r="B64" s="4">
        <v>0.89400000000000002</v>
      </c>
      <c r="C64" s="7">
        <v>5.7000000000000002E-2</v>
      </c>
      <c r="D64" s="3">
        <f t="shared" si="1"/>
        <v>0.83699999999999997</v>
      </c>
      <c r="E64" s="10">
        <f t="shared" si="2"/>
        <v>7.8410123741</v>
      </c>
    </row>
    <row r="65" spans="1:5" x14ac:dyDescent="0.25">
      <c r="A65" s="11" t="s">
        <v>57</v>
      </c>
      <c r="B65" s="4">
        <v>1.0209999999999999</v>
      </c>
      <c r="C65" s="7">
        <v>5.7000000000000002E-2</v>
      </c>
      <c r="D65" s="3">
        <f t="shared" si="1"/>
        <v>0.96399999999999986</v>
      </c>
      <c r="E65" s="10">
        <f t="shared" si="2"/>
        <v>9.0787821743999988</v>
      </c>
    </row>
    <row r="66" spans="1:5" x14ac:dyDescent="0.25">
      <c r="A66" s="11" t="s">
        <v>58</v>
      </c>
      <c r="B66" s="4">
        <v>1.4590000000000001</v>
      </c>
      <c r="C66" s="7">
        <v>5.7000000000000002E-2</v>
      </c>
      <c r="D66" s="3">
        <f t="shared" si="1"/>
        <v>1.4020000000000001</v>
      </c>
      <c r="E66" s="10">
        <f t="shared" si="2"/>
        <v>13.421594835600001</v>
      </c>
    </row>
    <row r="67" spans="1:5" x14ac:dyDescent="0.25">
      <c r="A67" s="11" t="s">
        <v>60</v>
      </c>
      <c r="B67" s="4">
        <v>1.294</v>
      </c>
      <c r="C67" s="7">
        <v>5.7000000000000002E-2</v>
      </c>
      <c r="D67" s="3">
        <f t="shared" ref="D67:D98" si="3">(B67-C67)</f>
        <v>1.2370000000000001</v>
      </c>
      <c r="E67" s="10">
        <f t="shared" ref="E67:E98" si="4">(0.2989*D67*D67)+(9.2079*D67)-(0.0754)</f>
        <v>11.772139814100001</v>
      </c>
    </row>
    <row r="68" spans="1:5" x14ac:dyDescent="0.25">
      <c r="A68" s="11" t="s">
        <v>61</v>
      </c>
      <c r="B68" s="4">
        <v>1.1279999999999999</v>
      </c>
      <c r="C68" s="7">
        <v>5.7000000000000002E-2</v>
      </c>
      <c r="D68" s="3">
        <f t="shared" si="3"/>
        <v>1.071</v>
      </c>
      <c r="E68" s="10">
        <f t="shared" si="4"/>
        <v>10.1291114549</v>
      </c>
    </row>
    <row r="69" spans="1:5" x14ac:dyDescent="0.25">
      <c r="A69" s="11" t="s">
        <v>62</v>
      </c>
      <c r="B69" s="4">
        <v>2.0089999999999999</v>
      </c>
      <c r="C69" s="7">
        <v>5.7000000000000002E-2</v>
      </c>
      <c r="D69" s="3">
        <f t="shared" si="3"/>
        <v>1.952</v>
      </c>
      <c r="E69" s="10">
        <f t="shared" si="4"/>
        <v>19.037320665600003</v>
      </c>
    </row>
    <row r="70" spans="1:5" x14ac:dyDescent="0.25">
      <c r="A70" s="11" t="s">
        <v>63</v>
      </c>
      <c r="B70" s="4">
        <v>1.706</v>
      </c>
      <c r="C70" s="7">
        <v>5.7000000000000002E-2</v>
      </c>
      <c r="D70" s="3">
        <f t="shared" si="3"/>
        <v>1.649</v>
      </c>
      <c r="E70" s="10">
        <f t="shared" si="4"/>
        <v>15.9211962789</v>
      </c>
    </row>
    <row r="71" spans="1:5" x14ac:dyDescent="0.25">
      <c r="A71" s="11" t="s">
        <v>64</v>
      </c>
      <c r="B71" s="4">
        <v>0.89700000000000002</v>
      </c>
      <c r="C71" s="7">
        <v>5.7000000000000002E-2</v>
      </c>
      <c r="D71" s="3">
        <f t="shared" si="3"/>
        <v>0.84</v>
      </c>
      <c r="E71" s="10">
        <f t="shared" si="4"/>
        <v>7.8701398400000002</v>
      </c>
    </row>
    <row r="72" spans="1:5" x14ac:dyDescent="0.25">
      <c r="A72" s="11" t="s">
        <v>65</v>
      </c>
      <c r="B72" s="4">
        <v>0.84599999999999997</v>
      </c>
      <c r="C72" s="7">
        <v>5.7000000000000002E-2</v>
      </c>
      <c r="D72" s="3">
        <f t="shared" si="3"/>
        <v>0.78899999999999992</v>
      </c>
      <c r="E72" s="10">
        <f t="shared" si="4"/>
        <v>7.3757046268999993</v>
      </c>
    </row>
    <row r="73" spans="1:5" x14ac:dyDescent="0.25">
      <c r="A73" s="11" t="s">
        <v>66</v>
      </c>
      <c r="B73" s="4">
        <v>1.0880000000000001</v>
      </c>
      <c r="C73" s="7">
        <v>5.7000000000000002E-2</v>
      </c>
      <c r="D73" s="3">
        <f t="shared" si="3"/>
        <v>1.0310000000000001</v>
      </c>
      <c r="E73" s="10">
        <f t="shared" si="4"/>
        <v>9.7356639429000023</v>
      </c>
    </row>
    <row r="74" spans="1:5" x14ac:dyDescent="0.25">
      <c r="A74" s="11" t="s">
        <v>67</v>
      </c>
      <c r="B74" s="4">
        <v>1.728</v>
      </c>
      <c r="C74" s="7">
        <v>5.7000000000000002E-2</v>
      </c>
      <c r="D74" s="3">
        <f t="shared" si="3"/>
        <v>1.671</v>
      </c>
      <c r="E74" s="10">
        <f t="shared" si="4"/>
        <v>16.145601734900005</v>
      </c>
    </row>
    <row r="75" spans="1:5" x14ac:dyDescent="0.25">
      <c r="A75" s="11" t="s">
        <v>68</v>
      </c>
      <c r="B75" s="4">
        <v>2.2840000000000003</v>
      </c>
      <c r="C75" s="7">
        <v>5.7000000000000002E-2</v>
      </c>
      <c r="D75" s="3">
        <f t="shared" si="3"/>
        <v>2.2270000000000003</v>
      </c>
      <c r="E75" s="10">
        <f t="shared" si="4"/>
        <v>21.912996518100005</v>
      </c>
    </row>
    <row r="76" spans="1:5" x14ac:dyDescent="0.25">
      <c r="A76" s="11" t="s">
        <v>69</v>
      </c>
      <c r="B76" s="4">
        <v>1.181</v>
      </c>
      <c r="C76" s="7">
        <v>5.7000000000000002E-2</v>
      </c>
      <c r="D76" s="3">
        <f t="shared" si="3"/>
        <v>1.1240000000000001</v>
      </c>
      <c r="E76" s="10">
        <f t="shared" si="4"/>
        <v>10.651902686400001</v>
      </c>
    </row>
    <row r="77" spans="1:5" x14ac:dyDescent="0.25">
      <c r="A77" s="11" t="s">
        <v>70</v>
      </c>
      <c r="B77" s="4">
        <v>2.5720000000000001</v>
      </c>
      <c r="C77" s="7">
        <v>5.7000000000000002E-2</v>
      </c>
      <c r="D77" s="3">
        <f t="shared" si="3"/>
        <v>2.5150000000000001</v>
      </c>
      <c r="E77" s="10">
        <f t="shared" si="4"/>
        <v>24.973078252500006</v>
      </c>
    </row>
    <row r="78" spans="1:5" x14ac:dyDescent="0.25">
      <c r="A78" s="11" t="s">
        <v>71</v>
      </c>
      <c r="B78" s="4">
        <v>0.77300000000000002</v>
      </c>
      <c r="C78" s="7">
        <v>5.7000000000000002E-2</v>
      </c>
      <c r="D78" s="3">
        <f t="shared" si="3"/>
        <v>0.71599999999999997</v>
      </c>
      <c r="E78" s="10">
        <f t="shared" si="4"/>
        <v>6.6706892783999994</v>
      </c>
    </row>
    <row r="79" spans="1:5" x14ac:dyDescent="0.25">
      <c r="A79" s="11" t="s">
        <v>72</v>
      </c>
      <c r="B79" s="4">
        <v>0.97599999999999998</v>
      </c>
      <c r="C79" s="7">
        <v>5.7000000000000002E-2</v>
      </c>
      <c r="D79" s="3">
        <f t="shared" si="3"/>
        <v>0.91899999999999993</v>
      </c>
      <c r="E79" s="10">
        <f t="shared" si="4"/>
        <v>8.6390993828999996</v>
      </c>
    </row>
    <row r="80" spans="1:5" x14ac:dyDescent="0.25">
      <c r="A80" s="11" t="s">
        <v>73</v>
      </c>
      <c r="B80" s="4">
        <v>1.1970000000000001</v>
      </c>
      <c r="C80" s="7">
        <v>5.7000000000000002E-2</v>
      </c>
      <c r="D80" s="3">
        <f t="shared" si="3"/>
        <v>1.1400000000000001</v>
      </c>
      <c r="E80" s="10">
        <f t="shared" si="4"/>
        <v>10.810056440000002</v>
      </c>
    </row>
    <row r="81" spans="1:5" x14ac:dyDescent="0.25">
      <c r="A81" s="11" t="s">
        <v>74</v>
      </c>
      <c r="B81" s="4">
        <v>1.984</v>
      </c>
      <c r="C81" s="7">
        <v>5.7000000000000002E-2</v>
      </c>
      <c r="D81" s="3">
        <f t="shared" si="3"/>
        <v>1.927</v>
      </c>
      <c r="E81" s="10">
        <f t="shared" si="4"/>
        <v>18.778137338100006</v>
      </c>
    </row>
    <row r="82" spans="1:5" x14ac:dyDescent="0.25">
      <c r="A82" s="11" t="s">
        <v>75</v>
      </c>
      <c r="B82" s="4">
        <v>1.518</v>
      </c>
      <c r="C82" s="7">
        <v>5.7000000000000002E-2</v>
      </c>
      <c r="D82" s="3">
        <f t="shared" si="3"/>
        <v>1.4610000000000001</v>
      </c>
      <c r="E82" s="10">
        <f t="shared" si="4"/>
        <v>14.015350226900001</v>
      </c>
    </row>
    <row r="83" spans="1:5" x14ac:dyDescent="0.25">
      <c r="A83" s="11" t="s">
        <v>76</v>
      </c>
      <c r="B83" s="4">
        <v>1.036</v>
      </c>
      <c r="C83" s="7">
        <v>5.7000000000000002E-2</v>
      </c>
      <c r="D83" s="3">
        <f t="shared" si="3"/>
        <v>0.97899999999999998</v>
      </c>
      <c r="E83" s="10">
        <f t="shared" si="4"/>
        <v>9.2256121149000005</v>
      </c>
    </row>
    <row r="84" spans="1:5" x14ac:dyDescent="0.25">
      <c r="A84" s="11" t="s">
        <v>77</v>
      </c>
      <c r="B84" s="4">
        <v>1.625</v>
      </c>
      <c r="C84" s="7">
        <v>5.7000000000000002E-2</v>
      </c>
      <c r="D84" s="3">
        <f t="shared" si="3"/>
        <v>1.5680000000000001</v>
      </c>
      <c r="E84" s="10">
        <f t="shared" si="4"/>
        <v>15.097469913600001</v>
      </c>
    </row>
    <row r="85" spans="1:5" x14ac:dyDescent="0.25">
      <c r="A85" s="11" t="s">
        <v>78</v>
      </c>
      <c r="B85" s="4">
        <v>0.93100000000000005</v>
      </c>
      <c r="C85" s="7">
        <v>5.7000000000000002E-2</v>
      </c>
      <c r="D85" s="3">
        <f t="shared" si="3"/>
        <v>0.874</v>
      </c>
      <c r="E85" s="10">
        <f t="shared" si="4"/>
        <v>8.2006271364000014</v>
      </c>
    </row>
    <row r="86" spans="1:5" x14ac:dyDescent="0.25">
      <c r="A86" s="11" t="s">
        <v>79</v>
      </c>
      <c r="B86" s="4">
        <v>2.2189999999999999</v>
      </c>
      <c r="C86" s="7">
        <v>5.7000000000000002E-2</v>
      </c>
      <c r="D86" s="3">
        <f t="shared" si="3"/>
        <v>2.1619999999999999</v>
      </c>
      <c r="E86" s="10">
        <f t="shared" si="4"/>
        <v>21.229211331600002</v>
      </c>
    </row>
    <row r="87" spans="1:5" x14ac:dyDescent="0.25">
      <c r="A87" s="11" t="s">
        <v>80</v>
      </c>
      <c r="B87" s="4">
        <v>1.0429999999999999</v>
      </c>
      <c r="C87" s="7">
        <v>5.7000000000000002E-2</v>
      </c>
      <c r="D87" s="3">
        <f t="shared" si="3"/>
        <v>0.98599999999999988</v>
      </c>
      <c r="E87" s="10">
        <f t="shared" si="4"/>
        <v>9.2941787843999997</v>
      </c>
    </row>
    <row r="88" spans="1:5" x14ac:dyDescent="0.25">
      <c r="A88" s="11" t="s">
        <v>81</v>
      </c>
      <c r="B88" s="4">
        <v>2.1379999999999999</v>
      </c>
      <c r="C88" s="7">
        <v>5.7000000000000002E-2</v>
      </c>
      <c r="D88" s="3">
        <f t="shared" si="3"/>
        <v>2.081</v>
      </c>
      <c r="E88" s="10">
        <f t="shared" si="4"/>
        <v>20.380644582900004</v>
      </c>
    </row>
    <row r="89" spans="1:5" x14ac:dyDescent="0.25">
      <c r="A89" s="11" t="s">
        <v>82</v>
      </c>
      <c r="B89" s="4">
        <v>1.0289999999999999</v>
      </c>
      <c r="C89" s="7">
        <v>5.7000000000000002E-2</v>
      </c>
      <c r="D89" s="3">
        <f t="shared" si="3"/>
        <v>0.97199999999999986</v>
      </c>
      <c r="E89" s="10">
        <f t="shared" si="4"/>
        <v>9.1570747376000003</v>
      </c>
    </row>
    <row r="90" spans="1:5" x14ac:dyDescent="0.25">
      <c r="A90" s="11" t="s">
        <v>83</v>
      </c>
      <c r="B90" s="4">
        <v>1.772</v>
      </c>
      <c r="C90" s="7">
        <v>5.7000000000000002E-2</v>
      </c>
      <c r="D90" s="3">
        <f t="shared" si="3"/>
        <v>1.7150000000000001</v>
      </c>
      <c r="E90" s="10">
        <f t="shared" si="4"/>
        <v>16.595280652500001</v>
      </c>
    </row>
    <row r="91" spans="1:5" x14ac:dyDescent="0.25">
      <c r="A91" s="11" t="s">
        <v>84</v>
      </c>
      <c r="B91" s="4">
        <v>1.6600000000000001</v>
      </c>
      <c r="C91" s="7">
        <v>5.7000000000000002E-2</v>
      </c>
      <c r="D91" s="3">
        <f t="shared" si="3"/>
        <v>1.6030000000000002</v>
      </c>
      <c r="E91" s="10">
        <f t="shared" si="4"/>
        <v>15.452919830100003</v>
      </c>
    </row>
    <row r="92" spans="1:5" x14ac:dyDescent="0.25">
      <c r="A92" s="11" t="s">
        <v>85</v>
      </c>
      <c r="B92" s="4">
        <v>1.927</v>
      </c>
      <c r="C92" s="7">
        <v>5.7000000000000002E-2</v>
      </c>
      <c r="D92" s="3">
        <f t="shared" si="3"/>
        <v>1.87</v>
      </c>
      <c r="E92" s="10">
        <f t="shared" si="4"/>
        <v>18.188596410000006</v>
      </c>
    </row>
    <row r="93" spans="1:5" x14ac:dyDescent="0.25">
      <c r="A93" s="11" t="s">
        <v>86</v>
      </c>
      <c r="B93" s="4">
        <v>1.1080000000000001</v>
      </c>
      <c r="C93" s="7">
        <v>5.7000000000000002E-2</v>
      </c>
      <c r="D93" s="3">
        <f t="shared" si="3"/>
        <v>1.0510000000000002</v>
      </c>
      <c r="E93" s="10">
        <f t="shared" si="4"/>
        <v>9.9322681389000014</v>
      </c>
    </row>
    <row r="94" spans="1:5" x14ac:dyDescent="0.25">
      <c r="A94" s="11" t="s">
        <v>87</v>
      </c>
      <c r="B94" s="4">
        <v>1.3220000000000001</v>
      </c>
      <c r="C94" s="7">
        <v>5.7000000000000002E-2</v>
      </c>
      <c r="D94" s="3">
        <f t="shared" si="3"/>
        <v>1.2650000000000001</v>
      </c>
      <c r="E94" s="10">
        <f t="shared" si="4"/>
        <v>12.050900752500002</v>
      </c>
    </row>
    <row r="95" spans="1:5" x14ac:dyDescent="0.25">
      <c r="A95" s="11" t="s">
        <v>88</v>
      </c>
      <c r="B95" s="4">
        <v>1.617</v>
      </c>
      <c r="C95" s="7">
        <v>5.7000000000000002E-2</v>
      </c>
      <c r="D95" s="3">
        <f t="shared" si="3"/>
        <v>1.56</v>
      </c>
      <c r="E95" s="10">
        <f t="shared" si="4"/>
        <v>15.016327040000002</v>
      </c>
    </row>
    <row r="96" spans="1:5" x14ac:dyDescent="0.25">
      <c r="A96" s="11" t="s">
        <v>89</v>
      </c>
      <c r="B96" s="4">
        <v>1.8180000000000001</v>
      </c>
      <c r="C96" s="7">
        <v>5.7000000000000002E-2</v>
      </c>
      <c r="D96" s="3">
        <f t="shared" si="3"/>
        <v>1.7610000000000001</v>
      </c>
      <c r="E96" s="10">
        <f t="shared" si="4"/>
        <v>17.066636966900003</v>
      </c>
    </row>
    <row r="97" spans="1:5" x14ac:dyDescent="0.25">
      <c r="A97" s="11" t="s">
        <v>90</v>
      </c>
      <c r="B97" s="4">
        <v>2.069</v>
      </c>
      <c r="C97" s="7">
        <v>5.7000000000000002E-2</v>
      </c>
      <c r="D97" s="3">
        <f t="shared" si="3"/>
        <v>2.012</v>
      </c>
      <c r="E97" s="10">
        <f t="shared" si="4"/>
        <v>19.660885041600004</v>
      </c>
    </row>
    <row r="98" spans="1:5" x14ac:dyDescent="0.25">
      <c r="A98" s="11" t="s">
        <v>91</v>
      </c>
      <c r="B98" s="4">
        <v>1.7710000000000001</v>
      </c>
      <c r="C98" s="7">
        <v>5.7000000000000002E-2</v>
      </c>
      <c r="D98" s="3">
        <f t="shared" si="3"/>
        <v>1.7140000000000002</v>
      </c>
      <c r="E98" s="10">
        <f t="shared" si="4"/>
        <v>16.585047824400004</v>
      </c>
    </row>
    <row r="99" spans="1:5" x14ac:dyDescent="0.25">
      <c r="A99" s="11" t="s">
        <v>92</v>
      </c>
      <c r="B99" s="4">
        <v>1.851</v>
      </c>
      <c r="C99" s="7">
        <v>5.7000000000000002E-2</v>
      </c>
      <c r="D99" s="3">
        <f t="shared" ref="D99:D130" si="5">(B99-C99)</f>
        <v>1.794</v>
      </c>
      <c r="E99" s="10">
        <f t="shared" ref="E99:E130" si="6">(0.2989*D99*D99)+(9.2079*D99)-(0.0754)</f>
        <v>17.405563120400004</v>
      </c>
    </row>
    <row r="100" spans="1:5" x14ac:dyDescent="0.25">
      <c r="A100" s="11" t="s">
        <v>93</v>
      </c>
      <c r="B100" s="4">
        <v>1.091</v>
      </c>
      <c r="C100" s="7">
        <v>5.7000000000000002E-2</v>
      </c>
      <c r="D100" s="3">
        <f t="shared" si="5"/>
        <v>1.034</v>
      </c>
      <c r="E100" s="10">
        <f t="shared" si="6"/>
        <v>9.7651393284000019</v>
      </c>
    </row>
    <row r="101" spans="1:5" x14ac:dyDescent="0.25">
      <c r="A101" s="11" t="s">
        <v>94</v>
      </c>
      <c r="B101" s="4">
        <v>0.98799999999999999</v>
      </c>
      <c r="C101" s="7">
        <v>5.7000000000000002E-2</v>
      </c>
      <c r="D101" s="3">
        <f t="shared" si="5"/>
        <v>0.93099999999999994</v>
      </c>
      <c r="E101" s="10">
        <f t="shared" si="6"/>
        <v>8.7562297629000003</v>
      </c>
    </row>
    <row r="102" spans="1:5" x14ac:dyDescent="0.25">
      <c r="A102" s="11" t="s">
        <v>95</v>
      </c>
      <c r="B102" s="4">
        <v>1.8720000000000001</v>
      </c>
      <c r="C102" s="7">
        <v>5.7000000000000002E-2</v>
      </c>
      <c r="D102" s="3">
        <f t="shared" si="5"/>
        <v>1.8150000000000002</v>
      </c>
      <c r="E102" s="10">
        <f t="shared" si="6"/>
        <v>17.621582352500003</v>
      </c>
    </row>
    <row r="103" spans="1:5" x14ac:dyDescent="0.25">
      <c r="A103" s="11" t="s">
        <v>96</v>
      </c>
      <c r="B103" s="4">
        <v>0.91700000000000004</v>
      </c>
      <c r="C103" s="7">
        <v>5.7000000000000002E-2</v>
      </c>
      <c r="D103" s="3">
        <f t="shared" si="5"/>
        <v>0.86</v>
      </c>
      <c r="E103" s="10">
        <f t="shared" si="6"/>
        <v>8.0644604399999995</v>
      </c>
    </row>
    <row r="104" spans="1:5" x14ac:dyDescent="0.25">
      <c r="A104" s="11" t="s">
        <v>97</v>
      </c>
      <c r="B104" s="4">
        <v>0.77600000000000002</v>
      </c>
      <c r="C104" s="7">
        <v>5.7000000000000002E-2</v>
      </c>
      <c r="D104" s="3">
        <f t="shared" si="5"/>
        <v>0.71899999999999997</v>
      </c>
      <c r="E104" s="10">
        <f t="shared" si="6"/>
        <v>6.6995997429000003</v>
      </c>
    </row>
    <row r="105" spans="1:5" x14ac:dyDescent="0.25">
      <c r="A105" s="11" t="s">
        <v>98</v>
      </c>
      <c r="B105" s="4">
        <v>0.59899999999999998</v>
      </c>
      <c r="C105" s="7">
        <v>5.7000000000000002E-2</v>
      </c>
      <c r="D105" s="3">
        <f t="shared" si="5"/>
        <v>0.54199999999999993</v>
      </c>
      <c r="E105" s="10">
        <f t="shared" si="6"/>
        <v>5.0030878595999999</v>
      </c>
    </row>
    <row r="106" spans="1:5" x14ac:dyDescent="0.25">
      <c r="A106" s="11" t="s">
        <v>99</v>
      </c>
      <c r="B106" s="4">
        <v>1.6839999999999999</v>
      </c>
      <c r="C106" s="7">
        <v>5.7000000000000002E-2</v>
      </c>
      <c r="D106" s="3">
        <f t="shared" si="5"/>
        <v>1.627</v>
      </c>
      <c r="E106" s="10">
        <f t="shared" si="6"/>
        <v>15.6970801581</v>
      </c>
    </row>
    <row r="107" spans="1:5" x14ac:dyDescent="0.25">
      <c r="A107" s="11" t="s">
        <v>100</v>
      </c>
      <c r="B107" s="4">
        <v>1.276</v>
      </c>
      <c r="C107" s="7">
        <v>5.7000000000000002E-2</v>
      </c>
      <c r="D107" s="3">
        <f t="shared" si="5"/>
        <v>1.2190000000000001</v>
      </c>
      <c r="E107" s="10">
        <f t="shared" si="6"/>
        <v>11.5931838429</v>
      </c>
    </row>
    <row r="108" spans="1:5" x14ac:dyDescent="0.25">
      <c r="A108" s="11" t="s">
        <v>101</v>
      </c>
      <c r="B108" s="4">
        <v>1.0369999999999999</v>
      </c>
      <c r="C108" s="7">
        <v>5.7000000000000002E-2</v>
      </c>
      <c r="D108" s="3">
        <f t="shared" si="5"/>
        <v>0.97999999999999987</v>
      </c>
      <c r="E108" s="10">
        <f t="shared" si="6"/>
        <v>9.2354055599999985</v>
      </c>
    </row>
    <row r="109" spans="1:5" x14ac:dyDescent="0.25">
      <c r="A109" s="11" t="s">
        <v>102</v>
      </c>
      <c r="B109" s="4">
        <v>1.0820000000000001</v>
      </c>
      <c r="C109" s="7">
        <v>5.7000000000000002E-2</v>
      </c>
      <c r="D109" s="3">
        <f t="shared" si="5"/>
        <v>1.0250000000000001</v>
      </c>
      <c r="E109" s="10">
        <f t="shared" si="6"/>
        <v>9.6767293125000009</v>
      </c>
    </row>
    <row r="110" spans="1:5" x14ac:dyDescent="0.25">
      <c r="A110" s="11" t="s">
        <v>103</v>
      </c>
      <c r="B110" s="4">
        <v>1.512</v>
      </c>
      <c r="C110" s="7">
        <v>5.7000000000000002E-2</v>
      </c>
      <c r="D110" s="3">
        <f t="shared" si="5"/>
        <v>1.4550000000000001</v>
      </c>
      <c r="E110" s="10">
        <f t="shared" si="6"/>
        <v>13.9548732725</v>
      </c>
    </row>
    <row r="111" spans="1:5" x14ac:dyDescent="0.25">
      <c r="A111" s="11" t="s">
        <v>104</v>
      </c>
      <c r="B111" s="4">
        <v>2.0579999999999998</v>
      </c>
      <c r="C111" s="7">
        <v>5.7000000000000002E-2</v>
      </c>
      <c r="D111" s="3">
        <f t="shared" si="5"/>
        <v>2.0009999999999999</v>
      </c>
      <c r="E111" s="10">
        <f t="shared" si="6"/>
        <v>19.546403798900002</v>
      </c>
    </row>
    <row r="112" spans="1:5" x14ac:dyDescent="0.25">
      <c r="A112" s="11" t="s">
        <v>105</v>
      </c>
      <c r="B112" s="4">
        <v>1.153</v>
      </c>
      <c r="C112" s="7">
        <v>5.7000000000000002E-2</v>
      </c>
      <c r="D112" s="3">
        <f t="shared" si="5"/>
        <v>1.0960000000000001</v>
      </c>
      <c r="E112" s="10">
        <f t="shared" si="6"/>
        <v>10.375501862400002</v>
      </c>
    </row>
    <row r="113" spans="1:5" x14ac:dyDescent="0.25">
      <c r="A113" s="11" t="s">
        <v>106</v>
      </c>
      <c r="B113" s="4">
        <v>2.0460000000000003</v>
      </c>
      <c r="C113" s="7">
        <v>5.7000000000000002E-2</v>
      </c>
      <c r="D113" s="3">
        <f t="shared" si="5"/>
        <v>1.9890000000000003</v>
      </c>
      <c r="E113" s="10">
        <f t="shared" si="6"/>
        <v>19.421597666900006</v>
      </c>
    </row>
    <row r="114" spans="1:5" x14ac:dyDescent="0.25">
      <c r="A114" s="11" t="s">
        <v>107</v>
      </c>
      <c r="B114" s="4">
        <v>0.67800000000000005</v>
      </c>
      <c r="C114" s="7">
        <v>5.7000000000000002E-2</v>
      </c>
      <c r="D114" s="3">
        <f t="shared" si="5"/>
        <v>0.621</v>
      </c>
      <c r="E114" s="10">
        <f t="shared" si="6"/>
        <v>5.7579739949000004</v>
      </c>
    </row>
    <row r="115" spans="1:5" x14ac:dyDescent="0.25">
      <c r="A115" s="11" t="s">
        <v>108</v>
      </c>
      <c r="B115" s="4">
        <v>1.427</v>
      </c>
      <c r="C115" s="7">
        <v>5.7000000000000002E-2</v>
      </c>
      <c r="D115" s="3">
        <f t="shared" si="5"/>
        <v>1.37</v>
      </c>
      <c r="E115" s="10">
        <f t="shared" si="6"/>
        <v>13.100428410000001</v>
      </c>
    </row>
    <row r="116" spans="1:5" x14ac:dyDescent="0.25">
      <c r="A116" s="11" t="s">
        <v>109</v>
      </c>
      <c r="B116" s="4">
        <v>0.876</v>
      </c>
      <c r="C116" s="7">
        <v>5.7000000000000002E-2</v>
      </c>
      <c r="D116" s="3">
        <f t="shared" si="5"/>
        <v>0.81899999999999995</v>
      </c>
      <c r="E116" s="10">
        <f t="shared" si="6"/>
        <v>7.6663605629000005</v>
      </c>
    </row>
    <row r="117" spans="1:5" x14ac:dyDescent="0.25">
      <c r="A117" s="11" t="s">
        <v>110</v>
      </c>
      <c r="B117" s="4">
        <v>1.0900000000000001</v>
      </c>
      <c r="C117" s="7">
        <v>5.7000000000000002E-2</v>
      </c>
      <c r="D117" s="3">
        <f t="shared" si="5"/>
        <v>1.0330000000000001</v>
      </c>
      <c r="E117" s="10">
        <f t="shared" si="6"/>
        <v>9.7553136021000011</v>
      </c>
    </row>
    <row r="118" spans="1:5" x14ac:dyDescent="0.25">
      <c r="A118" s="11" t="s">
        <v>111</v>
      </c>
      <c r="B118" s="4">
        <v>1.1619999999999999</v>
      </c>
      <c r="C118" s="7">
        <v>5.7000000000000002E-2</v>
      </c>
      <c r="D118" s="3">
        <f t="shared" si="5"/>
        <v>1.105</v>
      </c>
      <c r="E118" s="10">
        <f t="shared" si="6"/>
        <v>10.464293872499999</v>
      </c>
    </row>
    <row r="119" spans="1:5" x14ac:dyDescent="0.25">
      <c r="A119" s="11" t="s">
        <v>112</v>
      </c>
      <c r="B119" s="4">
        <v>2.3690000000000002</v>
      </c>
      <c r="C119" s="7">
        <v>5.7000000000000002E-2</v>
      </c>
      <c r="D119" s="3">
        <f t="shared" si="5"/>
        <v>2.3120000000000003</v>
      </c>
      <c r="E119" s="10">
        <f t="shared" si="6"/>
        <v>22.810988121600005</v>
      </c>
    </row>
    <row r="120" spans="1:5" x14ac:dyDescent="0.25">
      <c r="A120" s="11" t="s">
        <v>113</v>
      </c>
      <c r="B120" s="4">
        <v>2.1739999999999999</v>
      </c>
      <c r="C120" s="7">
        <v>5.7000000000000002E-2</v>
      </c>
      <c r="D120" s="3">
        <f t="shared" si="5"/>
        <v>2.117</v>
      </c>
      <c r="E120" s="10">
        <f t="shared" si="6"/>
        <v>20.757301142100005</v>
      </c>
    </row>
    <row r="121" spans="1:5" x14ac:dyDescent="0.25">
      <c r="A121" s="11" t="s">
        <v>114</v>
      </c>
      <c r="B121" s="4">
        <v>2.907</v>
      </c>
      <c r="C121" s="7">
        <v>5.7000000000000002E-2</v>
      </c>
      <c r="D121" s="3">
        <f t="shared" si="5"/>
        <v>2.85</v>
      </c>
      <c r="E121" s="10">
        <f t="shared" si="6"/>
        <v>28.594930250000001</v>
      </c>
    </row>
    <row r="122" spans="1:5" x14ac:dyDescent="0.25">
      <c r="A122" s="11" t="s">
        <v>115</v>
      </c>
      <c r="B122" s="4">
        <v>1.69</v>
      </c>
      <c r="C122" s="7">
        <v>5.7000000000000002E-2</v>
      </c>
      <c r="D122" s="3">
        <f t="shared" si="5"/>
        <v>1.633</v>
      </c>
      <c r="E122" s="10">
        <f t="shared" si="6"/>
        <v>15.7581740421</v>
      </c>
    </row>
    <row r="128" spans="1:5" x14ac:dyDescent="0.25">
      <c r="A128" s="2"/>
    </row>
    <row r="129" spans="1:1" x14ac:dyDescent="0.25">
      <c r="A129" s="2"/>
    </row>
    <row r="131" spans="1:1" x14ac:dyDescent="0.25">
      <c r="A131" s="2"/>
    </row>
    <row r="132" spans="1:1" x14ac:dyDescent="0.25">
      <c r="A132" s="2"/>
    </row>
    <row r="135" spans="1:1" x14ac:dyDescent="0.25">
      <c r="A135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1" spans="1:1" x14ac:dyDescent="0.25">
      <c r="A141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topLeftCell="A71" workbookViewId="0">
      <selection activeCell="M12" sqref="M12"/>
    </sheetView>
  </sheetViews>
  <sheetFormatPr defaultRowHeight="15" x14ac:dyDescent="0.25"/>
  <cols>
    <col min="1" max="1" width="18.7109375" customWidth="1"/>
    <col min="2" max="2" width="19.42578125" customWidth="1"/>
    <col min="3" max="3" width="22.140625" customWidth="1"/>
  </cols>
  <sheetData>
    <row r="1" spans="1:3" x14ac:dyDescent="0.25">
      <c r="A1" s="9" t="s">
        <v>116</v>
      </c>
      <c r="B1" s="9" t="s">
        <v>117</v>
      </c>
      <c r="C1" s="15" t="s">
        <v>118</v>
      </c>
    </row>
    <row r="2" spans="1:3" x14ac:dyDescent="0.25">
      <c r="A2" s="13" t="s">
        <v>17</v>
      </c>
      <c r="B2" s="14">
        <v>208</v>
      </c>
      <c r="C2" s="6"/>
    </row>
    <row r="3" spans="1:3" x14ac:dyDescent="0.25">
      <c r="A3" s="13" t="s">
        <v>18</v>
      </c>
      <c r="B3" s="14">
        <v>132</v>
      </c>
      <c r="C3" s="6"/>
    </row>
    <row r="4" spans="1:3" x14ac:dyDescent="0.25">
      <c r="A4" s="13" t="s">
        <v>19</v>
      </c>
      <c r="B4" s="14">
        <v>691</v>
      </c>
      <c r="C4" s="6"/>
    </row>
    <row r="5" spans="1:3" x14ac:dyDescent="0.25">
      <c r="A5" s="13" t="s">
        <v>20</v>
      </c>
      <c r="B5" s="14">
        <v>198</v>
      </c>
      <c r="C5" s="16"/>
    </row>
    <row r="6" spans="1:3" x14ac:dyDescent="0.25">
      <c r="A6" s="13" t="s">
        <v>21</v>
      </c>
      <c r="B6" s="14">
        <v>778</v>
      </c>
      <c r="C6" s="16"/>
    </row>
    <row r="7" spans="1:3" x14ac:dyDescent="0.25">
      <c r="A7" s="13" t="s">
        <v>22</v>
      </c>
      <c r="B7" s="14">
        <v>164</v>
      </c>
      <c r="C7" s="16"/>
    </row>
    <row r="8" spans="1:3" x14ac:dyDescent="0.25">
      <c r="A8" s="13" t="s">
        <v>23</v>
      </c>
      <c r="B8" s="14">
        <v>123</v>
      </c>
      <c r="C8" s="16" t="s">
        <v>121</v>
      </c>
    </row>
    <row r="9" spans="1:3" x14ac:dyDescent="0.25">
      <c r="A9" s="13" t="s">
        <v>24</v>
      </c>
      <c r="B9" s="14">
        <v>557</v>
      </c>
      <c r="C9" s="16"/>
    </row>
    <row r="10" spans="1:3" x14ac:dyDescent="0.25">
      <c r="A10" s="13" t="s">
        <v>25</v>
      </c>
      <c r="B10" s="14">
        <v>212</v>
      </c>
      <c r="C10" s="16" t="s">
        <v>121</v>
      </c>
    </row>
    <row r="11" spans="1:3" x14ac:dyDescent="0.25">
      <c r="A11" s="13" t="s">
        <v>26</v>
      </c>
      <c r="B11" s="14">
        <v>371</v>
      </c>
      <c r="C11" s="16"/>
    </row>
    <row r="12" spans="1:3" x14ac:dyDescent="0.25">
      <c r="A12" s="13" t="s">
        <v>27</v>
      </c>
      <c r="B12" s="14">
        <v>165</v>
      </c>
      <c r="C12" s="16"/>
    </row>
    <row r="13" spans="1:3" x14ac:dyDescent="0.25">
      <c r="A13" s="13" t="s">
        <v>28</v>
      </c>
      <c r="B13" s="14">
        <v>447</v>
      </c>
      <c r="C13" s="16"/>
    </row>
    <row r="14" spans="1:3" x14ac:dyDescent="0.25">
      <c r="A14" s="13" t="s">
        <v>29</v>
      </c>
      <c r="B14" s="14">
        <v>414</v>
      </c>
      <c r="C14" s="16"/>
    </row>
    <row r="15" spans="1:3" x14ac:dyDescent="0.25">
      <c r="A15" s="13" t="s">
        <v>30</v>
      </c>
      <c r="B15" s="14">
        <v>453</v>
      </c>
      <c r="C15" s="16"/>
    </row>
    <row r="16" spans="1:3" x14ac:dyDescent="0.25">
      <c r="A16" s="13" t="s">
        <v>31</v>
      </c>
      <c r="B16" s="14">
        <v>173</v>
      </c>
      <c r="C16" s="16"/>
    </row>
    <row r="17" spans="1:3" x14ac:dyDescent="0.25">
      <c r="A17" s="13" t="s">
        <v>32</v>
      </c>
      <c r="B17" s="14">
        <v>168</v>
      </c>
      <c r="C17" s="16"/>
    </row>
    <row r="18" spans="1:3" x14ac:dyDescent="0.25">
      <c r="A18" s="13" t="s">
        <v>33</v>
      </c>
      <c r="B18" s="14">
        <v>363</v>
      </c>
      <c r="C18" s="16"/>
    </row>
    <row r="19" spans="1:3" x14ac:dyDescent="0.25">
      <c r="A19" s="13" t="s">
        <v>34</v>
      </c>
      <c r="B19" s="14">
        <v>522</v>
      </c>
      <c r="C19" s="16" t="s">
        <v>121</v>
      </c>
    </row>
    <row r="20" spans="1:3" x14ac:dyDescent="0.25">
      <c r="A20" s="13" t="s">
        <v>35</v>
      </c>
      <c r="B20" s="14">
        <v>609</v>
      </c>
      <c r="C20" s="16"/>
    </row>
    <row r="21" spans="1:3" x14ac:dyDescent="0.25">
      <c r="A21" s="13" t="s">
        <v>36</v>
      </c>
      <c r="B21" s="14">
        <v>314</v>
      </c>
      <c r="C21" s="16" t="s">
        <v>119</v>
      </c>
    </row>
    <row r="22" spans="1:3" x14ac:dyDescent="0.25">
      <c r="A22" s="13" t="s">
        <v>37</v>
      </c>
      <c r="B22" s="14">
        <v>609</v>
      </c>
      <c r="C22" s="16"/>
    </row>
    <row r="23" spans="1:3" x14ac:dyDescent="0.25">
      <c r="A23" s="13" t="s">
        <v>38</v>
      </c>
      <c r="B23" s="14">
        <v>664</v>
      </c>
      <c r="C23" s="16"/>
    </row>
    <row r="24" spans="1:3" x14ac:dyDescent="0.25">
      <c r="A24" s="13" t="s">
        <v>39</v>
      </c>
      <c r="B24" s="14">
        <v>128</v>
      </c>
      <c r="C24" s="16"/>
    </row>
    <row r="25" spans="1:3" x14ac:dyDescent="0.25">
      <c r="A25" s="13" t="s">
        <v>40</v>
      </c>
      <c r="B25" s="14">
        <v>659</v>
      </c>
      <c r="C25" s="16" t="s">
        <v>119</v>
      </c>
    </row>
    <row r="26" spans="1:3" x14ac:dyDescent="0.25">
      <c r="A26" s="13" t="s">
        <v>41</v>
      </c>
      <c r="B26" s="14">
        <v>634</v>
      </c>
      <c r="C26" s="16"/>
    </row>
    <row r="27" spans="1:3" x14ac:dyDescent="0.25">
      <c r="A27" s="13" t="s">
        <v>42</v>
      </c>
      <c r="B27" s="14">
        <v>200</v>
      </c>
      <c r="C27" s="16"/>
    </row>
    <row r="28" spans="1:3" x14ac:dyDescent="0.25">
      <c r="A28" s="13" t="s">
        <v>43</v>
      </c>
      <c r="B28" s="14">
        <v>410</v>
      </c>
      <c r="C28" s="16"/>
    </row>
    <row r="29" spans="1:3" x14ac:dyDescent="0.25">
      <c r="A29" s="13" t="s">
        <v>44</v>
      </c>
      <c r="B29" s="14">
        <v>138</v>
      </c>
      <c r="C29" s="16" t="s">
        <v>119</v>
      </c>
    </row>
    <row r="30" spans="1:3" x14ac:dyDescent="0.25">
      <c r="A30" s="13" t="s">
        <v>45</v>
      </c>
      <c r="B30" s="14">
        <v>398</v>
      </c>
      <c r="C30" s="16" t="s">
        <v>121</v>
      </c>
    </row>
    <row r="31" spans="1:3" x14ac:dyDescent="0.25">
      <c r="A31" s="13" t="s">
        <v>46</v>
      </c>
      <c r="B31" s="14">
        <v>372</v>
      </c>
      <c r="C31" s="16"/>
    </row>
    <row r="32" spans="1:3" x14ac:dyDescent="0.25">
      <c r="A32" s="13" t="s">
        <v>47</v>
      </c>
      <c r="B32" s="14">
        <v>331</v>
      </c>
      <c r="C32" s="16" t="s">
        <v>121</v>
      </c>
    </row>
    <row r="33" spans="1:3" x14ac:dyDescent="0.25">
      <c r="A33" s="13" t="s">
        <v>48</v>
      </c>
      <c r="B33" s="14">
        <v>345</v>
      </c>
      <c r="C33" s="16"/>
    </row>
    <row r="34" spans="1:3" x14ac:dyDescent="0.25">
      <c r="A34" s="13" t="s">
        <v>49</v>
      </c>
      <c r="B34" s="14">
        <v>482</v>
      </c>
      <c r="C34" s="16"/>
    </row>
    <row r="35" spans="1:3" x14ac:dyDescent="0.25">
      <c r="A35" s="13" t="s">
        <v>50</v>
      </c>
      <c r="B35" s="14">
        <v>114</v>
      </c>
      <c r="C35" s="16"/>
    </row>
    <row r="36" spans="1:3" x14ac:dyDescent="0.25">
      <c r="A36" s="13" t="s">
        <v>51</v>
      </c>
      <c r="B36" s="14">
        <v>115</v>
      </c>
      <c r="C36" s="16"/>
    </row>
    <row r="37" spans="1:3" x14ac:dyDescent="0.25">
      <c r="A37" s="13" t="s">
        <v>52</v>
      </c>
      <c r="B37" s="14">
        <v>120</v>
      </c>
      <c r="C37" s="16"/>
    </row>
    <row r="38" spans="1:3" x14ac:dyDescent="0.25">
      <c r="A38" s="13" t="s">
        <v>53</v>
      </c>
      <c r="B38" s="14">
        <v>315</v>
      </c>
      <c r="C38" s="16"/>
    </row>
    <row r="39" spans="1:3" x14ac:dyDescent="0.25">
      <c r="A39" s="13" t="s">
        <v>54</v>
      </c>
      <c r="B39" s="14">
        <v>602</v>
      </c>
      <c r="C39" s="16" t="s">
        <v>119</v>
      </c>
    </row>
    <row r="40" spans="1:3" x14ac:dyDescent="0.25">
      <c r="A40" s="13" t="s">
        <v>55</v>
      </c>
      <c r="B40" s="14">
        <v>137</v>
      </c>
      <c r="C40" s="16"/>
    </row>
    <row r="41" spans="1:3" x14ac:dyDescent="0.25">
      <c r="A41" s="13" t="s">
        <v>56</v>
      </c>
      <c r="B41" s="14">
        <v>685</v>
      </c>
      <c r="C41" s="16"/>
    </row>
    <row r="42" spans="1:3" x14ac:dyDescent="0.25">
      <c r="A42" s="13" t="s">
        <v>57</v>
      </c>
      <c r="B42" s="14">
        <v>386</v>
      </c>
      <c r="C42" s="16"/>
    </row>
    <row r="43" spans="1:3" x14ac:dyDescent="0.25">
      <c r="A43" s="13" t="s">
        <v>58</v>
      </c>
      <c r="B43" s="14">
        <v>111</v>
      </c>
      <c r="C43" s="16"/>
    </row>
    <row r="44" spans="1:3" x14ac:dyDescent="0.25">
      <c r="A44" s="13" t="s">
        <v>59</v>
      </c>
      <c r="B44" s="14">
        <v>460</v>
      </c>
      <c r="C44" s="16"/>
    </row>
    <row r="45" spans="1:3" x14ac:dyDescent="0.25">
      <c r="A45" s="13" t="s">
        <v>60</v>
      </c>
      <c r="B45" s="14">
        <v>480</v>
      </c>
      <c r="C45" s="16"/>
    </row>
    <row r="46" spans="1:3" x14ac:dyDescent="0.25">
      <c r="A46" s="13" t="s">
        <v>61</v>
      </c>
      <c r="B46" s="14">
        <v>165</v>
      </c>
      <c r="C46" s="16"/>
    </row>
    <row r="47" spans="1:3" x14ac:dyDescent="0.25">
      <c r="A47" s="13" t="s">
        <v>62</v>
      </c>
      <c r="B47" s="14">
        <v>377</v>
      </c>
      <c r="C47" s="16" t="s">
        <v>121</v>
      </c>
    </row>
    <row r="48" spans="1:3" x14ac:dyDescent="0.25">
      <c r="A48" s="13" t="s">
        <v>63</v>
      </c>
      <c r="B48" s="14">
        <v>363</v>
      </c>
      <c r="C48" s="16" t="s">
        <v>119</v>
      </c>
    </row>
    <row r="49" spans="1:3" x14ac:dyDescent="0.25">
      <c r="A49" s="13" t="s">
        <v>64</v>
      </c>
      <c r="B49" s="14">
        <v>433</v>
      </c>
      <c r="C49" s="16"/>
    </row>
    <row r="50" spans="1:3" x14ac:dyDescent="0.25">
      <c r="A50" s="13" t="s">
        <v>65</v>
      </c>
      <c r="B50" s="14">
        <v>484</v>
      </c>
      <c r="C50" s="16" t="s">
        <v>120</v>
      </c>
    </row>
    <row r="51" spans="1:3" x14ac:dyDescent="0.25">
      <c r="A51" s="13" t="s">
        <v>66</v>
      </c>
      <c r="B51" s="14">
        <v>347</v>
      </c>
      <c r="C51" s="16"/>
    </row>
    <row r="52" spans="1:3" x14ac:dyDescent="0.25">
      <c r="A52" s="13" t="s">
        <v>67</v>
      </c>
      <c r="B52" s="14">
        <v>110</v>
      </c>
      <c r="C52" s="16"/>
    </row>
    <row r="53" spans="1:3" x14ac:dyDescent="0.25">
      <c r="A53" s="13" t="s">
        <v>68</v>
      </c>
      <c r="B53" s="14">
        <v>593</v>
      </c>
      <c r="C53" s="16" t="s">
        <v>119</v>
      </c>
    </row>
    <row r="54" spans="1:3" x14ac:dyDescent="0.25">
      <c r="A54" s="13" t="s">
        <v>69</v>
      </c>
      <c r="B54" s="14">
        <v>138</v>
      </c>
      <c r="C54" s="16"/>
    </row>
    <row r="55" spans="1:3" x14ac:dyDescent="0.25">
      <c r="A55" s="13" t="s">
        <v>70</v>
      </c>
      <c r="B55" s="14">
        <v>342</v>
      </c>
      <c r="C55" s="16"/>
    </row>
    <row r="56" spans="1:3" x14ac:dyDescent="0.25">
      <c r="A56" s="13" t="s">
        <v>71</v>
      </c>
      <c r="B56" s="14">
        <v>282</v>
      </c>
      <c r="C56" s="16"/>
    </row>
    <row r="57" spans="1:3" x14ac:dyDescent="0.25">
      <c r="A57" s="13" t="s">
        <v>72</v>
      </c>
      <c r="B57" s="14">
        <v>710</v>
      </c>
      <c r="C57" s="16"/>
    </row>
    <row r="58" spans="1:3" x14ac:dyDescent="0.25">
      <c r="A58" s="13" t="s">
        <v>73</v>
      </c>
      <c r="B58" s="14">
        <v>117</v>
      </c>
      <c r="C58" s="16"/>
    </row>
    <row r="59" spans="1:3" x14ac:dyDescent="0.25">
      <c r="A59" s="13" t="s">
        <v>74</v>
      </c>
      <c r="B59" s="14">
        <v>84</v>
      </c>
      <c r="C59" s="16" t="s">
        <v>119</v>
      </c>
    </row>
    <row r="60" spans="1:3" x14ac:dyDescent="0.25">
      <c r="A60" s="13" t="s">
        <v>75</v>
      </c>
      <c r="B60" s="14">
        <v>126</v>
      </c>
      <c r="C60" s="16"/>
    </row>
    <row r="61" spans="1:3" x14ac:dyDescent="0.25">
      <c r="A61" s="13" t="s">
        <v>76</v>
      </c>
      <c r="B61" s="14">
        <v>286</v>
      </c>
      <c r="C61" s="16"/>
    </row>
    <row r="62" spans="1:3" x14ac:dyDescent="0.25">
      <c r="A62" s="13" t="s">
        <v>77</v>
      </c>
      <c r="B62" s="14">
        <v>150</v>
      </c>
      <c r="C62" s="16"/>
    </row>
    <row r="63" spans="1:3" x14ac:dyDescent="0.25">
      <c r="A63" s="13" t="s">
        <v>78</v>
      </c>
      <c r="B63" s="14">
        <v>731</v>
      </c>
      <c r="C63" s="16"/>
    </row>
    <row r="64" spans="1:3" x14ac:dyDescent="0.25">
      <c r="A64" s="13" t="s">
        <v>79</v>
      </c>
      <c r="B64" s="14">
        <v>154</v>
      </c>
      <c r="C64" s="16"/>
    </row>
    <row r="65" spans="1:3" x14ac:dyDescent="0.25">
      <c r="A65" s="13" t="s">
        <v>80</v>
      </c>
      <c r="B65" s="14">
        <v>388</v>
      </c>
      <c r="C65" s="16"/>
    </row>
    <row r="66" spans="1:3" x14ac:dyDescent="0.25">
      <c r="A66" s="13" t="s">
        <v>81</v>
      </c>
      <c r="B66" s="14">
        <v>116</v>
      </c>
      <c r="C66" s="16"/>
    </row>
    <row r="67" spans="1:3" x14ac:dyDescent="0.25">
      <c r="A67" s="13" t="s">
        <v>82</v>
      </c>
      <c r="B67" s="14">
        <v>532</v>
      </c>
      <c r="C67" s="16"/>
    </row>
    <row r="68" spans="1:3" x14ac:dyDescent="0.25">
      <c r="A68" s="13" t="s">
        <v>83</v>
      </c>
      <c r="B68" s="14">
        <v>87</v>
      </c>
      <c r="C68" s="16"/>
    </row>
    <row r="69" spans="1:3" x14ac:dyDescent="0.25">
      <c r="A69" s="13" t="s">
        <v>84</v>
      </c>
      <c r="B69" s="14">
        <v>88</v>
      </c>
      <c r="C69" s="16"/>
    </row>
    <row r="70" spans="1:3" x14ac:dyDescent="0.25">
      <c r="A70" s="13" t="s">
        <v>85</v>
      </c>
      <c r="B70" s="14">
        <v>194</v>
      </c>
      <c r="C70" s="16"/>
    </row>
    <row r="71" spans="1:3" x14ac:dyDescent="0.25">
      <c r="A71" s="13" t="s">
        <v>86</v>
      </c>
      <c r="B71" s="14">
        <v>456</v>
      </c>
      <c r="C71" s="16" t="s">
        <v>121</v>
      </c>
    </row>
    <row r="72" spans="1:3" x14ac:dyDescent="0.25">
      <c r="A72" s="13" t="s">
        <v>87</v>
      </c>
      <c r="B72" s="14">
        <v>121</v>
      </c>
      <c r="C72" s="16"/>
    </row>
    <row r="73" spans="1:3" x14ac:dyDescent="0.25">
      <c r="A73" s="13" t="s">
        <v>88</v>
      </c>
      <c r="B73" s="14">
        <v>134</v>
      </c>
      <c r="C73" s="16"/>
    </row>
    <row r="74" spans="1:3" x14ac:dyDescent="0.25">
      <c r="A74" s="13" t="s">
        <v>89</v>
      </c>
      <c r="B74" s="14">
        <v>121</v>
      </c>
      <c r="C74" s="16"/>
    </row>
    <row r="75" spans="1:3" x14ac:dyDescent="0.25">
      <c r="A75" s="13" t="s">
        <v>90</v>
      </c>
      <c r="B75" s="14">
        <v>651</v>
      </c>
      <c r="C75" s="16"/>
    </row>
    <row r="76" spans="1:3" x14ac:dyDescent="0.25">
      <c r="A76" s="13" t="s">
        <v>91</v>
      </c>
      <c r="B76" s="14">
        <v>159</v>
      </c>
      <c r="C76" s="16"/>
    </row>
    <row r="77" spans="1:3" x14ac:dyDescent="0.25">
      <c r="A77" s="13" t="s">
        <v>92</v>
      </c>
      <c r="B77" s="14">
        <v>577</v>
      </c>
      <c r="C77" s="16"/>
    </row>
    <row r="78" spans="1:3" x14ac:dyDescent="0.25">
      <c r="A78" s="13" t="s">
        <v>93</v>
      </c>
      <c r="B78" s="14">
        <v>472</v>
      </c>
      <c r="C78" s="16"/>
    </row>
    <row r="79" spans="1:3" x14ac:dyDescent="0.25">
      <c r="A79" s="13" t="s">
        <v>94</v>
      </c>
      <c r="B79" s="14">
        <v>195</v>
      </c>
      <c r="C79" s="16"/>
    </row>
    <row r="80" spans="1:3" x14ac:dyDescent="0.25">
      <c r="A80" s="13" t="s">
        <v>95</v>
      </c>
      <c r="B80" s="14">
        <v>585</v>
      </c>
      <c r="C80" s="16"/>
    </row>
    <row r="81" spans="1:3" x14ac:dyDescent="0.25">
      <c r="A81" s="13" t="s">
        <v>96</v>
      </c>
      <c r="B81" s="14">
        <v>296</v>
      </c>
      <c r="C81" s="16"/>
    </row>
    <row r="82" spans="1:3" x14ac:dyDescent="0.25">
      <c r="A82" s="13" t="s">
        <v>97</v>
      </c>
      <c r="B82" s="14">
        <v>168</v>
      </c>
      <c r="C82" s="16"/>
    </row>
    <row r="83" spans="1:3" x14ac:dyDescent="0.25">
      <c r="A83" s="13" t="s">
        <v>98</v>
      </c>
      <c r="B83" s="14">
        <v>231</v>
      </c>
      <c r="C83" s="16"/>
    </row>
    <row r="84" spans="1:3" x14ac:dyDescent="0.25">
      <c r="A84" s="13" t="s">
        <v>99</v>
      </c>
      <c r="B84" s="14">
        <v>512</v>
      </c>
      <c r="C84" s="16"/>
    </row>
    <row r="85" spans="1:3" x14ac:dyDescent="0.25">
      <c r="A85" s="13" t="s">
        <v>100</v>
      </c>
      <c r="B85" s="14">
        <v>721</v>
      </c>
      <c r="C85" s="16"/>
    </row>
    <row r="86" spans="1:3" x14ac:dyDescent="0.25">
      <c r="A86" s="13" t="s">
        <v>101</v>
      </c>
      <c r="B86" s="14">
        <v>538</v>
      </c>
      <c r="C86" s="16"/>
    </row>
    <row r="87" spans="1:3" x14ac:dyDescent="0.25">
      <c r="A87" s="13" t="s">
        <v>102</v>
      </c>
      <c r="B87" s="14">
        <v>177</v>
      </c>
      <c r="C87" s="16"/>
    </row>
    <row r="88" spans="1:3" x14ac:dyDescent="0.25">
      <c r="A88" s="13" t="s">
        <v>103</v>
      </c>
      <c r="B88" s="14">
        <v>432</v>
      </c>
      <c r="C88" s="16"/>
    </row>
    <row r="89" spans="1:3" x14ac:dyDescent="0.25">
      <c r="A89" s="13" t="s">
        <v>104</v>
      </c>
      <c r="B89" s="14">
        <v>167</v>
      </c>
      <c r="C89" s="16"/>
    </row>
    <row r="90" spans="1:3" x14ac:dyDescent="0.25">
      <c r="A90" s="13" t="s">
        <v>105</v>
      </c>
      <c r="B90" s="14">
        <v>154</v>
      </c>
      <c r="C90" s="16"/>
    </row>
    <row r="91" spans="1:3" x14ac:dyDescent="0.25">
      <c r="A91" s="13" t="s">
        <v>106</v>
      </c>
      <c r="B91" s="14">
        <v>336</v>
      </c>
      <c r="C91" s="16"/>
    </row>
    <row r="92" spans="1:3" x14ac:dyDescent="0.25">
      <c r="A92" s="13" t="s">
        <v>107</v>
      </c>
      <c r="B92" s="14">
        <v>751</v>
      </c>
      <c r="C92" s="16"/>
    </row>
    <row r="93" spans="1:3" x14ac:dyDescent="0.25">
      <c r="A93" s="13" t="s">
        <v>108</v>
      </c>
      <c r="B93" s="14">
        <v>466</v>
      </c>
      <c r="C93" s="16"/>
    </row>
    <row r="94" spans="1:3" x14ac:dyDescent="0.25">
      <c r="A94" s="13" t="s">
        <v>109</v>
      </c>
      <c r="B94" s="14">
        <v>110</v>
      </c>
      <c r="C94" s="16"/>
    </row>
    <row r="95" spans="1:3" x14ac:dyDescent="0.25">
      <c r="A95" s="13" t="s">
        <v>110</v>
      </c>
      <c r="B95" s="14">
        <v>129</v>
      </c>
      <c r="C95" s="16"/>
    </row>
    <row r="96" spans="1:3" x14ac:dyDescent="0.25">
      <c r="A96" s="13" t="s">
        <v>111</v>
      </c>
      <c r="B96" s="14">
        <v>103</v>
      </c>
      <c r="C96" s="16"/>
    </row>
    <row r="97" spans="1:3" x14ac:dyDescent="0.25">
      <c r="A97" s="13" t="s">
        <v>112</v>
      </c>
      <c r="B97" s="14">
        <v>160</v>
      </c>
      <c r="C97" s="16"/>
    </row>
    <row r="98" spans="1:3" x14ac:dyDescent="0.25">
      <c r="A98" s="13" t="s">
        <v>113</v>
      </c>
      <c r="B98" s="14">
        <v>165</v>
      </c>
      <c r="C98" s="16"/>
    </row>
    <row r="99" spans="1:3" x14ac:dyDescent="0.25">
      <c r="A99" s="13" t="s">
        <v>114</v>
      </c>
      <c r="B99" s="14">
        <v>252</v>
      </c>
      <c r="C99" s="16"/>
    </row>
    <row r="100" spans="1:3" x14ac:dyDescent="0.25">
      <c r="A100" s="13" t="s">
        <v>115</v>
      </c>
      <c r="B100" s="14">
        <v>180</v>
      </c>
      <c r="C1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4"/>
  <sheetViews>
    <sheetView tabSelected="1" workbookViewId="0">
      <selection activeCell="E85" sqref="E85"/>
    </sheetView>
  </sheetViews>
  <sheetFormatPr defaultRowHeight="15" x14ac:dyDescent="0.25"/>
  <cols>
    <col min="1" max="1" width="27" style="19" customWidth="1"/>
    <col min="2" max="2" width="14.7109375" style="19" customWidth="1"/>
    <col min="3" max="3" width="15.7109375" style="19" customWidth="1"/>
    <col min="4" max="4" width="15.85546875" style="19" customWidth="1"/>
    <col min="5" max="5" width="18.140625" style="19" customWidth="1"/>
    <col min="6" max="6" width="61.42578125" style="19" customWidth="1"/>
    <col min="7" max="16384" width="9.140625" style="19"/>
  </cols>
  <sheetData>
    <row r="1" spans="1:6" ht="16.5" thickTop="1" thickBot="1" x14ac:dyDescent="0.3">
      <c r="A1" s="18" t="s">
        <v>122</v>
      </c>
      <c r="B1" s="18" t="s">
        <v>123</v>
      </c>
      <c r="C1" s="18" t="s">
        <v>124</v>
      </c>
      <c r="D1" s="18" t="s">
        <v>125</v>
      </c>
      <c r="E1" s="18" t="s">
        <v>126</v>
      </c>
      <c r="F1" s="18" t="s">
        <v>127</v>
      </c>
    </row>
    <row r="2" spans="1:6" ht="16.5" thickTop="1" thickBot="1" x14ac:dyDescent="0.3">
      <c r="A2" s="20" t="s">
        <v>137</v>
      </c>
      <c r="B2" s="20" t="s">
        <v>128</v>
      </c>
      <c r="C2" s="21" t="s">
        <v>138</v>
      </c>
      <c r="D2" s="21">
        <v>501410</v>
      </c>
      <c r="E2" s="21" t="s">
        <v>136</v>
      </c>
      <c r="F2" s="21" t="s">
        <v>130</v>
      </c>
    </row>
    <row r="3" spans="1:6" ht="16.5" thickTop="1" thickBot="1" x14ac:dyDescent="0.3">
      <c r="A3" s="20" t="s">
        <v>131</v>
      </c>
      <c r="B3" s="20" t="s">
        <v>132</v>
      </c>
      <c r="C3" s="21" t="s">
        <v>133</v>
      </c>
      <c r="D3" s="21" t="s">
        <v>134</v>
      </c>
      <c r="E3" s="21" t="s">
        <v>129</v>
      </c>
      <c r="F3" s="21" t="s">
        <v>135</v>
      </c>
    </row>
    <row r="4" spans="1:6" ht="15.75" thickTop="1" x14ac:dyDescent="0.25"/>
    <row r="79" spans="1:3" ht="15.75" x14ac:dyDescent="0.25">
      <c r="A79" s="17" t="s">
        <v>139</v>
      </c>
      <c r="B79" s="17"/>
      <c r="C79" s="17"/>
    </row>
    <row r="80" spans="1:3" ht="15.75" x14ac:dyDescent="0.25">
      <c r="A80" s="17" t="s">
        <v>140</v>
      </c>
      <c r="B80" s="17"/>
      <c r="C80" s="17"/>
    </row>
    <row r="81" spans="1:3" ht="15.75" x14ac:dyDescent="0.25">
      <c r="A81" s="17" t="s">
        <v>141</v>
      </c>
      <c r="B81" s="17"/>
      <c r="C81" s="17"/>
    </row>
    <row r="82" spans="1:3" ht="15.75" x14ac:dyDescent="0.25">
      <c r="A82" s="17" t="s">
        <v>142</v>
      </c>
      <c r="B82" s="17"/>
      <c r="C82" s="17"/>
    </row>
    <row r="83" spans="1:3" ht="15.75" x14ac:dyDescent="0.25">
      <c r="A83" s="17" t="s">
        <v>143</v>
      </c>
      <c r="B83" s="17"/>
      <c r="C83" s="17"/>
    </row>
    <row r="84" spans="1:3" ht="15.75" x14ac:dyDescent="0.25">
      <c r="A84" s="17" t="s">
        <v>144</v>
      </c>
      <c r="B84" s="17"/>
      <c r="C84" s="17"/>
    </row>
    <row r="85" spans="1:3" ht="15.75" x14ac:dyDescent="0.25">
      <c r="A85" s="17" t="s">
        <v>145</v>
      </c>
      <c r="B85" s="17"/>
      <c r="C85" s="17"/>
    </row>
    <row r="86" spans="1:3" ht="15.75" x14ac:dyDescent="0.25">
      <c r="A86" s="17" t="s">
        <v>146</v>
      </c>
      <c r="B86" s="17"/>
      <c r="C86" s="17"/>
    </row>
    <row r="87" spans="1:3" ht="15.75" x14ac:dyDescent="0.25">
      <c r="A87" s="17" t="s">
        <v>147</v>
      </c>
      <c r="B87" s="17"/>
      <c r="C87" s="17"/>
    </row>
    <row r="89" spans="1:3" x14ac:dyDescent="0.25">
      <c r="A89" s="22" t="s">
        <v>148</v>
      </c>
    </row>
    <row r="90" spans="1:3" x14ac:dyDescent="0.25">
      <c r="A90" s="19" t="s">
        <v>149</v>
      </c>
    </row>
    <row r="91" spans="1:3" x14ac:dyDescent="0.25">
      <c r="A91" s="19" t="s">
        <v>150</v>
      </c>
    </row>
    <row r="92" spans="1:3" x14ac:dyDescent="0.25">
      <c r="A92" s="19" t="s">
        <v>151</v>
      </c>
    </row>
    <row r="93" spans="1:3" x14ac:dyDescent="0.25">
      <c r="A93" s="19" t="s">
        <v>152</v>
      </c>
    </row>
    <row r="94" spans="1:3" x14ac:dyDescent="0.25">
      <c r="A94" s="19" t="s">
        <v>153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MPO</vt:lpstr>
      <vt:lpstr>PON-1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2022-04-28T14:35:52Z</dcterms:created>
  <dcterms:modified xsi:type="dcterms:W3CDTF">2022-04-29T07:51:37Z</dcterms:modified>
</cp:coreProperties>
</file>