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ve Deniz\31.05.2021\kortizol olmayan sonuç\"/>
    </mc:Choice>
  </mc:AlternateContent>
  <xr:revisionPtr revIDLastSave="0" documentId="13_ncr:1_{726FCB14-93EE-4777-B243-8F474B9CB017}" xr6:coauthVersionLast="47" xr6:coauthVersionMax="47" xr10:uidLastSave="{00000000-0000-0000-0000-000000000000}"/>
  <bookViews>
    <workbookView xWindow="-110" yWindow="-110" windowWidth="21820" windowHeight="14020" activeTab="6" xr2:uid="{00000000-000D-0000-FFFF-FFFF00000000}"/>
  </bookViews>
  <sheets>
    <sheet name="TAS-TOS-MP-PC" sheetId="1" r:id="rId1"/>
    <sheet name="PON-1" sheetId="2" r:id="rId2"/>
    <sheet name="MDA" sheetId="3" r:id="rId3"/>
    <sheet name="BDNF" sheetId="4" r:id="rId4"/>
    <sheet name="TNFA" sheetId="5" r:id="rId5"/>
    <sheet name="IL-1B" sheetId="6" r:id="rId6"/>
    <sheet name="RO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7" l="1"/>
  <c r="D93" i="7"/>
  <c r="C92" i="7"/>
  <c r="D92" i="7"/>
  <c r="C91" i="7"/>
  <c r="D91" i="7"/>
  <c r="C90" i="7"/>
  <c r="D90" i="7"/>
  <c r="C89" i="7"/>
  <c r="D89" i="7"/>
  <c r="C88" i="7"/>
  <c r="D88" i="7"/>
  <c r="C87" i="7"/>
  <c r="D87" i="7"/>
  <c r="C86" i="7"/>
  <c r="D86" i="7"/>
  <c r="C85" i="7"/>
  <c r="D85" i="7"/>
  <c r="C84" i="7"/>
  <c r="D84" i="7"/>
  <c r="C83" i="7"/>
  <c r="D83" i="7"/>
  <c r="C82" i="7"/>
  <c r="D82" i="7"/>
  <c r="C81" i="7"/>
  <c r="D81" i="7"/>
  <c r="C80" i="7"/>
  <c r="D80" i="7"/>
  <c r="C79" i="7"/>
  <c r="D79" i="7"/>
  <c r="C78" i="7"/>
  <c r="D78" i="7"/>
  <c r="C77" i="7"/>
  <c r="D77" i="7"/>
  <c r="C76" i="7"/>
  <c r="D76" i="7"/>
  <c r="C75" i="7"/>
  <c r="D75" i="7"/>
  <c r="C74" i="7"/>
  <c r="D74" i="7"/>
  <c r="C73" i="7"/>
  <c r="D73" i="7"/>
  <c r="C72" i="7"/>
  <c r="D72" i="7"/>
  <c r="C71" i="7"/>
  <c r="D71" i="7"/>
  <c r="C70" i="7"/>
  <c r="D70" i="7"/>
  <c r="C69" i="7"/>
  <c r="D69" i="7"/>
  <c r="C68" i="7"/>
  <c r="D68" i="7"/>
  <c r="C67" i="7"/>
  <c r="D67" i="7"/>
  <c r="C66" i="7"/>
  <c r="D66" i="7"/>
  <c r="C65" i="7"/>
  <c r="D65" i="7"/>
  <c r="C64" i="7"/>
  <c r="D64" i="7"/>
  <c r="C63" i="7"/>
  <c r="D63" i="7"/>
  <c r="C62" i="7"/>
  <c r="D62" i="7"/>
  <c r="C61" i="7"/>
  <c r="D61" i="7"/>
  <c r="C60" i="7"/>
  <c r="D60" i="7"/>
  <c r="C59" i="7"/>
  <c r="D59" i="7"/>
  <c r="C58" i="7"/>
  <c r="D58" i="7"/>
  <c r="C57" i="7"/>
  <c r="D57" i="7"/>
  <c r="C56" i="7"/>
  <c r="D56" i="7"/>
  <c r="C55" i="7"/>
  <c r="D55" i="7"/>
  <c r="C54" i="7"/>
  <c r="D54" i="7"/>
  <c r="C53" i="7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16" i="7"/>
  <c r="E16" i="7"/>
  <c r="C15" i="7"/>
  <c r="E15" i="7"/>
  <c r="C14" i="7"/>
  <c r="E14" i="7"/>
  <c r="C13" i="7"/>
  <c r="E13" i="7"/>
  <c r="C12" i="7"/>
  <c r="E12" i="7"/>
  <c r="C11" i="7"/>
  <c r="E11" i="7"/>
  <c r="C112" i="6"/>
  <c r="D112" i="6"/>
  <c r="C111" i="6"/>
  <c r="D111" i="6"/>
  <c r="C110" i="6"/>
  <c r="D110" i="6"/>
  <c r="C109" i="6"/>
  <c r="D109" i="6"/>
  <c r="C108" i="6"/>
  <c r="D108" i="6"/>
  <c r="C107" i="6"/>
  <c r="D107" i="6"/>
  <c r="C106" i="6"/>
  <c r="D106" i="6"/>
  <c r="C105" i="6"/>
  <c r="D105" i="6"/>
  <c r="C104" i="6"/>
  <c r="D104" i="6"/>
  <c r="C103" i="6"/>
  <c r="D103" i="6"/>
  <c r="C102" i="6"/>
  <c r="D102" i="6"/>
  <c r="C101" i="6"/>
  <c r="D101" i="6"/>
  <c r="C100" i="6"/>
  <c r="D100" i="6"/>
  <c r="C99" i="6"/>
  <c r="D99" i="6"/>
  <c r="C98" i="6"/>
  <c r="D98" i="6"/>
  <c r="C97" i="6"/>
  <c r="D97" i="6"/>
  <c r="C96" i="6"/>
  <c r="D96" i="6"/>
  <c r="C95" i="6"/>
  <c r="D95" i="6"/>
  <c r="C94" i="6"/>
  <c r="D94" i="6"/>
  <c r="C93" i="6"/>
  <c r="D93" i="6"/>
  <c r="C92" i="6"/>
  <c r="D92" i="6"/>
  <c r="C91" i="6"/>
  <c r="D91" i="6"/>
  <c r="C90" i="6"/>
  <c r="D90" i="6"/>
  <c r="C89" i="6"/>
  <c r="D89" i="6"/>
  <c r="C88" i="6"/>
  <c r="D88" i="6"/>
  <c r="C87" i="6"/>
  <c r="D87" i="6"/>
  <c r="C86" i="6"/>
  <c r="D86" i="6"/>
  <c r="C85" i="6"/>
  <c r="D85" i="6"/>
  <c r="C84" i="6"/>
  <c r="D84" i="6"/>
  <c r="C83" i="6"/>
  <c r="D83" i="6"/>
  <c r="C82" i="6"/>
  <c r="D82" i="6"/>
  <c r="C81" i="6"/>
  <c r="D81" i="6"/>
  <c r="C80" i="6"/>
  <c r="D80" i="6"/>
  <c r="C79" i="6"/>
  <c r="D79" i="6"/>
  <c r="C78" i="6"/>
  <c r="D78" i="6"/>
  <c r="C77" i="6"/>
  <c r="D77" i="6"/>
  <c r="C76" i="6"/>
  <c r="D76" i="6"/>
  <c r="C75" i="6"/>
  <c r="D75" i="6"/>
  <c r="C74" i="6"/>
  <c r="D74" i="6"/>
  <c r="C73" i="6"/>
  <c r="D73" i="6"/>
  <c r="C72" i="6"/>
  <c r="D72" i="6"/>
  <c r="C71" i="6"/>
  <c r="D71" i="6"/>
  <c r="C70" i="6"/>
  <c r="D70" i="6"/>
  <c r="C69" i="6"/>
  <c r="D69" i="6"/>
  <c r="C68" i="6"/>
  <c r="D68" i="6"/>
  <c r="C67" i="6"/>
  <c r="D67" i="6"/>
  <c r="C66" i="6"/>
  <c r="D66" i="6"/>
  <c r="C65" i="6"/>
  <c r="D65" i="6"/>
  <c r="C64" i="6"/>
  <c r="D64" i="6"/>
  <c r="C63" i="6"/>
  <c r="D63" i="6"/>
  <c r="C62" i="6"/>
  <c r="D62" i="6"/>
  <c r="C61" i="6"/>
  <c r="D61" i="6"/>
  <c r="C60" i="6"/>
  <c r="D60" i="6"/>
  <c r="C59" i="6"/>
  <c r="D59" i="6"/>
  <c r="C58" i="6"/>
  <c r="D58" i="6"/>
  <c r="C57" i="6"/>
  <c r="D57" i="6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20" i="6"/>
  <c r="C19" i="6"/>
  <c r="E19" i="6"/>
  <c r="C18" i="6"/>
  <c r="E18" i="6"/>
  <c r="C17" i="6"/>
  <c r="E17" i="6"/>
  <c r="C16" i="6"/>
  <c r="E16" i="6"/>
  <c r="C15" i="6"/>
  <c r="E15" i="6"/>
  <c r="C14" i="6"/>
  <c r="E14" i="6"/>
  <c r="C13" i="6"/>
  <c r="E13" i="6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20" i="5"/>
  <c r="C19" i="5"/>
  <c r="E19" i="5"/>
  <c r="C18" i="5"/>
  <c r="E18" i="5"/>
  <c r="C17" i="5"/>
  <c r="E17" i="5"/>
  <c r="C16" i="5"/>
  <c r="E16" i="5"/>
  <c r="C15" i="5"/>
  <c r="E15" i="5"/>
  <c r="C14" i="5"/>
  <c r="E14" i="5"/>
  <c r="C13" i="5"/>
  <c r="E13" i="5"/>
  <c r="C111" i="4"/>
  <c r="D111" i="4"/>
  <c r="C110" i="4"/>
  <c r="D110" i="4"/>
  <c r="C109" i="4"/>
  <c r="D109" i="4"/>
  <c r="C108" i="4"/>
  <c r="D108" i="4"/>
  <c r="C107" i="4"/>
  <c r="D107" i="4"/>
  <c r="C106" i="4"/>
  <c r="D106" i="4"/>
  <c r="C105" i="4"/>
  <c r="D105" i="4"/>
  <c r="C104" i="4"/>
  <c r="D104" i="4"/>
  <c r="C103" i="4"/>
  <c r="D103" i="4"/>
  <c r="C102" i="4"/>
  <c r="D102" i="4"/>
  <c r="C101" i="4"/>
  <c r="D101" i="4"/>
  <c r="C100" i="4"/>
  <c r="D100" i="4"/>
  <c r="C99" i="4"/>
  <c r="D99" i="4"/>
  <c r="C98" i="4"/>
  <c r="D98" i="4"/>
  <c r="C97" i="4"/>
  <c r="D97" i="4"/>
  <c r="C96" i="4"/>
  <c r="D96" i="4"/>
  <c r="C95" i="4"/>
  <c r="D95" i="4"/>
  <c r="C94" i="4"/>
  <c r="D94" i="4"/>
  <c r="C93" i="4"/>
  <c r="D93" i="4"/>
  <c r="C92" i="4"/>
  <c r="D92" i="4"/>
  <c r="C91" i="4"/>
  <c r="D91" i="4"/>
  <c r="C90" i="4"/>
  <c r="D90" i="4"/>
  <c r="C89" i="4"/>
  <c r="D89" i="4"/>
  <c r="C88" i="4"/>
  <c r="D88" i="4"/>
  <c r="C87" i="4"/>
  <c r="D87" i="4"/>
  <c r="C86" i="4"/>
  <c r="D86" i="4"/>
  <c r="C85" i="4"/>
  <c r="D85" i="4"/>
  <c r="C84" i="4"/>
  <c r="D84" i="4"/>
  <c r="C83" i="4"/>
  <c r="D83" i="4"/>
  <c r="C82" i="4"/>
  <c r="D82" i="4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C71" i="4"/>
  <c r="D71" i="4"/>
  <c r="C70" i="4"/>
  <c r="D70" i="4"/>
  <c r="C69" i="4"/>
  <c r="D69" i="4"/>
  <c r="C68" i="4"/>
  <c r="D68" i="4"/>
  <c r="C67" i="4"/>
  <c r="D67" i="4"/>
  <c r="C66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20" i="4"/>
  <c r="E20" i="4"/>
  <c r="C19" i="4"/>
  <c r="E19" i="4"/>
  <c r="C18" i="4"/>
  <c r="E18" i="4"/>
  <c r="C17" i="4"/>
  <c r="E17" i="4"/>
  <c r="C16" i="4"/>
  <c r="E16" i="4"/>
  <c r="C15" i="4"/>
  <c r="E15" i="4"/>
  <c r="C14" i="4"/>
  <c r="E14" i="4"/>
  <c r="C13" i="4"/>
  <c r="E13" i="4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G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<sst xmlns="http://schemas.openxmlformats.org/spreadsheetml/2006/main" count="559" uniqueCount="123">
  <si>
    <t>Numune Adı</t>
  </si>
  <si>
    <t>OSI</t>
  </si>
  <si>
    <t>TAS(mmol/L)</t>
  </si>
  <si>
    <t>TOS (µmol/L)</t>
  </si>
  <si>
    <t>PON(U/L)</t>
  </si>
  <si>
    <t>Numune</t>
  </si>
  <si>
    <t>Kullanılan cihaz: Mindray marka BS300 model tam otomatik biyokimya cihazı</t>
  </si>
  <si>
    <t>Sitriatum-K1</t>
  </si>
  <si>
    <t>PFK-K1</t>
  </si>
  <si>
    <t>Thalamus-K1</t>
  </si>
  <si>
    <t>Hipothalamus-K1</t>
  </si>
  <si>
    <t>Sitriatum-K2</t>
  </si>
  <si>
    <t>PFK-K2</t>
  </si>
  <si>
    <t>Thalamus-K2</t>
  </si>
  <si>
    <t>Hipothalamus-K2</t>
  </si>
  <si>
    <t>Sitriatum-K3</t>
  </si>
  <si>
    <t>PFK-K3</t>
  </si>
  <si>
    <t>Thalamus-K3</t>
  </si>
  <si>
    <t>Hipothalamus-K3</t>
  </si>
  <si>
    <t>Sitriatum-K4</t>
  </si>
  <si>
    <t>PFK-K4</t>
  </si>
  <si>
    <t>Thalamus-K4</t>
  </si>
  <si>
    <t>Hipothalamus-K4</t>
  </si>
  <si>
    <t>Sitriatum-K5</t>
  </si>
  <si>
    <t>PFK-K5</t>
  </si>
  <si>
    <t>Thalamus-K5</t>
  </si>
  <si>
    <t>Hipothalamus-K5</t>
  </si>
  <si>
    <t>Sitriatum-K6</t>
  </si>
  <si>
    <t>PFK-K6</t>
  </si>
  <si>
    <t>Thalamus-K6</t>
  </si>
  <si>
    <t>Hipothalamus-K6</t>
  </si>
  <si>
    <t>Sitriatum-K7</t>
  </si>
  <si>
    <t>PFK-K7</t>
  </si>
  <si>
    <t>Thalamus-K7</t>
  </si>
  <si>
    <t>Hipothalamus-K7</t>
  </si>
  <si>
    <t>Sitriatum-K8</t>
  </si>
  <si>
    <t>PFK-K8</t>
  </si>
  <si>
    <t>Thalamus-K8</t>
  </si>
  <si>
    <t>Hipothalamus-K8</t>
  </si>
  <si>
    <t>Sitriatum-H1</t>
  </si>
  <si>
    <t>PFK-H1</t>
  </si>
  <si>
    <t>Thalamus-H1</t>
  </si>
  <si>
    <t>Hipothalamus-H1</t>
  </si>
  <si>
    <t>Sitriatum-H2</t>
  </si>
  <si>
    <t>PFK-H2</t>
  </si>
  <si>
    <t>Thalamus-H2</t>
  </si>
  <si>
    <t>Hipothalamus-H2</t>
  </si>
  <si>
    <t>Sitriatum-H3</t>
  </si>
  <si>
    <t>PFK-H3</t>
  </si>
  <si>
    <t>Thalamus-H3</t>
  </si>
  <si>
    <t>Hipothalamus-H3</t>
  </si>
  <si>
    <t>Sitriatum-H4</t>
  </si>
  <si>
    <t>PFK-H4</t>
  </si>
  <si>
    <t>Thalamus-H4</t>
  </si>
  <si>
    <t>Hipothalamus-H4</t>
  </si>
  <si>
    <t>Sitriatum-H5</t>
  </si>
  <si>
    <t>PFK-H5</t>
  </si>
  <si>
    <t>Thalamus-H5</t>
  </si>
  <si>
    <t>Hipothalamus-H5</t>
  </si>
  <si>
    <t>Sitriatum-H6</t>
  </si>
  <si>
    <t>PFK-H6</t>
  </si>
  <si>
    <t>Thalamus-H6</t>
  </si>
  <si>
    <t>Hipothalamus-H6</t>
  </si>
  <si>
    <t>Sitriatum-H7</t>
  </si>
  <si>
    <t>PFK-H7</t>
  </si>
  <si>
    <t>Thalamus-H7</t>
  </si>
  <si>
    <t>Hipothalamus-H7</t>
  </si>
  <si>
    <t>Sitriatum-H8</t>
  </si>
  <si>
    <t>PFK-H8</t>
  </si>
  <si>
    <t>Thalamus-H8</t>
  </si>
  <si>
    <t>Hipothalamus-H8</t>
  </si>
  <si>
    <t>Doku TAS (µmol/mg protein)</t>
  </si>
  <si>
    <t>Doku TOS (nmol/mg protein)</t>
  </si>
  <si>
    <t>MP</t>
  </si>
  <si>
    <t>PC (nmol/mgprot)</t>
  </si>
  <si>
    <t>TAS: Total Antioxidant Status</t>
  </si>
  <si>
    <t>TOS: Total Oxıdant Status</t>
  </si>
  <si>
    <t>OSI: Oxidatıve Stress Index</t>
  </si>
  <si>
    <t>MP: Micro Protein</t>
  </si>
  <si>
    <t>PC: Protein Carbonyl</t>
  </si>
  <si>
    <t>MDA: Malondialdehit</t>
  </si>
  <si>
    <t>PON: Paraoxanase</t>
  </si>
  <si>
    <t>KALP-K5</t>
  </si>
  <si>
    <t>KALP-K6</t>
  </si>
  <si>
    <t>KALP-K7</t>
  </si>
  <si>
    <t>KALP-K8</t>
  </si>
  <si>
    <t>KALP-H5</t>
  </si>
  <si>
    <t>KALP-H6</t>
  </si>
  <si>
    <t>KALP-H7</t>
  </si>
  <si>
    <t>KALP-H8</t>
  </si>
  <si>
    <t>Serum-K1</t>
  </si>
  <si>
    <t>Serum-K2</t>
  </si>
  <si>
    <t>Serum-K3</t>
  </si>
  <si>
    <t>Serum-K4</t>
  </si>
  <si>
    <t>Serum-K5</t>
  </si>
  <si>
    <t>Serum-K6</t>
  </si>
  <si>
    <t>Serum-K7</t>
  </si>
  <si>
    <t>Serum-K8</t>
  </si>
  <si>
    <t>Serum-H1</t>
  </si>
  <si>
    <t>Serum-H2</t>
  </si>
  <si>
    <t>Serum-H3</t>
  </si>
  <si>
    <t>Serum-H4</t>
  </si>
  <si>
    <t>Serum-H5</t>
  </si>
  <si>
    <t>Serum-H6</t>
  </si>
  <si>
    <t>Serum-H7</t>
  </si>
  <si>
    <t>Serum-H8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</si>
  <si>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</si>
  <si>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</si>
  <si>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</si>
  <si>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</si>
  <si>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</si>
  <si>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</si>
  <si>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</si>
  <si>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</si>
  <si>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</si>
  <si>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</si>
  <si>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</si>
  <si>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</si>
  <si>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 xml:space="preserve"> </t>
  </si>
  <si>
    <t>abs</t>
  </si>
  <si>
    <t>std7</t>
  </si>
  <si>
    <t>concentratıon (pg/ml)</t>
  </si>
  <si>
    <t>concentratıon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</si>
</sst>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E-4567-B32A-C2E250EF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BDNF</a:t>
            </a:r>
          </a:p>
        </c:rich>
      </c:tx>
      <c:layout>
        <c:manualLayout>
          <c:xMode val="edge"/>
          <c:yMode val="edge"/>
          <c:x val="0.455972222222222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402449693788282E-2"/>
                  <c:y val="-0.18977435112277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[2]Sayfa1!$C$13:$C$19</c:f>
              <c:numCache>
                <c:formatCode>General</c:formatCode>
                <c:ptCount val="7"/>
                <c:pt idx="0">
                  <c:v>2.343</c:v>
                </c:pt>
                <c:pt idx="1">
                  <c:v>1.458</c:v>
                </c:pt>
                <c:pt idx="2">
                  <c:v>0.93600000000000005</c:v>
                </c:pt>
                <c:pt idx="3">
                  <c:v>0.6090000000000001</c:v>
                </c:pt>
                <c:pt idx="4">
                  <c:v>0.35</c:v>
                </c:pt>
                <c:pt idx="5">
                  <c:v>0.13100000000000001</c:v>
                </c:pt>
                <c:pt idx="6">
                  <c:v>0.03</c:v>
                </c:pt>
              </c:numCache>
            </c:numRef>
          </c:xVal>
          <c:yVal>
            <c:numRef>
              <c:f>[2]Sayfa1!$D$13:$D$19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5DC-B75F-CDCFD4D6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43487"/>
        <c:axId val="281740991"/>
      </c:scatterChart>
      <c:valAx>
        <c:axId val="2817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1740991"/>
        <c:crosses val="autoZero"/>
        <c:crossBetween val="midCat"/>
      </c:valAx>
      <c:valAx>
        <c:axId val="2817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17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2937445319335"/>
                  <c:y val="-0.18394502770487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[3]Sayfa1!$C$13:$C$19</c:f>
              <c:numCache>
                <c:formatCode>General</c:formatCode>
                <c:ptCount val="7"/>
                <c:pt idx="0">
                  <c:v>2.3330000000000002</c:v>
                </c:pt>
                <c:pt idx="1">
                  <c:v>1.4710000000000001</c:v>
                </c:pt>
                <c:pt idx="2">
                  <c:v>0.878</c:v>
                </c:pt>
                <c:pt idx="3">
                  <c:v>0.46500000000000002</c:v>
                </c:pt>
                <c:pt idx="4">
                  <c:v>0.23099999999999998</c:v>
                </c:pt>
                <c:pt idx="5">
                  <c:v>0.111</c:v>
                </c:pt>
                <c:pt idx="6">
                  <c:v>5.3000000000000005E-2</c:v>
                </c:pt>
              </c:numCache>
            </c:numRef>
          </c:xVal>
          <c:yVal>
            <c:numRef>
              <c:f>[3]Sayfa1!$D$13:$D$19</c:f>
              <c:numCache>
                <c:formatCode>General</c:formatCode>
                <c:ptCount val="7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F-4698-A15E-4CEE40C4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38608"/>
        <c:axId val="507135696"/>
      </c:scatterChart>
      <c:valAx>
        <c:axId val="5071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135696"/>
        <c:crosses val="autoZero"/>
        <c:crossBetween val="midCat"/>
      </c:valAx>
      <c:valAx>
        <c:axId val="507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1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326552930883641E-2"/>
                  <c:y val="-0.21298046077573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[4]Sayfa1!$C$13:$C$19</c:f>
              <c:numCache>
                <c:formatCode>General</c:formatCode>
                <c:ptCount val="7"/>
                <c:pt idx="0">
                  <c:v>2.379</c:v>
                </c:pt>
                <c:pt idx="1">
                  <c:v>1.446</c:v>
                </c:pt>
                <c:pt idx="2">
                  <c:v>0.78499999999999992</c:v>
                </c:pt>
                <c:pt idx="3">
                  <c:v>0.44400000000000001</c:v>
                </c:pt>
                <c:pt idx="4">
                  <c:v>0.188</c:v>
                </c:pt>
                <c:pt idx="5">
                  <c:v>9.2999999999999999E-2</c:v>
                </c:pt>
                <c:pt idx="6">
                  <c:v>6.3E-2</c:v>
                </c:pt>
              </c:numCache>
            </c:numRef>
          </c:xVal>
          <c:yVal>
            <c:numRef>
              <c:f>[4]Sayfa1!$D$13:$D$19</c:f>
              <c:numCache>
                <c:formatCode>General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7-4913-8AA3-654AF137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24688"/>
        <c:axId val="1459731344"/>
      </c:scatterChart>
      <c:valAx>
        <c:axId val="14597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9731344"/>
        <c:crosses val="autoZero"/>
        <c:crossBetween val="midCat"/>
      </c:valAx>
      <c:valAx>
        <c:axId val="14597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97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ROS</a:t>
            </a:r>
          </a:p>
        </c:rich>
      </c:tx>
      <c:layout>
        <c:manualLayout>
          <c:xMode val="edge"/>
          <c:yMode val="edge"/>
          <c:x val="0.454034558180227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4387576552930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[5]Sayfa1!$C$11:$C$16</c:f>
              <c:numCache>
                <c:formatCode>General</c:formatCode>
                <c:ptCount val="6"/>
                <c:pt idx="0">
                  <c:v>2.2810000000000001</c:v>
                </c:pt>
                <c:pt idx="1">
                  <c:v>1.31</c:v>
                </c:pt>
                <c:pt idx="2">
                  <c:v>0.67200000000000004</c:v>
                </c:pt>
                <c:pt idx="3">
                  <c:v>0.38500000000000001</c:v>
                </c:pt>
                <c:pt idx="4">
                  <c:v>0.13700000000000001</c:v>
                </c:pt>
                <c:pt idx="5">
                  <c:v>0</c:v>
                </c:pt>
              </c:numCache>
            </c:numRef>
          </c:xVal>
          <c:yVal>
            <c:numRef>
              <c:f>[5]Sayfa1!$D$11:$D$16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7-4A6D-8C29-86D986F2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4911"/>
        <c:axId val="115220751"/>
      </c:scatterChart>
      <c:valAx>
        <c:axId val="1152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220751"/>
        <c:crosses val="autoZero"/>
        <c:crossBetween val="midCat"/>
      </c:valAx>
      <c:valAx>
        <c:axId val="1152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22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604878</xdr:colOff>
      <xdr:row>1</xdr:row>
      <xdr:rowOff>0</xdr:rowOff>
    </xdr:from>
    <xdr:to>
      <xdr:col>15</xdr:col>
      <xdr:colOff>381000</xdr:colOff>
      <xdr:row>28</xdr:row>
      <xdr:rowOff>114816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4203" y="190500"/>
          <a:ext cx="7700922" cy="525831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28</xdr:row>
      <xdr:rowOff>123826</xdr:rowOff>
    </xdr:from>
    <xdr:to>
      <xdr:col>15</xdr:col>
      <xdr:colOff>565613</xdr:colOff>
      <xdr:row>52</xdr:row>
      <xdr:rowOff>179618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457826"/>
          <a:ext cx="7871288" cy="4627792"/>
        </a:xfrm>
        <a:prstGeom prst="rect">
          <a:avLst/>
        </a:prstGeom>
      </xdr:spPr>
    </xdr:pic>
    <xdr:clientData/>
  </xdr:twoCellAnchor>
  <xdr:twoCellAnchor editAs="oneCell">
    <xdr:from>
      <xdr:col>3</xdr:col>
      <xdr:colOff>23326</xdr:colOff>
      <xdr:row>53</xdr:row>
      <xdr:rowOff>0</xdr:rowOff>
    </xdr:from>
    <xdr:to>
      <xdr:col>16</xdr:col>
      <xdr:colOff>514349</xdr:colOff>
      <xdr:row>78</xdr:row>
      <xdr:rowOff>117681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2251" y="10096500"/>
          <a:ext cx="8415823" cy="4880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133350</xdr:rowOff>
    </xdr:from>
    <xdr:to>
      <xdr:col>14</xdr:col>
      <xdr:colOff>247650</xdr:colOff>
      <xdr:row>13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11</xdr:row>
      <xdr:rowOff>133350</xdr:rowOff>
    </xdr:from>
    <xdr:to>
      <xdr:col>13</xdr:col>
      <xdr:colOff>571500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114300</xdr:rowOff>
    </xdr:from>
    <xdr:to>
      <xdr:col>14</xdr:col>
      <xdr:colOff>76200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123825</xdr:rowOff>
    </xdr:from>
    <xdr:to>
      <xdr:col>14</xdr:col>
      <xdr:colOff>123825</xdr:colOff>
      <xdr:row>26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9</xdr:row>
      <xdr:rowOff>123825</xdr:rowOff>
    </xdr:from>
    <xdr:to>
      <xdr:col>12</xdr:col>
      <xdr:colOff>600075</xdr:colOff>
      <xdr:row>24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1-SONU&#199;LAR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dnf-merve%20deniz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tnfa-merve%20deni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&#304;L-1B-MERVE%20DEN&#304;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ros-merve%20deniz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cortisol-merve%20den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2.343</v>
          </cell>
          <cell r="D13">
            <v>2000</v>
          </cell>
        </row>
        <row r="14">
          <cell r="C14">
            <v>1.458</v>
          </cell>
          <cell r="D14">
            <v>1000</v>
          </cell>
        </row>
        <row r="15">
          <cell r="C15">
            <v>0.93600000000000005</v>
          </cell>
          <cell r="D15">
            <v>500</v>
          </cell>
        </row>
        <row r="16">
          <cell r="C16">
            <v>0.6090000000000001</v>
          </cell>
          <cell r="D16">
            <v>250</v>
          </cell>
        </row>
        <row r="17">
          <cell r="C17">
            <v>0.35</v>
          </cell>
          <cell r="D17">
            <v>125</v>
          </cell>
        </row>
        <row r="18">
          <cell r="C18">
            <v>0.13100000000000001</v>
          </cell>
          <cell r="D18">
            <v>62.5</v>
          </cell>
        </row>
        <row r="19">
          <cell r="C19">
            <v>0.03</v>
          </cell>
          <cell r="D19">
            <v>31.25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2.3330000000000002</v>
          </cell>
          <cell r="D13">
            <v>5000</v>
          </cell>
        </row>
        <row r="14">
          <cell r="C14">
            <v>1.4710000000000001</v>
          </cell>
          <cell r="D14">
            <v>2500</v>
          </cell>
        </row>
        <row r="15">
          <cell r="C15">
            <v>0.878</v>
          </cell>
          <cell r="D15">
            <v>1250</v>
          </cell>
        </row>
        <row r="16">
          <cell r="C16">
            <v>0.46500000000000002</v>
          </cell>
          <cell r="D16">
            <v>625</v>
          </cell>
        </row>
        <row r="17">
          <cell r="C17">
            <v>0.23099999999999998</v>
          </cell>
          <cell r="D17">
            <v>312.5</v>
          </cell>
        </row>
        <row r="18">
          <cell r="C18">
            <v>0.111</v>
          </cell>
          <cell r="D18">
            <v>156.25</v>
          </cell>
        </row>
        <row r="19">
          <cell r="C19">
            <v>5.3000000000000005E-2</v>
          </cell>
          <cell r="D19">
            <v>78.13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2.379</v>
          </cell>
          <cell r="D13">
            <v>2000</v>
          </cell>
        </row>
        <row r="14">
          <cell r="C14">
            <v>1.446</v>
          </cell>
          <cell r="D14">
            <v>1000</v>
          </cell>
        </row>
        <row r="15">
          <cell r="C15">
            <v>0.78499999999999992</v>
          </cell>
          <cell r="D15">
            <v>500</v>
          </cell>
        </row>
        <row r="16">
          <cell r="C16">
            <v>0.44400000000000001</v>
          </cell>
          <cell r="D16">
            <v>250</v>
          </cell>
        </row>
        <row r="17">
          <cell r="C17">
            <v>0.188</v>
          </cell>
          <cell r="D17">
            <v>125</v>
          </cell>
        </row>
        <row r="18">
          <cell r="C18">
            <v>9.2999999999999999E-2</v>
          </cell>
          <cell r="D18">
            <v>62.5</v>
          </cell>
        </row>
        <row r="19">
          <cell r="C19">
            <v>6.3E-2</v>
          </cell>
          <cell r="D19">
            <v>31.25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C11">
            <v>2.2810000000000001</v>
          </cell>
          <cell r="D11">
            <v>640</v>
          </cell>
        </row>
        <row r="12">
          <cell r="C12">
            <v>1.31</v>
          </cell>
          <cell r="D12">
            <v>320</v>
          </cell>
        </row>
        <row r="13">
          <cell r="C13">
            <v>0.67200000000000004</v>
          </cell>
          <cell r="D13">
            <v>160</v>
          </cell>
        </row>
        <row r="14">
          <cell r="C14">
            <v>0.38500000000000001</v>
          </cell>
          <cell r="D14">
            <v>80</v>
          </cell>
        </row>
        <row r="15">
          <cell r="C15">
            <v>0.13700000000000001</v>
          </cell>
          <cell r="D15">
            <v>40</v>
          </cell>
        </row>
        <row r="16">
          <cell r="C16">
            <v>0</v>
          </cell>
          <cell r="D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B13">
            <v>0.14099999999999999</v>
          </cell>
          <cell r="C13">
            <v>400</v>
          </cell>
        </row>
        <row r="14">
          <cell r="B14">
            <v>0.69799999999999995</v>
          </cell>
          <cell r="C14">
            <v>200</v>
          </cell>
        </row>
        <row r="15">
          <cell r="B15">
            <v>1.1719999999999999</v>
          </cell>
          <cell r="C15">
            <v>100</v>
          </cell>
        </row>
        <row r="16">
          <cell r="B16">
            <v>1.508</v>
          </cell>
          <cell r="C16">
            <v>50</v>
          </cell>
        </row>
        <row r="17">
          <cell r="B17">
            <v>1.9219999999999999</v>
          </cell>
          <cell r="C17">
            <v>25</v>
          </cell>
        </row>
        <row r="18">
          <cell r="B18">
            <v>2.3149999999999999</v>
          </cell>
          <cell r="C18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workbookViewId="0">
      <selection activeCell="I27" sqref="I27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4.7265625" style="1" customWidth="1"/>
    <col min="6" max="6" width="27.54296875" style="1" customWidth="1"/>
    <col min="7" max="7" width="26.54296875" style="1" customWidth="1"/>
    <col min="8" max="8" width="19.816406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7" x14ac:dyDescent="0.35">
      <c r="A1" s="5" t="s">
        <v>0</v>
      </c>
      <c r="B1" s="6" t="s">
        <v>2</v>
      </c>
      <c r="C1" s="6" t="s">
        <v>3</v>
      </c>
      <c r="D1" s="6" t="s">
        <v>1</v>
      </c>
      <c r="E1" s="6" t="s">
        <v>73</v>
      </c>
      <c r="F1" s="7" t="s">
        <v>71</v>
      </c>
      <c r="G1" s="8" t="s">
        <v>72</v>
      </c>
      <c r="H1" s="6" t="s">
        <v>74</v>
      </c>
    </row>
    <row r="2" spans="1:17" x14ac:dyDescent="0.35">
      <c r="A2" s="3" t="s">
        <v>7</v>
      </c>
      <c r="B2" s="9">
        <v>0.81</v>
      </c>
      <c r="C2" s="9">
        <v>23.5</v>
      </c>
      <c r="D2" s="10">
        <f t="shared" ref="D2:D65" si="0">(C2/(B2*1000))*100</f>
        <v>2.9012345679012346</v>
      </c>
      <c r="E2" s="9">
        <v>67.73</v>
      </c>
      <c r="F2" s="11">
        <f>(B2/E2)*1000</f>
        <v>11.959249963088736</v>
      </c>
      <c r="G2" s="11">
        <f>(C2/E2)*1000</f>
        <v>346.96589399084598</v>
      </c>
      <c r="H2" s="9">
        <v>2.25</v>
      </c>
      <c r="I2" s="4"/>
      <c r="J2" s="4" t="s">
        <v>6</v>
      </c>
      <c r="K2" s="4"/>
      <c r="L2" s="4"/>
      <c r="M2" s="4"/>
      <c r="N2" s="4"/>
      <c r="O2" s="4"/>
      <c r="P2" s="4"/>
      <c r="Q2" s="4"/>
    </row>
    <row r="3" spans="1:17" x14ac:dyDescent="0.35">
      <c r="A3" s="3" t="s">
        <v>8</v>
      </c>
      <c r="B3" s="9">
        <v>1.59</v>
      </c>
      <c r="C3" s="9">
        <v>11.53</v>
      </c>
      <c r="D3" s="10">
        <f t="shared" si="0"/>
        <v>0.72515723270440247</v>
      </c>
      <c r="E3" s="9">
        <v>80</v>
      </c>
      <c r="F3" s="9">
        <f t="shared" ref="F3:F65" si="1">(B3/E3)*1000</f>
        <v>19.875</v>
      </c>
      <c r="G3" s="9">
        <f t="shared" ref="G3:G65" si="2">(C3/E3)*1000</f>
        <v>144.125</v>
      </c>
      <c r="H3" s="9">
        <v>0.63</v>
      </c>
      <c r="I3" s="4"/>
      <c r="J3" s="4" t="s">
        <v>75</v>
      </c>
      <c r="K3" s="4"/>
      <c r="L3" s="4"/>
      <c r="M3" s="4"/>
      <c r="N3" s="4"/>
      <c r="O3" s="4"/>
      <c r="P3" s="4"/>
      <c r="Q3" s="4"/>
    </row>
    <row r="4" spans="1:17" x14ac:dyDescent="0.35">
      <c r="A4" s="3" t="s">
        <v>9</v>
      </c>
      <c r="B4" s="9">
        <v>1.24</v>
      </c>
      <c r="C4" s="9">
        <v>9.5500000000000007</v>
      </c>
      <c r="D4" s="10">
        <f t="shared" si="0"/>
        <v>0.77016129032258063</v>
      </c>
      <c r="E4" s="9">
        <v>68.349999999999994</v>
      </c>
      <c r="F4" s="11">
        <f t="shared" si="1"/>
        <v>18.141916605705926</v>
      </c>
      <c r="G4" s="11">
        <f t="shared" si="2"/>
        <v>139.72201901975131</v>
      </c>
      <c r="H4" s="9">
        <v>2.34</v>
      </c>
      <c r="I4" s="4"/>
      <c r="J4" s="4" t="s">
        <v>76</v>
      </c>
      <c r="K4" s="4"/>
      <c r="L4" s="4"/>
      <c r="M4" s="4"/>
      <c r="N4" s="4"/>
      <c r="O4" s="4"/>
      <c r="P4" s="4"/>
      <c r="Q4" s="4"/>
    </row>
    <row r="5" spans="1:17" x14ac:dyDescent="0.35">
      <c r="A5" s="3" t="s">
        <v>10</v>
      </c>
      <c r="B5" s="9">
        <v>0.89</v>
      </c>
      <c r="C5" s="9">
        <v>11.26</v>
      </c>
      <c r="D5" s="10">
        <f t="shared" si="0"/>
        <v>1.2651685393258427</v>
      </c>
      <c r="E5" s="9">
        <v>63.91</v>
      </c>
      <c r="F5" s="11">
        <f t="shared" si="1"/>
        <v>13.925833202941638</v>
      </c>
      <c r="G5" s="11">
        <f t="shared" si="2"/>
        <v>176.18526052260995</v>
      </c>
      <c r="H5" s="9">
        <v>0.34</v>
      </c>
      <c r="I5" s="4"/>
      <c r="J5" s="4" t="s">
        <v>77</v>
      </c>
      <c r="K5" s="4"/>
      <c r="L5" s="4"/>
      <c r="M5" s="4"/>
      <c r="N5" s="4"/>
      <c r="O5" s="4"/>
      <c r="P5" s="4"/>
      <c r="Q5" s="4"/>
    </row>
    <row r="6" spans="1:17" x14ac:dyDescent="0.35">
      <c r="A6" s="3" t="s">
        <v>11</v>
      </c>
      <c r="B6" s="9">
        <v>0.92</v>
      </c>
      <c r="C6" s="9">
        <v>10.65</v>
      </c>
      <c r="D6" s="10">
        <f t="shared" si="0"/>
        <v>1.1576086956521741</v>
      </c>
      <c r="E6" s="9">
        <v>71.34</v>
      </c>
      <c r="F6" s="11">
        <f t="shared" si="1"/>
        <v>12.895991028875805</v>
      </c>
      <c r="G6" s="11">
        <f t="shared" si="2"/>
        <v>149.28511354079058</v>
      </c>
      <c r="H6" s="9">
        <v>1.42</v>
      </c>
      <c r="I6" s="4"/>
      <c r="J6" s="4" t="s">
        <v>78</v>
      </c>
      <c r="K6" s="4"/>
      <c r="L6" s="4"/>
    </row>
    <row r="7" spans="1:17" x14ac:dyDescent="0.35">
      <c r="A7" s="3" t="s">
        <v>12</v>
      </c>
      <c r="B7" s="9">
        <v>1.7</v>
      </c>
      <c r="C7" s="9">
        <v>10.76</v>
      </c>
      <c r="D7" s="10">
        <f t="shared" si="0"/>
        <v>0.63294117647058823</v>
      </c>
      <c r="E7" s="9">
        <v>85.98</v>
      </c>
      <c r="F7" s="11">
        <f t="shared" si="1"/>
        <v>19.77204000930449</v>
      </c>
      <c r="G7" s="11">
        <f t="shared" si="2"/>
        <v>125.14538264712724</v>
      </c>
      <c r="H7" s="9">
        <v>2.79</v>
      </c>
      <c r="I7" s="4"/>
      <c r="J7" s="4" t="s">
        <v>79</v>
      </c>
      <c r="K7" s="4"/>
      <c r="L7" s="4"/>
    </row>
    <row r="8" spans="1:17" x14ac:dyDescent="0.35">
      <c r="A8" s="3" t="s">
        <v>13</v>
      </c>
      <c r="B8" s="9">
        <v>1.2</v>
      </c>
      <c r="C8" s="9">
        <v>10.31</v>
      </c>
      <c r="D8" s="10">
        <f t="shared" si="0"/>
        <v>0.85916666666666675</v>
      </c>
      <c r="E8" s="9">
        <v>69.099999999999994</v>
      </c>
      <c r="F8" s="11">
        <f t="shared" si="1"/>
        <v>17.366136034732275</v>
      </c>
      <c r="G8" s="11">
        <f t="shared" si="2"/>
        <v>149.20405209840811</v>
      </c>
      <c r="H8" s="9">
        <v>3.57</v>
      </c>
      <c r="I8" s="4"/>
      <c r="J8" s="4" t="s">
        <v>80</v>
      </c>
      <c r="K8" s="4"/>
      <c r="L8" s="4"/>
    </row>
    <row r="9" spans="1:17" x14ac:dyDescent="0.35">
      <c r="A9" s="3" t="s">
        <v>14</v>
      </c>
      <c r="B9" s="9">
        <v>0.87</v>
      </c>
      <c r="C9" s="9">
        <v>9.01</v>
      </c>
      <c r="D9" s="10">
        <f t="shared" si="0"/>
        <v>1.035632183908046</v>
      </c>
      <c r="E9" s="9">
        <v>64.12</v>
      </c>
      <c r="F9" s="11">
        <f t="shared" si="1"/>
        <v>13.568309419837803</v>
      </c>
      <c r="G9" s="11">
        <f t="shared" si="2"/>
        <v>140.51777916406735</v>
      </c>
      <c r="H9" s="9">
        <v>1.36</v>
      </c>
      <c r="I9" s="4"/>
      <c r="J9" s="4" t="s">
        <v>81</v>
      </c>
      <c r="K9" s="4"/>
    </row>
    <row r="10" spans="1:17" x14ac:dyDescent="0.35">
      <c r="A10" s="3" t="s">
        <v>15</v>
      </c>
      <c r="B10" s="9">
        <v>1.33</v>
      </c>
      <c r="C10" s="9">
        <v>5.51</v>
      </c>
      <c r="D10" s="10">
        <f t="shared" si="0"/>
        <v>0.41428571428571426</v>
      </c>
      <c r="E10" s="9">
        <v>69.27</v>
      </c>
      <c r="F10" s="11">
        <f t="shared" si="1"/>
        <v>19.200230980222322</v>
      </c>
      <c r="G10" s="11">
        <f t="shared" si="2"/>
        <v>79.543814060921036</v>
      </c>
      <c r="H10" s="9">
        <v>1.46</v>
      </c>
    </row>
    <row r="11" spans="1:17" x14ac:dyDescent="0.35">
      <c r="A11" s="3" t="s">
        <v>16</v>
      </c>
      <c r="B11" s="9">
        <v>1.71</v>
      </c>
      <c r="C11" s="9">
        <v>4.66</v>
      </c>
      <c r="D11" s="10">
        <f t="shared" si="0"/>
        <v>0.27251461988304093</v>
      </c>
      <c r="E11" s="9">
        <v>84.44</v>
      </c>
      <c r="F11" s="11">
        <f t="shared" si="1"/>
        <v>20.251065845570821</v>
      </c>
      <c r="G11" s="11">
        <f t="shared" si="2"/>
        <v>55.187115111321646</v>
      </c>
      <c r="H11" s="9">
        <v>1.03</v>
      </c>
    </row>
    <row r="12" spans="1:17" x14ac:dyDescent="0.35">
      <c r="A12" s="3" t="s">
        <v>17</v>
      </c>
      <c r="B12" s="9">
        <v>1.05</v>
      </c>
      <c r="C12" s="9">
        <v>9.5299999999999994</v>
      </c>
      <c r="D12" s="10">
        <f t="shared" si="0"/>
        <v>0.90761904761904755</v>
      </c>
      <c r="E12" s="9">
        <v>67.260000000000005</v>
      </c>
      <c r="F12" s="11">
        <f t="shared" si="1"/>
        <v>15.611061552185548</v>
      </c>
      <c r="G12" s="11">
        <f t="shared" si="2"/>
        <v>141.68896818316975</v>
      </c>
      <c r="H12" s="9">
        <v>1.29</v>
      </c>
    </row>
    <row r="13" spans="1:17" x14ac:dyDescent="0.35">
      <c r="A13" s="3" t="s">
        <v>18</v>
      </c>
      <c r="B13" s="9">
        <v>1.1100000000000001</v>
      </c>
      <c r="C13" s="9">
        <v>10.31</v>
      </c>
      <c r="D13" s="10">
        <f t="shared" si="0"/>
        <v>0.928828828828829</v>
      </c>
      <c r="E13" s="9">
        <v>65.989999999999995</v>
      </c>
      <c r="F13" s="11">
        <f t="shared" si="1"/>
        <v>16.820730413699049</v>
      </c>
      <c r="G13" s="11">
        <f t="shared" si="2"/>
        <v>156.23579330201548</v>
      </c>
      <c r="H13" s="9">
        <v>0.11</v>
      </c>
    </row>
    <row r="14" spans="1:17" x14ac:dyDescent="0.35">
      <c r="A14" s="3" t="s">
        <v>19</v>
      </c>
      <c r="B14" s="9">
        <v>1.53</v>
      </c>
      <c r="C14" s="9">
        <v>9.61</v>
      </c>
      <c r="D14" s="10">
        <f t="shared" si="0"/>
        <v>0.62810457516339868</v>
      </c>
      <c r="E14" s="9">
        <v>72.64</v>
      </c>
      <c r="F14" s="11">
        <f t="shared" si="1"/>
        <v>21.062775330396477</v>
      </c>
      <c r="G14" s="11">
        <f t="shared" si="2"/>
        <v>132.29625550660793</v>
      </c>
      <c r="H14" s="9">
        <v>1</v>
      </c>
    </row>
    <row r="15" spans="1:17" x14ac:dyDescent="0.35">
      <c r="A15" s="3" t="s">
        <v>20</v>
      </c>
      <c r="B15" s="9">
        <v>1.65</v>
      </c>
      <c r="C15" s="9">
        <v>8.76</v>
      </c>
      <c r="D15" s="10">
        <f t="shared" si="0"/>
        <v>0.53090909090909089</v>
      </c>
      <c r="E15" s="9">
        <v>80.03</v>
      </c>
      <c r="F15" s="11">
        <f t="shared" si="1"/>
        <v>20.617268524303388</v>
      </c>
      <c r="G15" s="11">
        <f t="shared" si="2"/>
        <v>109.45895289266525</v>
      </c>
      <c r="H15" s="9">
        <v>0.54</v>
      </c>
    </row>
    <row r="16" spans="1:17" x14ac:dyDescent="0.35">
      <c r="A16" s="3" t="s">
        <v>21</v>
      </c>
      <c r="B16" s="9">
        <v>1.05</v>
      </c>
      <c r="C16" s="9">
        <v>11.18</v>
      </c>
      <c r="D16" s="10">
        <f t="shared" si="0"/>
        <v>1.0647619047619048</v>
      </c>
      <c r="E16" s="9">
        <v>72.36</v>
      </c>
      <c r="F16" s="11">
        <f t="shared" si="1"/>
        <v>14.510779436152569</v>
      </c>
      <c r="G16" s="11">
        <f t="shared" si="2"/>
        <v>154.50525152017687</v>
      </c>
      <c r="H16" s="9">
        <v>4.22</v>
      </c>
    </row>
    <row r="17" spans="1:8" x14ac:dyDescent="0.35">
      <c r="A17" s="3" t="s">
        <v>22</v>
      </c>
      <c r="B17" s="9">
        <v>0.91</v>
      </c>
      <c r="C17" s="9">
        <v>8.56</v>
      </c>
      <c r="D17" s="10">
        <f t="shared" si="0"/>
        <v>0.94065934065934076</v>
      </c>
      <c r="E17" s="9">
        <v>67.41</v>
      </c>
      <c r="F17" s="11">
        <f t="shared" si="1"/>
        <v>13.499480789200417</v>
      </c>
      <c r="G17" s="11">
        <f t="shared" si="2"/>
        <v>126.984126984127</v>
      </c>
      <c r="H17" s="9">
        <v>0.43</v>
      </c>
    </row>
    <row r="18" spans="1:8" x14ac:dyDescent="0.35">
      <c r="A18" s="3" t="s">
        <v>23</v>
      </c>
      <c r="B18" s="9">
        <v>1.1399999999999999</v>
      </c>
      <c r="C18" s="9">
        <v>11.89</v>
      </c>
      <c r="D18" s="10">
        <f t="shared" si="0"/>
        <v>1.0429824561403509</v>
      </c>
      <c r="E18" s="9">
        <v>68.09</v>
      </c>
      <c r="F18" s="11">
        <f t="shared" si="1"/>
        <v>16.742546629461003</v>
      </c>
      <c r="G18" s="11">
        <f t="shared" si="2"/>
        <v>174.62182405639595</v>
      </c>
      <c r="H18" s="9">
        <v>1.7</v>
      </c>
    </row>
    <row r="19" spans="1:8" x14ac:dyDescent="0.35">
      <c r="A19" s="3" t="s">
        <v>24</v>
      </c>
      <c r="B19" s="9">
        <v>1.93</v>
      </c>
      <c r="C19" s="9">
        <v>7.48</v>
      </c>
      <c r="D19" s="10">
        <f t="shared" si="0"/>
        <v>0.38756476683937824</v>
      </c>
      <c r="E19" s="9">
        <v>78.680000000000007</v>
      </c>
      <c r="F19" s="11">
        <f t="shared" si="1"/>
        <v>24.529740721911537</v>
      </c>
      <c r="G19" s="11">
        <f t="shared" si="2"/>
        <v>95.068632435180476</v>
      </c>
      <c r="H19" s="9">
        <v>2.68</v>
      </c>
    </row>
    <row r="20" spans="1:8" x14ac:dyDescent="0.35">
      <c r="A20" s="3" t="s">
        <v>25</v>
      </c>
      <c r="B20" s="9">
        <v>0.9</v>
      </c>
      <c r="C20" s="9">
        <v>6.59</v>
      </c>
      <c r="D20" s="10">
        <f t="shared" si="0"/>
        <v>0.73222222222222222</v>
      </c>
      <c r="E20" s="9">
        <v>67.33</v>
      </c>
      <c r="F20" s="11">
        <f t="shared" si="1"/>
        <v>13.366998366255757</v>
      </c>
      <c r="G20" s="11">
        <f t="shared" si="2"/>
        <v>97.876132481806025</v>
      </c>
      <c r="H20" s="9">
        <v>0.32</v>
      </c>
    </row>
    <row r="21" spans="1:8" x14ac:dyDescent="0.35">
      <c r="A21" s="3" t="s">
        <v>26</v>
      </c>
      <c r="B21" s="9">
        <v>0.83</v>
      </c>
      <c r="C21" s="9">
        <v>3.78</v>
      </c>
      <c r="D21" s="10">
        <f t="shared" si="0"/>
        <v>0.45542168674698796</v>
      </c>
      <c r="E21" s="9">
        <v>67.819999999999993</v>
      </c>
      <c r="F21" s="11">
        <f t="shared" si="1"/>
        <v>12.238277794161016</v>
      </c>
      <c r="G21" s="11">
        <f t="shared" si="2"/>
        <v>55.735771158950165</v>
      </c>
      <c r="H21" s="9">
        <v>0.96</v>
      </c>
    </row>
    <row r="22" spans="1:8" x14ac:dyDescent="0.35">
      <c r="A22" s="3" t="s">
        <v>27</v>
      </c>
      <c r="B22" s="9">
        <v>1.38</v>
      </c>
      <c r="C22" s="9">
        <v>12.3</v>
      </c>
      <c r="D22" s="10">
        <f t="shared" si="0"/>
        <v>0.89130434782608714</v>
      </c>
      <c r="E22" s="9">
        <v>79.27</v>
      </c>
      <c r="F22" s="11">
        <f t="shared" si="1"/>
        <v>17.408855809259492</v>
      </c>
      <c r="G22" s="11">
        <f t="shared" si="2"/>
        <v>155.1658887347042</v>
      </c>
      <c r="H22" s="9">
        <v>0.64</v>
      </c>
    </row>
    <row r="23" spans="1:8" x14ac:dyDescent="0.35">
      <c r="A23" s="3" t="s">
        <v>28</v>
      </c>
      <c r="B23" s="9">
        <v>1.69</v>
      </c>
      <c r="C23" s="9">
        <v>6.42</v>
      </c>
      <c r="D23" s="10">
        <f t="shared" si="0"/>
        <v>0.37988165680473368</v>
      </c>
      <c r="E23" s="9">
        <v>81.489999999999995</v>
      </c>
      <c r="F23" s="11">
        <f t="shared" si="1"/>
        <v>20.738740949809792</v>
      </c>
      <c r="G23" s="11">
        <f t="shared" si="2"/>
        <v>78.782672720579214</v>
      </c>
      <c r="H23" s="9">
        <v>0.62</v>
      </c>
    </row>
    <row r="24" spans="1:8" x14ac:dyDescent="0.35">
      <c r="A24" s="3" t="s">
        <v>29</v>
      </c>
      <c r="B24" s="9">
        <v>1.25</v>
      </c>
      <c r="C24" s="9">
        <v>11.64</v>
      </c>
      <c r="D24" s="10">
        <f t="shared" si="0"/>
        <v>0.93120000000000003</v>
      </c>
      <c r="E24" s="9">
        <v>71.349999999999994</v>
      </c>
      <c r="F24" s="11">
        <f t="shared" si="1"/>
        <v>17.519271198318155</v>
      </c>
      <c r="G24" s="11">
        <f t="shared" si="2"/>
        <v>163.13945339873865</v>
      </c>
      <c r="H24" s="9">
        <v>3.36</v>
      </c>
    </row>
    <row r="25" spans="1:8" x14ac:dyDescent="0.35">
      <c r="A25" s="3" t="s">
        <v>30</v>
      </c>
      <c r="B25" s="9">
        <v>1.1499999999999999</v>
      </c>
      <c r="C25" s="9">
        <v>9.6</v>
      </c>
      <c r="D25" s="10">
        <f t="shared" si="0"/>
        <v>0.83478260869565213</v>
      </c>
      <c r="E25" s="9">
        <v>68.430000000000007</v>
      </c>
      <c r="F25" s="11">
        <f t="shared" si="1"/>
        <v>16.805494666082126</v>
      </c>
      <c r="G25" s="11">
        <f t="shared" si="2"/>
        <v>140.28934677772907</v>
      </c>
      <c r="H25" s="9">
        <v>2.23</v>
      </c>
    </row>
    <row r="26" spans="1:8" x14ac:dyDescent="0.35">
      <c r="A26" s="3" t="s">
        <v>31</v>
      </c>
      <c r="B26" s="9">
        <v>1.06</v>
      </c>
      <c r="C26" s="9">
        <v>8.1300000000000008</v>
      </c>
      <c r="D26" s="10">
        <f t="shared" si="0"/>
        <v>0.76698113207547169</v>
      </c>
      <c r="E26" s="9">
        <v>72.599999999999994</v>
      </c>
      <c r="F26" s="11">
        <f t="shared" si="1"/>
        <v>14.600550964187329</v>
      </c>
      <c r="G26" s="11">
        <f t="shared" si="2"/>
        <v>111.98347107438019</v>
      </c>
      <c r="H26" s="9">
        <v>1.9</v>
      </c>
    </row>
    <row r="27" spans="1:8" x14ac:dyDescent="0.35">
      <c r="A27" s="3" t="s">
        <v>32</v>
      </c>
      <c r="B27" s="9">
        <v>1.39</v>
      </c>
      <c r="C27" s="9">
        <v>4.58</v>
      </c>
      <c r="D27" s="10">
        <f t="shared" si="0"/>
        <v>0.32949640287769788</v>
      </c>
      <c r="E27" s="9">
        <v>78.03</v>
      </c>
      <c r="F27" s="11">
        <f t="shared" si="1"/>
        <v>17.813661412277327</v>
      </c>
      <c r="G27" s="11">
        <f t="shared" si="2"/>
        <v>58.695373574266313</v>
      </c>
      <c r="H27" s="9">
        <v>3.63</v>
      </c>
    </row>
    <row r="28" spans="1:8" x14ac:dyDescent="0.35">
      <c r="A28" s="3" t="s">
        <v>33</v>
      </c>
      <c r="B28" s="9">
        <v>1.2</v>
      </c>
      <c r="C28" s="9">
        <v>9.36</v>
      </c>
      <c r="D28" s="10">
        <f t="shared" si="0"/>
        <v>0.77999999999999992</v>
      </c>
      <c r="E28" s="9">
        <v>70.45</v>
      </c>
      <c r="F28" s="11">
        <f t="shared" si="1"/>
        <v>17.033356990773598</v>
      </c>
      <c r="G28" s="11">
        <f t="shared" si="2"/>
        <v>132.86018452803404</v>
      </c>
      <c r="H28" s="9">
        <v>2.27</v>
      </c>
    </row>
    <row r="29" spans="1:8" x14ac:dyDescent="0.35">
      <c r="A29" s="3" t="s">
        <v>34</v>
      </c>
      <c r="B29" s="9">
        <v>0.9</v>
      </c>
      <c r="C29" s="9">
        <v>11.58</v>
      </c>
      <c r="D29" s="10">
        <f t="shared" si="0"/>
        <v>1.2866666666666666</v>
      </c>
      <c r="E29" s="9">
        <v>64.39</v>
      </c>
      <c r="F29" s="11">
        <f t="shared" si="1"/>
        <v>13.977325671688151</v>
      </c>
      <c r="G29" s="11">
        <f t="shared" si="2"/>
        <v>179.8415903090542</v>
      </c>
      <c r="H29" s="9">
        <v>0.22</v>
      </c>
    </row>
    <row r="30" spans="1:8" x14ac:dyDescent="0.35">
      <c r="A30" s="3" t="s">
        <v>35</v>
      </c>
      <c r="B30" s="9">
        <v>1.1200000000000001</v>
      </c>
      <c r="C30" s="9">
        <v>11.73</v>
      </c>
      <c r="D30" s="10">
        <f t="shared" si="0"/>
        <v>1.0473214285714285</v>
      </c>
      <c r="E30" s="9">
        <v>79.459999999999994</v>
      </c>
      <c r="F30" s="11">
        <f t="shared" si="1"/>
        <v>14.095142209916942</v>
      </c>
      <c r="G30" s="11">
        <f t="shared" si="2"/>
        <v>147.62144475207654</v>
      </c>
      <c r="H30" s="9">
        <v>4.4800000000000004</v>
      </c>
    </row>
    <row r="31" spans="1:8" x14ac:dyDescent="0.35">
      <c r="A31" s="3" t="s">
        <v>36</v>
      </c>
      <c r="B31" s="9">
        <v>1.49</v>
      </c>
      <c r="C31" s="9">
        <v>10.02</v>
      </c>
      <c r="D31" s="10">
        <f t="shared" si="0"/>
        <v>0.67248322147651007</v>
      </c>
      <c r="E31" s="9">
        <v>78.97</v>
      </c>
      <c r="F31" s="11">
        <f t="shared" si="1"/>
        <v>18.867924528301884</v>
      </c>
      <c r="G31" s="11">
        <f t="shared" si="2"/>
        <v>126.88362669368114</v>
      </c>
      <c r="H31" s="9">
        <v>0.27</v>
      </c>
    </row>
    <row r="32" spans="1:8" x14ac:dyDescent="0.35">
      <c r="A32" s="3" t="s">
        <v>37</v>
      </c>
      <c r="B32" s="9">
        <v>1.45</v>
      </c>
      <c r="C32" s="9">
        <v>7.73</v>
      </c>
      <c r="D32" s="10">
        <f t="shared" si="0"/>
        <v>0.53310344827586209</v>
      </c>
      <c r="E32" s="9">
        <v>72.45</v>
      </c>
      <c r="F32" s="11">
        <f t="shared" si="1"/>
        <v>20.013802622498272</v>
      </c>
      <c r="G32" s="11">
        <f t="shared" si="2"/>
        <v>106.69427191166322</v>
      </c>
      <c r="H32" s="9">
        <v>1.1000000000000001</v>
      </c>
    </row>
    <row r="33" spans="1:8" x14ac:dyDescent="0.35">
      <c r="A33" s="3" t="s">
        <v>38</v>
      </c>
      <c r="B33" s="9">
        <v>1.01</v>
      </c>
      <c r="C33" s="9">
        <v>10.83</v>
      </c>
      <c r="D33" s="10">
        <f t="shared" si="0"/>
        <v>1.0722772277227723</v>
      </c>
      <c r="E33" s="9">
        <v>69.069999999999993</v>
      </c>
      <c r="F33" s="11">
        <f t="shared" si="1"/>
        <v>14.622846387722602</v>
      </c>
      <c r="G33" s="11">
        <f t="shared" si="2"/>
        <v>156.79745186043147</v>
      </c>
      <c r="H33" s="9">
        <v>3.79</v>
      </c>
    </row>
    <row r="34" spans="1:8" x14ac:dyDescent="0.35">
      <c r="A34" s="3" t="s">
        <v>39</v>
      </c>
      <c r="B34" s="9">
        <v>1.1100000000000001</v>
      </c>
      <c r="C34" s="9">
        <v>11.1</v>
      </c>
      <c r="D34" s="10">
        <f t="shared" si="0"/>
        <v>1</v>
      </c>
      <c r="E34" s="9">
        <v>69.209999999999994</v>
      </c>
      <c r="F34" s="11">
        <f t="shared" si="1"/>
        <v>16.038144776766366</v>
      </c>
      <c r="G34" s="11">
        <f t="shared" si="2"/>
        <v>160.38144776766364</v>
      </c>
      <c r="H34" s="9">
        <v>4.72</v>
      </c>
    </row>
    <row r="35" spans="1:8" x14ac:dyDescent="0.35">
      <c r="A35" s="3" t="s">
        <v>40</v>
      </c>
      <c r="B35" s="9">
        <v>1.5</v>
      </c>
      <c r="C35" s="9">
        <v>8.16</v>
      </c>
      <c r="D35" s="10">
        <f t="shared" si="0"/>
        <v>0.54400000000000004</v>
      </c>
      <c r="E35" s="9">
        <v>80.25</v>
      </c>
      <c r="F35" s="11">
        <f t="shared" si="1"/>
        <v>18.691588785046729</v>
      </c>
      <c r="G35" s="11">
        <f t="shared" si="2"/>
        <v>101.6822429906542</v>
      </c>
      <c r="H35" s="9">
        <v>0.45</v>
      </c>
    </row>
    <row r="36" spans="1:8" x14ac:dyDescent="0.35">
      <c r="A36" s="3" t="s">
        <v>41</v>
      </c>
      <c r="B36" s="9">
        <v>1.0900000000000001</v>
      </c>
      <c r="C36" s="9">
        <v>4.96</v>
      </c>
      <c r="D36" s="10">
        <f t="shared" si="0"/>
        <v>0.455045871559633</v>
      </c>
      <c r="E36" s="9">
        <v>78.150000000000006</v>
      </c>
      <c r="F36" s="11">
        <f t="shared" si="1"/>
        <v>13.947536788227767</v>
      </c>
      <c r="G36" s="11">
        <f t="shared" si="2"/>
        <v>63.467690339091483</v>
      </c>
      <c r="H36" s="9">
        <v>2.6</v>
      </c>
    </row>
    <row r="37" spans="1:8" x14ac:dyDescent="0.35">
      <c r="A37" s="3" t="s">
        <v>42</v>
      </c>
      <c r="B37" s="9">
        <v>1.27</v>
      </c>
      <c r="C37" s="9">
        <v>6.89</v>
      </c>
      <c r="D37" s="10">
        <f t="shared" si="0"/>
        <v>0.54251968503937009</v>
      </c>
      <c r="E37" s="9">
        <v>68.760000000000005</v>
      </c>
      <c r="F37" s="11">
        <f t="shared" si="1"/>
        <v>18.470040721349623</v>
      </c>
      <c r="G37" s="11">
        <f t="shared" si="2"/>
        <v>100.20360674810935</v>
      </c>
      <c r="H37" s="9">
        <v>0.1</v>
      </c>
    </row>
    <row r="38" spans="1:8" x14ac:dyDescent="0.35">
      <c r="A38" s="3" t="s">
        <v>43</v>
      </c>
      <c r="B38" s="9">
        <v>1.36</v>
      </c>
      <c r="C38" s="9">
        <v>9.61</v>
      </c>
      <c r="D38" s="10">
        <f t="shared" si="0"/>
        <v>0.70661764705882346</v>
      </c>
      <c r="E38" s="9">
        <v>76.709999999999994</v>
      </c>
      <c r="F38" s="11">
        <f t="shared" si="1"/>
        <v>17.729109633685312</v>
      </c>
      <c r="G38" s="11">
        <f t="shared" si="2"/>
        <v>125.27701733802635</v>
      </c>
      <c r="H38" s="9">
        <v>1.89</v>
      </c>
    </row>
    <row r="39" spans="1:8" x14ac:dyDescent="0.35">
      <c r="A39" s="3" t="s">
        <v>44</v>
      </c>
      <c r="B39" s="9">
        <v>1.8</v>
      </c>
      <c r="C39" s="9">
        <v>8.5299999999999994</v>
      </c>
      <c r="D39" s="10">
        <f t="shared" si="0"/>
        <v>0.47388888888888886</v>
      </c>
      <c r="E39" s="9">
        <v>86.06</v>
      </c>
      <c r="F39" s="11">
        <f t="shared" si="1"/>
        <v>20.915640250987682</v>
      </c>
      <c r="G39" s="11">
        <f t="shared" si="2"/>
        <v>99.116895189402726</v>
      </c>
      <c r="H39" s="9">
        <v>1.35</v>
      </c>
    </row>
    <row r="40" spans="1:8" x14ac:dyDescent="0.35">
      <c r="A40" s="3" t="s">
        <v>45</v>
      </c>
      <c r="B40" s="9">
        <v>1.18</v>
      </c>
      <c r="C40" s="9">
        <v>14.58</v>
      </c>
      <c r="D40" s="10">
        <f t="shared" si="0"/>
        <v>1.235593220338983</v>
      </c>
      <c r="E40" s="9">
        <v>109.74</v>
      </c>
      <c r="F40" s="11">
        <f t="shared" si="1"/>
        <v>10.75268817204301</v>
      </c>
      <c r="G40" s="11">
        <f t="shared" si="2"/>
        <v>132.85948605795517</v>
      </c>
      <c r="H40" s="9">
        <v>0.86</v>
      </c>
    </row>
    <row r="41" spans="1:8" x14ac:dyDescent="0.35">
      <c r="A41" s="3" t="s">
        <v>46</v>
      </c>
      <c r="B41" s="9">
        <v>0.84</v>
      </c>
      <c r="C41" s="9">
        <v>14.42</v>
      </c>
      <c r="D41" s="10">
        <f t="shared" si="0"/>
        <v>1.7166666666666668</v>
      </c>
      <c r="E41" s="9">
        <v>66.92</v>
      </c>
      <c r="F41" s="11">
        <f t="shared" si="1"/>
        <v>12.552301255230125</v>
      </c>
      <c r="G41" s="11">
        <f t="shared" si="2"/>
        <v>215.48117154811717</v>
      </c>
      <c r="H41" s="9">
        <v>1.95</v>
      </c>
    </row>
    <row r="42" spans="1:8" x14ac:dyDescent="0.35">
      <c r="A42" s="3" t="s">
        <v>47</v>
      </c>
      <c r="B42" s="9">
        <v>1.33</v>
      </c>
      <c r="C42" s="9">
        <v>14.09</v>
      </c>
      <c r="D42" s="10">
        <f t="shared" si="0"/>
        <v>1.0593984962406016</v>
      </c>
      <c r="E42" s="9">
        <v>77.37</v>
      </c>
      <c r="F42" s="11">
        <f t="shared" si="1"/>
        <v>17.190125371591058</v>
      </c>
      <c r="G42" s="11">
        <f t="shared" si="2"/>
        <v>182.11192968850975</v>
      </c>
      <c r="H42" s="9">
        <v>1.59</v>
      </c>
    </row>
    <row r="43" spans="1:8" x14ac:dyDescent="0.35">
      <c r="A43" s="3" t="s">
        <v>48</v>
      </c>
      <c r="B43" s="9">
        <v>1.75</v>
      </c>
      <c r="C43" s="9">
        <v>8.83</v>
      </c>
      <c r="D43" s="10">
        <f t="shared" si="0"/>
        <v>0.50457142857142867</v>
      </c>
      <c r="E43" s="9">
        <v>85.47</v>
      </c>
      <c r="F43" s="11">
        <f t="shared" si="1"/>
        <v>20.475020475020475</v>
      </c>
      <c r="G43" s="11">
        <f t="shared" si="2"/>
        <v>103.31110331110331</v>
      </c>
      <c r="H43" s="9">
        <v>0.76</v>
      </c>
    </row>
    <row r="44" spans="1:8" x14ac:dyDescent="0.35">
      <c r="A44" s="3" t="s">
        <v>49</v>
      </c>
      <c r="B44" s="9">
        <v>1.35</v>
      </c>
      <c r="C44" s="9">
        <v>5.93</v>
      </c>
      <c r="D44" s="10">
        <f t="shared" si="0"/>
        <v>0.43925925925925918</v>
      </c>
      <c r="E44" s="9">
        <v>72.81</v>
      </c>
      <c r="F44" s="11">
        <f t="shared" si="1"/>
        <v>18.54140914709518</v>
      </c>
      <c r="G44" s="11">
        <f t="shared" si="2"/>
        <v>81.444856475758812</v>
      </c>
      <c r="H44" s="9">
        <v>0.59</v>
      </c>
    </row>
    <row r="45" spans="1:8" x14ac:dyDescent="0.35">
      <c r="A45" s="3" t="s">
        <v>50</v>
      </c>
      <c r="B45" s="9">
        <v>1.08</v>
      </c>
      <c r="C45" s="9">
        <v>10.89</v>
      </c>
      <c r="D45" s="10">
        <f t="shared" si="0"/>
        <v>1.0083333333333333</v>
      </c>
      <c r="E45" s="9">
        <v>70.19</v>
      </c>
      <c r="F45" s="11">
        <f t="shared" si="1"/>
        <v>15.386807237498221</v>
      </c>
      <c r="G45" s="11">
        <f t="shared" si="2"/>
        <v>155.1503063114404</v>
      </c>
      <c r="H45" s="9">
        <v>1.86</v>
      </c>
    </row>
    <row r="46" spans="1:8" x14ac:dyDescent="0.35">
      <c r="A46" s="3" t="s">
        <v>51</v>
      </c>
      <c r="B46" s="9">
        <v>1.3</v>
      </c>
      <c r="C46" s="9">
        <v>13.63</v>
      </c>
      <c r="D46" s="10">
        <f t="shared" si="0"/>
        <v>1.0484615384615386</v>
      </c>
      <c r="E46" s="9">
        <v>77.260000000000005</v>
      </c>
      <c r="F46" s="11">
        <f t="shared" si="1"/>
        <v>16.826300802485115</v>
      </c>
      <c r="G46" s="11">
        <f t="shared" si="2"/>
        <v>176.41729225990164</v>
      </c>
      <c r="H46" s="9">
        <v>3.67</v>
      </c>
    </row>
    <row r="47" spans="1:8" x14ac:dyDescent="0.35">
      <c r="A47" s="3" t="s">
        <v>52</v>
      </c>
      <c r="B47" s="9">
        <v>1.3</v>
      </c>
      <c r="C47" s="9">
        <v>13.06</v>
      </c>
      <c r="D47" s="10">
        <f t="shared" si="0"/>
        <v>1.0046153846153847</v>
      </c>
      <c r="E47" s="9">
        <v>80.290000000000006</v>
      </c>
      <c r="F47" s="11">
        <f t="shared" si="1"/>
        <v>16.191306513887156</v>
      </c>
      <c r="G47" s="11">
        <f t="shared" si="2"/>
        <v>162.66035620874331</v>
      </c>
      <c r="H47" s="9">
        <v>1.54</v>
      </c>
    </row>
    <row r="48" spans="1:8" x14ac:dyDescent="0.35">
      <c r="A48" s="3" t="s">
        <v>53</v>
      </c>
      <c r="B48" s="9">
        <v>1.06</v>
      </c>
      <c r="C48" s="9">
        <v>11.82</v>
      </c>
      <c r="D48" s="10">
        <f t="shared" si="0"/>
        <v>1.1150943396226416</v>
      </c>
      <c r="E48" s="9">
        <v>68.989999999999995</v>
      </c>
      <c r="F48" s="11">
        <f t="shared" si="1"/>
        <v>15.36454558631686</v>
      </c>
      <c r="G48" s="11">
        <f t="shared" si="2"/>
        <v>171.32917814175968</v>
      </c>
      <c r="H48" s="9">
        <v>4.1100000000000003</v>
      </c>
    </row>
    <row r="49" spans="1:8" x14ac:dyDescent="0.35">
      <c r="A49" s="3" t="s">
        <v>54</v>
      </c>
      <c r="B49" s="9">
        <v>0.94</v>
      </c>
      <c r="C49" s="9">
        <v>11.94</v>
      </c>
      <c r="D49" s="10">
        <f t="shared" si="0"/>
        <v>1.2702127659574467</v>
      </c>
      <c r="E49" s="9">
        <v>67.91</v>
      </c>
      <c r="F49" s="11">
        <f t="shared" si="1"/>
        <v>13.841849506700045</v>
      </c>
      <c r="G49" s="11">
        <f t="shared" si="2"/>
        <v>175.82093947872184</v>
      </c>
      <c r="H49" s="9">
        <v>1.92</v>
      </c>
    </row>
    <row r="50" spans="1:8" x14ac:dyDescent="0.35">
      <c r="A50" s="3" t="s">
        <v>55</v>
      </c>
      <c r="B50" s="9">
        <v>1.1000000000000001</v>
      </c>
      <c r="C50" s="9">
        <v>12.61</v>
      </c>
      <c r="D50" s="10">
        <f t="shared" si="0"/>
        <v>1.1463636363636363</v>
      </c>
      <c r="E50" s="9">
        <v>78.569999999999993</v>
      </c>
      <c r="F50" s="11">
        <f t="shared" si="1"/>
        <v>14.000254550082731</v>
      </c>
      <c r="G50" s="11">
        <f t="shared" si="2"/>
        <v>160.49382716049385</v>
      </c>
      <c r="H50" s="9">
        <v>1.94</v>
      </c>
    </row>
    <row r="51" spans="1:8" x14ac:dyDescent="0.35">
      <c r="A51" s="3" t="s">
        <v>56</v>
      </c>
      <c r="B51" s="9">
        <v>1.71</v>
      </c>
      <c r="C51" s="9">
        <v>7.29</v>
      </c>
      <c r="D51" s="10">
        <f t="shared" si="0"/>
        <v>0.4263157894736842</v>
      </c>
      <c r="E51" s="9">
        <v>86.29</v>
      </c>
      <c r="F51" s="11">
        <f t="shared" si="1"/>
        <v>19.816896511762661</v>
      </c>
      <c r="G51" s="11">
        <f t="shared" si="2"/>
        <v>84.482558813303967</v>
      </c>
      <c r="H51" s="9">
        <v>0.16</v>
      </c>
    </row>
    <row r="52" spans="1:8" x14ac:dyDescent="0.35">
      <c r="A52" s="3" t="s">
        <v>57</v>
      </c>
      <c r="B52" s="9">
        <v>1.44</v>
      </c>
      <c r="C52" s="9">
        <v>9.85</v>
      </c>
      <c r="D52" s="10">
        <f t="shared" si="0"/>
        <v>0.68402777777777779</v>
      </c>
      <c r="E52" s="9">
        <v>110.8</v>
      </c>
      <c r="F52" s="11">
        <f t="shared" si="1"/>
        <v>12.996389891696751</v>
      </c>
      <c r="G52" s="11">
        <f t="shared" si="2"/>
        <v>88.898916967509024</v>
      </c>
      <c r="H52" s="9">
        <v>2.36</v>
      </c>
    </row>
    <row r="53" spans="1:8" x14ac:dyDescent="0.35">
      <c r="A53" s="3" t="s">
        <v>58</v>
      </c>
      <c r="B53" s="9">
        <v>0.98</v>
      </c>
      <c r="C53" s="9">
        <v>5.71</v>
      </c>
      <c r="D53" s="10">
        <f t="shared" si="0"/>
        <v>0.58265306122448979</v>
      </c>
      <c r="E53" s="9">
        <v>68.14</v>
      </c>
      <c r="F53" s="11">
        <f t="shared" si="1"/>
        <v>14.382154388024656</v>
      </c>
      <c r="G53" s="11">
        <f t="shared" si="2"/>
        <v>83.798062811857932</v>
      </c>
      <c r="H53" s="9">
        <v>0.74</v>
      </c>
    </row>
    <row r="54" spans="1:8" x14ac:dyDescent="0.35">
      <c r="A54" s="3" t="s">
        <v>59</v>
      </c>
      <c r="B54" s="9">
        <v>0.93</v>
      </c>
      <c r="C54" s="9">
        <v>20.309999999999999</v>
      </c>
      <c r="D54" s="10">
        <f t="shared" si="0"/>
        <v>2.1838709677419352</v>
      </c>
      <c r="E54" s="9">
        <v>67.7</v>
      </c>
      <c r="F54" s="11">
        <f t="shared" si="1"/>
        <v>13.737075332348596</v>
      </c>
      <c r="G54" s="11">
        <f t="shared" si="2"/>
        <v>300</v>
      </c>
      <c r="H54" s="9">
        <v>3.86</v>
      </c>
    </row>
    <row r="55" spans="1:8" x14ac:dyDescent="0.35">
      <c r="A55" s="3" t="s">
        <v>60</v>
      </c>
      <c r="B55" s="9">
        <v>1.48</v>
      </c>
      <c r="C55" s="9">
        <v>9.27</v>
      </c>
      <c r="D55" s="10">
        <f t="shared" si="0"/>
        <v>0.62635135135135134</v>
      </c>
      <c r="E55" s="9">
        <v>79.3</v>
      </c>
      <c r="F55" s="11">
        <f t="shared" si="1"/>
        <v>18.663303909205549</v>
      </c>
      <c r="G55" s="11">
        <f t="shared" si="2"/>
        <v>116.89785624211854</v>
      </c>
      <c r="H55" s="9">
        <v>0.91</v>
      </c>
    </row>
    <row r="56" spans="1:8" x14ac:dyDescent="0.35">
      <c r="A56" s="3" t="s">
        <v>61</v>
      </c>
      <c r="B56" s="9">
        <v>0.93</v>
      </c>
      <c r="C56" s="9">
        <v>8.59</v>
      </c>
      <c r="D56" s="10">
        <f t="shared" si="0"/>
        <v>0.92365591397849456</v>
      </c>
      <c r="E56" s="9">
        <v>74.52</v>
      </c>
      <c r="F56" s="11">
        <f t="shared" si="1"/>
        <v>12.479871175523352</v>
      </c>
      <c r="G56" s="11">
        <f t="shared" si="2"/>
        <v>115.27106816961889</v>
      </c>
      <c r="H56" s="9">
        <v>0.87</v>
      </c>
    </row>
    <row r="57" spans="1:8" x14ac:dyDescent="0.35">
      <c r="A57" s="3" t="s">
        <v>62</v>
      </c>
      <c r="B57" s="9">
        <v>0.69</v>
      </c>
      <c r="C57" s="9">
        <v>11.72</v>
      </c>
      <c r="D57" s="10">
        <f t="shared" si="0"/>
        <v>1.6985507246376812</v>
      </c>
      <c r="E57" s="9">
        <v>65</v>
      </c>
      <c r="F57" s="11">
        <f t="shared" si="1"/>
        <v>10.615384615384615</v>
      </c>
      <c r="G57" s="11">
        <f t="shared" si="2"/>
        <v>180.30769230769232</v>
      </c>
      <c r="H57" s="9">
        <v>0.11</v>
      </c>
    </row>
    <row r="58" spans="1:8" x14ac:dyDescent="0.35">
      <c r="A58" s="3" t="s">
        <v>63</v>
      </c>
      <c r="B58" s="9">
        <v>0.9</v>
      </c>
      <c r="C58" s="9">
        <v>10.96</v>
      </c>
      <c r="D58" s="10">
        <f t="shared" si="0"/>
        <v>1.2177777777777778</v>
      </c>
      <c r="E58" s="9">
        <v>64.89</v>
      </c>
      <c r="F58" s="11">
        <f t="shared" si="1"/>
        <v>13.869625520110958</v>
      </c>
      <c r="G58" s="11">
        <f t="shared" si="2"/>
        <v>168.90121744490676</v>
      </c>
      <c r="H58" s="9">
        <v>1.23</v>
      </c>
    </row>
    <row r="59" spans="1:8" x14ac:dyDescent="0.35">
      <c r="A59" s="3" t="s">
        <v>64</v>
      </c>
      <c r="B59" s="9">
        <v>1.26</v>
      </c>
      <c r="C59" s="9">
        <v>7.67</v>
      </c>
      <c r="D59" s="10">
        <f t="shared" si="0"/>
        <v>0.60873015873015879</v>
      </c>
      <c r="E59" s="9">
        <v>70.73</v>
      </c>
      <c r="F59" s="11">
        <f t="shared" si="1"/>
        <v>17.814223101936943</v>
      </c>
      <c r="G59" s="11">
        <f t="shared" si="2"/>
        <v>108.44054856496535</v>
      </c>
      <c r="H59" s="9">
        <v>0.92</v>
      </c>
    </row>
    <row r="60" spans="1:8" x14ac:dyDescent="0.35">
      <c r="A60" s="3" t="s">
        <v>65</v>
      </c>
      <c r="B60" s="9">
        <v>0.57999999999999996</v>
      </c>
      <c r="C60" s="9">
        <v>10.220000000000001</v>
      </c>
      <c r="D60" s="10">
        <f t="shared" si="0"/>
        <v>1.7620689655172415</v>
      </c>
      <c r="E60" s="9">
        <v>74.95</v>
      </c>
      <c r="F60" s="11">
        <f t="shared" si="1"/>
        <v>7.7384923282188121</v>
      </c>
      <c r="G60" s="11">
        <f t="shared" si="2"/>
        <v>136.35757171447634</v>
      </c>
      <c r="H60" s="9">
        <v>2.13</v>
      </c>
    </row>
    <row r="61" spans="1:8" x14ac:dyDescent="0.35">
      <c r="A61" s="3" t="s">
        <v>66</v>
      </c>
      <c r="B61" s="9">
        <v>1.1200000000000001</v>
      </c>
      <c r="C61" s="9">
        <v>10.82</v>
      </c>
      <c r="D61" s="10">
        <f t="shared" si="0"/>
        <v>0.96607142857142869</v>
      </c>
      <c r="E61" s="9">
        <v>88.9</v>
      </c>
      <c r="F61" s="11">
        <f t="shared" si="1"/>
        <v>12.598425196850393</v>
      </c>
      <c r="G61" s="11">
        <f t="shared" si="2"/>
        <v>121.70978627671541</v>
      </c>
      <c r="H61" s="9">
        <v>2.61</v>
      </c>
    </row>
    <row r="62" spans="1:8" x14ac:dyDescent="0.35">
      <c r="A62" s="3" t="s">
        <v>67</v>
      </c>
      <c r="B62" s="9">
        <v>1.2</v>
      </c>
      <c r="C62" s="9">
        <v>14.1</v>
      </c>
      <c r="D62" s="10">
        <f t="shared" si="0"/>
        <v>1.175</v>
      </c>
      <c r="E62" s="9">
        <v>93.07</v>
      </c>
      <c r="F62" s="11">
        <f t="shared" si="1"/>
        <v>12.893521005694639</v>
      </c>
      <c r="G62" s="11">
        <f t="shared" si="2"/>
        <v>151.49887181691201</v>
      </c>
      <c r="H62" s="9">
        <v>5</v>
      </c>
    </row>
    <row r="63" spans="1:8" x14ac:dyDescent="0.35">
      <c r="A63" s="3" t="s">
        <v>68</v>
      </c>
      <c r="B63" s="9">
        <v>1.22</v>
      </c>
      <c r="C63" s="9">
        <v>7.52</v>
      </c>
      <c r="D63" s="10">
        <f t="shared" si="0"/>
        <v>0.61639344262295082</v>
      </c>
      <c r="E63" s="9">
        <v>77.650000000000006</v>
      </c>
      <c r="F63" s="11">
        <f t="shared" si="1"/>
        <v>15.711526078557629</v>
      </c>
      <c r="G63" s="11">
        <f t="shared" si="2"/>
        <v>96.844816484224069</v>
      </c>
      <c r="H63" s="9">
        <v>1.96</v>
      </c>
    </row>
    <row r="64" spans="1:8" x14ac:dyDescent="0.35">
      <c r="A64" s="3" t="s">
        <v>69</v>
      </c>
      <c r="B64" s="9">
        <v>1.06</v>
      </c>
      <c r="C64" s="9">
        <v>7.13</v>
      </c>
      <c r="D64" s="10">
        <f t="shared" si="0"/>
        <v>0.67264150943396228</v>
      </c>
      <c r="E64" s="9">
        <v>77.19</v>
      </c>
      <c r="F64" s="11">
        <f t="shared" si="1"/>
        <v>13.732348749838064</v>
      </c>
      <c r="G64" s="11">
        <f t="shared" si="2"/>
        <v>92.369477911646584</v>
      </c>
      <c r="H64" s="9">
        <v>1.69</v>
      </c>
    </row>
    <row r="65" spans="1:8" x14ac:dyDescent="0.35">
      <c r="A65" s="3" t="s">
        <v>70</v>
      </c>
      <c r="B65" s="9">
        <v>1.19</v>
      </c>
      <c r="C65" s="9">
        <v>4.3</v>
      </c>
      <c r="D65" s="10">
        <f t="shared" si="0"/>
        <v>0.36134453781512599</v>
      </c>
      <c r="E65" s="9">
        <v>70.94</v>
      </c>
      <c r="F65" s="11">
        <f t="shared" si="1"/>
        <v>16.774739216239077</v>
      </c>
      <c r="G65" s="11">
        <f t="shared" si="2"/>
        <v>60.614603890611782</v>
      </c>
      <c r="H65" s="9">
        <v>1.94</v>
      </c>
    </row>
    <row r="67" spans="1:8" x14ac:dyDescent="0.35">
      <c r="D67" s="2"/>
    </row>
    <row r="68" spans="1:8" x14ac:dyDescent="0.35">
      <c r="D68" s="2"/>
    </row>
    <row r="69" spans="1:8" x14ac:dyDescent="0.35">
      <c r="D69" s="2"/>
    </row>
    <row r="70" spans="1:8" x14ac:dyDescent="0.35">
      <c r="D70" s="2"/>
    </row>
    <row r="71" spans="1:8" x14ac:dyDescent="0.35">
      <c r="D71" s="2"/>
    </row>
    <row r="72" spans="1:8" x14ac:dyDescent="0.35">
      <c r="D72" s="2"/>
    </row>
    <row r="73" spans="1:8" x14ac:dyDescent="0.35">
      <c r="D73" s="2"/>
    </row>
    <row r="74" spans="1:8" x14ac:dyDescent="0.35">
      <c r="D74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D55" sqref="D55"/>
    </sheetView>
  </sheetViews>
  <sheetFormatPr defaultRowHeight="14.5" x14ac:dyDescent="0.35"/>
  <cols>
    <col min="1" max="1" width="17.7265625" customWidth="1"/>
    <col min="2" max="2" width="15.54296875" customWidth="1"/>
  </cols>
  <sheetData>
    <row r="1" spans="1:3" x14ac:dyDescent="0.35">
      <c r="A1" s="5" t="s">
        <v>0</v>
      </c>
      <c r="B1" s="6" t="s">
        <v>4</v>
      </c>
    </row>
    <row r="2" spans="1:3" x14ac:dyDescent="0.35">
      <c r="A2" s="3" t="s">
        <v>82</v>
      </c>
      <c r="B2" s="9">
        <v>23</v>
      </c>
      <c r="C2" s="1"/>
    </row>
    <row r="3" spans="1:3" x14ac:dyDescent="0.35">
      <c r="A3" s="3" t="s">
        <v>83</v>
      </c>
      <c r="B3" s="9">
        <v>24</v>
      </c>
    </row>
    <row r="4" spans="1:3" x14ac:dyDescent="0.35">
      <c r="A4" s="3" t="s">
        <v>84</v>
      </c>
      <c r="B4" s="9">
        <v>21</v>
      </c>
    </row>
    <row r="5" spans="1:3" x14ac:dyDescent="0.35">
      <c r="A5" s="3" t="s">
        <v>85</v>
      </c>
      <c r="B5" s="9">
        <v>26</v>
      </c>
    </row>
    <row r="6" spans="1:3" x14ac:dyDescent="0.35">
      <c r="A6" s="3" t="s">
        <v>86</v>
      </c>
      <c r="B6" s="9">
        <v>21</v>
      </c>
    </row>
    <row r="7" spans="1:3" x14ac:dyDescent="0.35">
      <c r="A7" s="3" t="s">
        <v>87</v>
      </c>
      <c r="B7" s="9">
        <v>29</v>
      </c>
    </row>
    <row r="8" spans="1:3" x14ac:dyDescent="0.35">
      <c r="A8" s="3" t="s">
        <v>88</v>
      </c>
      <c r="B8" s="9">
        <v>20</v>
      </c>
    </row>
    <row r="9" spans="1:3" x14ac:dyDescent="0.35">
      <c r="A9" s="3" t="s">
        <v>89</v>
      </c>
      <c r="B9" s="9">
        <v>22</v>
      </c>
    </row>
    <row r="10" spans="1:3" x14ac:dyDescent="0.35">
      <c r="A10" s="3" t="s">
        <v>90</v>
      </c>
      <c r="B10" s="9">
        <v>65</v>
      </c>
    </row>
    <row r="11" spans="1:3" x14ac:dyDescent="0.35">
      <c r="A11" s="3" t="s">
        <v>91</v>
      </c>
      <c r="B11" s="9">
        <v>40</v>
      </c>
    </row>
    <row r="12" spans="1:3" x14ac:dyDescent="0.35">
      <c r="A12" s="3" t="s">
        <v>92</v>
      </c>
      <c r="B12" s="9">
        <v>341</v>
      </c>
    </row>
    <row r="13" spans="1:3" x14ac:dyDescent="0.35">
      <c r="A13" s="3" t="s">
        <v>93</v>
      </c>
      <c r="B13" s="9">
        <v>376</v>
      </c>
    </row>
    <row r="14" spans="1:3" x14ac:dyDescent="0.35">
      <c r="A14" s="3" t="s">
        <v>94</v>
      </c>
      <c r="B14" s="9">
        <v>69</v>
      </c>
    </row>
    <row r="15" spans="1:3" x14ac:dyDescent="0.35">
      <c r="A15" s="3" t="s">
        <v>95</v>
      </c>
      <c r="B15" s="9">
        <v>51</v>
      </c>
    </row>
    <row r="16" spans="1:3" x14ac:dyDescent="0.35">
      <c r="A16" s="3" t="s">
        <v>96</v>
      </c>
      <c r="B16" s="9">
        <v>369</v>
      </c>
    </row>
    <row r="17" spans="1:2" x14ac:dyDescent="0.35">
      <c r="A17" s="3" t="s">
        <v>97</v>
      </c>
      <c r="B17" s="9">
        <v>671</v>
      </c>
    </row>
    <row r="18" spans="1:2" x14ac:dyDescent="0.35">
      <c r="A18" s="3" t="s">
        <v>98</v>
      </c>
      <c r="B18" s="9">
        <v>74</v>
      </c>
    </row>
    <row r="19" spans="1:2" x14ac:dyDescent="0.35">
      <c r="A19" s="3" t="s">
        <v>99</v>
      </c>
      <c r="B19" s="9">
        <v>357</v>
      </c>
    </row>
    <row r="20" spans="1:2" x14ac:dyDescent="0.35">
      <c r="A20" s="3" t="s">
        <v>100</v>
      </c>
      <c r="B20" s="9">
        <v>293</v>
      </c>
    </row>
    <row r="21" spans="1:2" x14ac:dyDescent="0.35">
      <c r="A21" s="3" t="s">
        <v>101</v>
      </c>
      <c r="B21" s="9">
        <v>405</v>
      </c>
    </row>
    <row r="22" spans="1:2" x14ac:dyDescent="0.35">
      <c r="A22" s="3" t="s">
        <v>102</v>
      </c>
      <c r="B22" s="9">
        <v>84</v>
      </c>
    </row>
    <row r="23" spans="1:2" x14ac:dyDescent="0.35">
      <c r="A23" s="3" t="s">
        <v>103</v>
      </c>
      <c r="B23" s="9">
        <v>342</v>
      </c>
    </row>
    <row r="24" spans="1:2" x14ac:dyDescent="0.35">
      <c r="A24" s="3" t="s">
        <v>104</v>
      </c>
      <c r="B24" s="9">
        <v>269</v>
      </c>
    </row>
    <row r="25" spans="1:2" x14ac:dyDescent="0.35">
      <c r="A25" s="3" t="s">
        <v>105</v>
      </c>
      <c r="B25" s="9">
        <v>410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2"/>
  <sheetViews>
    <sheetView workbookViewId="0">
      <selection activeCell="H25" sqref="H25"/>
    </sheetView>
  </sheetViews>
  <sheetFormatPr defaultRowHeight="14.5" x14ac:dyDescent="0.35"/>
  <cols>
    <col min="1" max="1" width="21.1796875" customWidth="1"/>
    <col min="2" max="3" width="11.54296875" customWidth="1"/>
  </cols>
  <sheetData>
    <row r="2" spans="1:12" x14ac:dyDescent="0.35">
      <c r="B2" s="1" t="s">
        <v>106</v>
      </c>
      <c r="C2" s="1" t="s">
        <v>107</v>
      </c>
      <c r="D2" s="1" t="s">
        <v>108</v>
      </c>
      <c r="E2" s="1" t="s">
        <v>109</v>
      </c>
    </row>
    <row r="3" spans="1:12" x14ac:dyDescent="0.35">
      <c r="A3" t="s">
        <v>110</v>
      </c>
      <c r="B3" s="1">
        <v>2.5110000000000001</v>
      </c>
      <c r="C3" s="1">
        <f>B3-B9</f>
        <v>2.4810000000000003</v>
      </c>
      <c r="D3" s="1">
        <v>100</v>
      </c>
      <c r="E3" s="1">
        <f t="shared" ref="E3:E9" si="0">(11.04*C3*C3)+(11.948*C3)+(1.5134)</f>
        <v>99.111573440000015</v>
      </c>
    </row>
    <row r="4" spans="1:12" x14ac:dyDescent="0.35">
      <c r="A4" t="s">
        <v>111</v>
      </c>
      <c r="B4" s="1">
        <v>1.7030000000000001</v>
      </c>
      <c r="C4" s="1">
        <f>B4-B9</f>
        <v>1.673</v>
      </c>
      <c r="D4" s="1">
        <v>50</v>
      </c>
      <c r="E4" s="1">
        <f t="shared" si="0"/>
        <v>52.402580159999992</v>
      </c>
    </row>
    <row r="5" spans="1:12" x14ac:dyDescent="0.35">
      <c r="A5" t="s">
        <v>112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35">
      <c r="A6" t="s">
        <v>113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35">
      <c r="A7" t="s">
        <v>114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35">
      <c r="A8" t="s">
        <v>115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35">
      <c r="A9" t="s">
        <v>116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35">
      <c r="E10" s="1"/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  <c r="J14" s="12" t="s">
        <v>117</v>
      </c>
      <c r="K14" s="12"/>
      <c r="L14" s="12"/>
    </row>
    <row r="15" spans="1:12" x14ac:dyDescent="0.35">
      <c r="E15" s="1"/>
    </row>
    <row r="16" spans="1:12" x14ac:dyDescent="0.35">
      <c r="E16" s="1"/>
    </row>
    <row r="17" spans="1:5" x14ac:dyDescent="0.35">
      <c r="E17" s="1"/>
    </row>
    <row r="18" spans="1:5" x14ac:dyDescent="0.35">
      <c r="A18" s="6" t="s">
        <v>5</v>
      </c>
      <c r="B18" s="6" t="s">
        <v>106</v>
      </c>
      <c r="C18" s="6" t="s">
        <v>107</v>
      </c>
      <c r="D18" s="6" t="s">
        <v>109</v>
      </c>
      <c r="E18" s="1"/>
    </row>
    <row r="19" spans="1:5" x14ac:dyDescent="0.35">
      <c r="A19" s="3" t="s">
        <v>7</v>
      </c>
      <c r="B19" s="9">
        <v>2.0699999999999998</v>
      </c>
      <c r="C19" s="9">
        <f>B19-B9</f>
        <v>2.04</v>
      </c>
      <c r="D19" s="11">
        <f t="shared" ref="D19:D50" si="1">(11.04*C19*C19)+(11.948*C19)+(1.5134)</f>
        <v>71.831384</v>
      </c>
    </row>
    <row r="20" spans="1:5" x14ac:dyDescent="0.35">
      <c r="A20" s="3" t="s">
        <v>8</v>
      </c>
      <c r="B20" s="9">
        <v>1.28</v>
      </c>
      <c r="C20" s="9">
        <f>B20-B9</f>
        <v>1.25</v>
      </c>
      <c r="D20" s="11">
        <f t="shared" si="1"/>
        <v>33.698399999999999</v>
      </c>
    </row>
    <row r="21" spans="1:5" x14ac:dyDescent="0.35">
      <c r="A21" s="3" t="s">
        <v>9</v>
      </c>
      <c r="B21" s="9">
        <v>0.87</v>
      </c>
      <c r="C21" s="9">
        <f>B21-B9</f>
        <v>0.84</v>
      </c>
      <c r="D21" s="11">
        <f t="shared" si="1"/>
        <v>19.339544</v>
      </c>
    </row>
    <row r="22" spans="1:5" x14ac:dyDescent="0.35">
      <c r="A22" s="3" t="s">
        <v>10</v>
      </c>
      <c r="B22" s="9">
        <v>0.88</v>
      </c>
      <c r="C22" s="9">
        <f>B22-B9</f>
        <v>0.85</v>
      </c>
      <c r="D22" s="11">
        <f t="shared" si="1"/>
        <v>19.645599999999998</v>
      </c>
    </row>
    <row r="23" spans="1:5" x14ac:dyDescent="0.35">
      <c r="A23" s="3" t="s">
        <v>11</v>
      </c>
      <c r="B23" s="9">
        <v>0.89</v>
      </c>
      <c r="C23" s="9">
        <f>B23-B9</f>
        <v>0.86</v>
      </c>
      <c r="D23" s="11">
        <f t="shared" si="1"/>
        <v>19.953863999999999</v>
      </c>
    </row>
    <row r="24" spans="1:5" x14ac:dyDescent="0.35">
      <c r="A24" s="3" t="s">
        <v>12</v>
      </c>
      <c r="B24" s="9">
        <v>1.17</v>
      </c>
      <c r="C24" s="9">
        <f>B24-B9</f>
        <v>1.1399999999999999</v>
      </c>
      <c r="D24" s="11">
        <f t="shared" si="1"/>
        <v>29.481703999999997</v>
      </c>
    </row>
    <row r="25" spans="1:5" x14ac:dyDescent="0.35">
      <c r="A25" s="3" t="s">
        <v>13</v>
      </c>
      <c r="B25" s="9">
        <v>0.86</v>
      </c>
      <c r="C25" s="9">
        <f>B25-B9</f>
        <v>0.83</v>
      </c>
      <c r="D25" s="11">
        <f t="shared" si="1"/>
        <v>19.035695999999998</v>
      </c>
    </row>
    <row r="26" spans="1:5" x14ac:dyDescent="0.35">
      <c r="A26" s="3" t="s">
        <v>14</v>
      </c>
      <c r="B26" s="9">
        <v>0.73</v>
      </c>
      <c r="C26" s="9">
        <f>B26-B9</f>
        <v>0.7</v>
      </c>
      <c r="D26" s="11">
        <f t="shared" si="1"/>
        <v>15.2866</v>
      </c>
    </row>
    <row r="27" spans="1:5" x14ac:dyDescent="0.35">
      <c r="A27" s="3" t="s">
        <v>15</v>
      </c>
      <c r="B27" s="9">
        <v>0.92</v>
      </c>
      <c r="C27" s="9">
        <f>B27-B9</f>
        <v>0.89</v>
      </c>
      <c r="D27" s="11">
        <f t="shared" si="1"/>
        <v>20.891904</v>
      </c>
    </row>
    <row r="28" spans="1:5" x14ac:dyDescent="0.35">
      <c r="A28" s="3" t="s">
        <v>16</v>
      </c>
      <c r="B28" s="9">
        <v>0.9</v>
      </c>
      <c r="C28" s="9">
        <f>B28-B9</f>
        <v>0.87</v>
      </c>
      <c r="D28" s="11">
        <f t="shared" si="1"/>
        <v>20.264336</v>
      </c>
    </row>
    <row r="29" spans="1:5" x14ac:dyDescent="0.35">
      <c r="A29" s="3" t="s">
        <v>17</v>
      </c>
      <c r="B29" s="9">
        <v>0.72</v>
      </c>
      <c r="C29" s="9">
        <f>B29-B9</f>
        <v>0.69</v>
      </c>
      <c r="D29" s="11">
        <f t="shared" si="1"/>
        <v>15.013663999999999</v>
      </c>
    </row>
    <row r="30" spans="1:5" x14ac:dyDescent="0.35">
      <c r="A30" s="3" t="s">
        <v>18</v>
      </c>
      <c r="B30" s="9">
        <v>0.81</v>
      </c>
      <c r="C30" s="9">
        <f>B30-B9</f>
        <v>0.78</v>
      </c>
      <c r="D30" s="11">
        <f t="shared" si="1"/>
        <v>17.549576000000002</v>
      </c>
    </row>
    <row r="31" spans="1:5" x14ac:dyDescent="0.35">
      <c r="A31" s="3" t="s">
        <v>19</v>
      </c>
      <c r="B31" s="9">
        <v>0.95</v>
      </c>
      <c r="C31" s="9">
        <f>B31-B9</f>
        <v>0.91999999999999993</v>
      </c>
      <c r="D31" s="11">
        <f t="shared" si="1"/>
        <v>21.849816000000001</v>
      </c>
    </row>
    <row r="32" spans="1:5" x14ac:dyDescent="0.35">
      <c r="A32" s="3" t="s">
        <v>20</v>
      </c>
      <c r="B32" s="9">
        <v>0.92</v>
      </c>
      <c r="C32" s="9">
        <f>B32-B9</f>
        <v>0.89</v>
      </c>
      <c r="D32" s="11">
        <f t="shared" si="1"/>
        <v>20.891904</v>
      </c>
    </row>
    <row r="33" spans="1:4" x14ac:dyDescent="0.35">
      <c r="A33" s="3" t="s">
        <v>21</v>
      </c>
      <c r="B33" s="9">
        <v>1.0900000000000001</v>
      </c>
      <c r="C33" s="9">
        <f>B33-B9</f>
        <v>1.06</v>
      </c>
      <c r="D33" s="11">
        <f t="shared" si="1"/>
        <v>26.582824000000002</v>
      </c>
    </row>
    <row r="34" spans="1:4" x14ac:dyDescent="0.35">
      <c r="A34" s="3" t="s">
        <v>22</v>
      </c>
      <c r="B34" s="9">
        <v>1.8</v>
      </c>
      <c r="C34" s="9">
        <f>B34-B9</f>
        <v>1.77</v>
      </c>
      <c r="D34" s="11">
        <f t="shared" si="1"/>
        <v>57.248575999999993</v>
      </c>
    </row>
    <row r="35" spans="1:4" x14ac:dyDescent="0.35">
      <c r="A35" s="3" t="s">
        <v>23</v>
      </c>
      <c r="B35" s="9">
        <v>1.3</v>
      </c>
      <c r="C35" s="9">
        <f>B35-B9</f>
        <v>1.27</v>
      </c>
      <c r="D35" s="11">
        <f t="shared" si="1"/>
        <v>34.493775999999997</v>
      </c>
    </row>
    <row r="36" spans="1:4" x14ac:dyDescent="0.35">
      <c r="A36" s="3" t="s">
        <v>24</v>
      </c>
      <c r="B36" s="9">
        <v>0.91</v>
      </c>
      <c r="C36" s="9">
        <f>B36-B9</f>
        <v>0.88</v>
      </c>
      <c r="D36" s="11">
        <f t="shared" si="1"/>
        <v>20.577016</v>
      </c>
    </row>
    <row r="37" spans="1:4" x14ac:dyDescent="0.35">
      <c r="A37" s="3" t="s">
        <v>25</v>
      </c>
      <c r="B37" s="9">
        <v>0.83</v>
      </c>
      <c r="C37" s="9">
        <f>B37-B9</f>
        <v>0.79999999999999993</v>
      </c>
      <c r="D37" s="11">
        <f t="shared" si="1"/>
        <v>18.1374</v>
      </c>
    </row>
    <row r="38" spans="1:4" x14ac:dyDescent="0.35">
      <c r="A38" s="3" t="s">
        <v>26</v>
      </c>
      <c r="B38" s="9">
        <v>0.96</v>
      </c>
      <c r="C38" s="9">
        <f>B38-B9</f>
        <v>0.92999999999999994</v>
      </c>
      <c r="D38" s="11">
        <f t="shared" si="1"/>
        <v>22.173535999999999</v>
      </c>
    </row>
    <row r="39" spans="1:4" x14ac:dyDescent="0.35">
      <c r="A39" s="3" t="s">
        <v>27</v>
      </c>
      <c r="B39" s="9">
        <v>1.18</v>
      </c>
      <c r="C39" s="9">
        <f>B39-B9</f>
        <v>1.1499999999999999</v>
      </c>
      <c r="D39" s="11">
        <f t="shared" si="1"/>
        <v>29.853999999999996</v>
      </c>
    </row>
    <row r="40" spans="1:4" x14ac:dyDescent="0.35">
      <c r="A40" s="3" t="s">
        <v>28</v>
      </c>
      <c r="B40" s="9">
        <v>0.9</v>
      </c>
      <c r="C40" s="9">
        <f>B40-B9</f>
        <v>0.87</v>
      </c>
      <c r="D40" s="11">
        <f t="shared" si="1"/>
        <v>20.264336</v>
      </c>
    </row>
    <row r="41" spans="1:4" x14ac:dyDescent="0.35">
      <c r="A41" s="3" t="s">
        <v>29</v>
      </c>
      <c r="B41" s="9">
        <v>1.02</v>
      </c>
      <c r="C41" s="9">
        <f>B41-B9</f>
        <v>0.99</v>
      </c>
      <c r="D41" s="11">
        <f t="shared" si="1"/>
        <v>24.162223999999998</v>
      </c>
    </row>
    <row r="42" spans="1:4" x14ac:dyDescent="0.35">
      <c r="A42" s="3" t="s">
        <v>30</v>
      </c>
      <c r="B42" s="9">
        <v>0.9</v>
      </c>
      <c r="C42" s="9">
        <f>B42-B9</f>
        <v>0.87</v>
      </c>
      <c r="D42" s="11">
        <f t="shared" si="1"/>
        <v>20.264336</v>
      </c>
    </row>
    <row r="43" spans="1:4" x14ac:dyDescent="0.35">
      <c r="A43" s="3" t="s">
        <v>31</v>
      </c>
      <c r="B43" s="9">
        <v>0.87</v>
      </c>
      <c r="C43" s="9">
        <f>B43-B9</f>
        <v>0.84</v>
      </c>
      <c r="D43" s="11">
        <f t="shared" si="1"/>
        <v>19.339544</v>
      </c>
    </row>
    <row r="44" spans="1:4" x14ac:dyDescent="0.35">
      <c r="A44" s="3" t="s">
        <v>32</v>
      </c>
      <c r="B44" s="9">
        <v>0.84</v>
      </c>
      <c r="C44" s="9">
        <f>B44-B9</f>
        <v>0.80999999999999994</v>
      </c>
      <c r="D44" s="11">
        <f t="shared" si="1"/>
        <v>18.434623999999999</v>
      </c>
    </row>
    <row r="45" spans="1:4" x14ac:dyDescent="0.35">
      <c r="A45" s="3" t="s">
        <v>33</v>
      </c>
      <c r="B45" s="9">
        <v>0.64</v>
      </c>
      <c r="C45" s="9">
        <f>B45-B9</f>
        <v>0.61</v>
      </c>
      <c r="D45" s="11">
        <f t="shared" si="1"/>
        <v>12.909663999999999</v>
      </c>
    </row>
    <row r="46" spans="1:4" x14ac:dyDescent="0.35">
      <c r="A46" s="3" t="s">
        <v>34</v>
      </c>
      <c r="B46" s="9">
        <v>0.74</v>
      </c>
      <c r="C46" s="9">
        <f>B46-B9</f>
        <v>0.71</v>
      </c>
      <c r="D46" s="11">
        <f t="shared" si="1"/>
        <v>15.561743999999999</v>
      </c>
    </row>
    <row r="47" spans="1:4" x14ac:dyDescent="0.35">
      <c r="A47" s="3" t="s">
        <v>35</v>
      </c>
      <c r="B47" s="9">
        <v>1.31</v>
      </c>
      <c r="C47" s="9">
        <f>B47-B9</f>
        <v>1.28</v>
      </c>
      <c r="D47" s="11">
        <f t="shared" si="1"/>
        <v>34.894776</v>
      </c>
    </row>
    <row r="48" spans="1:4" x14ac:dyDescent="0.35">
      <c r="A48" s="3" t="s">
        <v>36</v>
      </c>
      <c r="B48" s="9">
        <v>1.05</v>
      </c>
      <c r="C48" s="9">
        <f>B48-B9</f>
        <v>1.02</v>
      </c>
      <c r="D48" s="11">
        <f t="shared" si="1"/>
        <v>25.186375999999999</v>
      </c>
    </row>
    <row r="49" spans="1:4" x14ac:dyDescent="0.35">
      <c r="A49" s="3" t="s">
        <v>37</v>
      </c>
      <c r="B49" s="9">
        <v>1.89</v>
      </c>
      <c r="C49" s="9">
        <f>B49-B9</f>
        <v>1.8599999999999999</v>
      </c>
      <c r="D49" s="11">
        <f t="shared" si="1"/>
        <v>61.930663999999986</v>
      </c>
    </row>
    <row r="50" spans="1:4" x14ac:dyDescent="0.35">
      <c r="A50" s="3" t="s">
        <v>38</v>
      </c>
      <c r="B50" s="9">
        <v>0.72</v>
      </c>
      <c r="C50" s="9">
        <f>B50-B9</f>
        <v>0.69</v>
      </c>
      <c r="D50" s="11">
        <f t="shared" si="1"/>
        <v>15.013663999999999</v>
      </c>
    </row>
    <row r="51" spans="1:4" x14ac:dyDescent="0.35">
      <c r="A51" s="3" t="s">
        <v>39</v>
      </c>
      <c r="B51" s="9">
        <v>0.98</v>
      </c>
      <c r="C51" s="9">
        <f>B51-B9</f>
        <v>0.95</v>
      </c>
      <c r="D51" s="11">
        <f t="shared" ref="D51:D82" si="2">(11.04*C51*C51)+(11.948*C51)+(1.5134)</f>
        <v>22.8276</v>
      </c>
    </row>
    <row r="52" spans="1:4" x14ac:dyDescent="0.35">
      <c r="A52" s="3" t="s">
        <v>40</v>
      </c>
      <c r="B52" s="9">
        <v>0.9</v>
      </c>
      <c r="C52" s="9">
        <f>B52-B9</f>
        <v>0.87</v>
      </c>
      <c r="D52" s="11">
        <f t="shared" si="2"/>
        <v>20.264336</v>
      </c>
    </row>
    <row r="53" spans="1:4" x14ac:dyDescent="0.35">
      <c r="A53" s="3" t="s">
        <v>41</v>
      </c>
      <c r="B53" s="9">
        <v>0.78</v>
      </c>
      <c r="C53" s="9">
        <f>B53-B9</f>
        <v>0.75</v>
      </c>
      <c r="D53" s="11">
        <f t="shared" si="2"/>
        <v>16.6844</v>
      </c>
    </row>
    <row r="54" spans="1:4" x14ac:dyDescent="0.35">
      <c r="A54" s="3" t="s">
        <v>42</v>
      </c>
      <c r="B54" s="9">
        <v>0.66</v>
      </c>
      <c r="C54" s="9">
        <f>B54-B9</f>
        <v>0.63</v>
      </c>
      <c r="D54" s="11">
        <f t="shared" si="2"/>
        <v>13.422416</v>
      </c>
    </row>
    <row r="55" spans="1:4" x14ac:dyDescent="0.35">
      <c r="A55" s="3" t="s">
        <v>43</v>
      </c>
      <c r="B55" s="9">
        <v>1.32</v>
      </c>
      <c r="C55" s="9">
        <f>B55-B9</f>
        <v>1.29</v>
      </c>
      <c r="D55" s="11">
        <f t="shared" si="2"/>
        <v>35.297984</v>
      </c>
    </row>
    <row r="56" spans="1:4" x14ac:dyDescent="0.35">
      <c r="A56" s="3" t="s">
        <v>44</v>
      </c>
      <c r="B56" s="9">
        <v>1.01</v>
      </c>
      <c r="C56" s="9">
        <f>B56-B9</f>
        <v>0.98</v>
      </c>
      <c r="D56" s="11">
        <f t="shared" si="2"/>
        <v>23.825256</v>
      </c>
    </row>
    <row r="57" spans="1:4" x14ac:dyDescent="0.35">
      <c r="A57" s="3" t="s">
        <v>45</v>
      </c>
      <c r="B57" s="9">
        <v>1.02</v>
      </c>
      <c r="C57" s="9">
        <f>B57-B9</f>
        <v>0.99</v>
      </c>
      <c r="D57" s="11">
        <f t="shared" si="2"/>
        <v>24.162223999999998</v>
      </c>
    </row>
    <row r="58" spans="1:4" x14ac:dyDescent="0.35">
      <c r="A58" s="3" t="s">
        <v>46</v>
      </c>
      <c r="B58" s="9">
        <v>0.88</v>
      </c>
      <c r="C58" s="9">
        <f>B58-B9</f>
        <v>0.85</v>
      </c>
      <c r="D58" s="11">
        <f t="shared" si="2"/>
        <v>19.645599999999998</v>
      </c>
    </row>
    <row r="59" spans="1:4" x14ac:dyDescent="0.35">
      <c r="A59" s="3" t="s">
        <v>47</v>
      </c>
      <c r="B59" s="9">
        <v>1.3</v>
      </c>
      <c r="C59" s="9">
        <f>B59-B9</f>
        <v>1.27</v>
      </c>
      <c r="D59" s="11">
        <f t="shared" si="2"/>
        <v>34.493775999999997</v>
      </c>
    </row>
    <row r="60" spans="1:4" x14ac:dyDescent="0.35">
      <c r="A60" s="3" t="s">
        <v>48</v>
      </c>
      <c r="B60" s="9">
        <v>1.06</v>
      </c>
      <c r="C60" s="9">
        <f>B60-B9</f>
        <v>1.03</v>
      </c>
      <c r="D60" s="11">
        <f t="shared" si="2"/>
        <v>25.532176000000003</v>
      </c>
    </row>
    <row r="61" spans="1:4" x14ac:dyDescent="0.35">
      <c r="A61" s="3" t="s">
        <v>49</v>
      </c>
      <c r="B61" s="9">
        <v>0.85</v>
      </c>
      <c r="C61" s="9">
        <f>B61-B9</f>
        <v>0.82</v>
      </c>
      <c r="D61" s="11">
        <f t="shared" si="2"/>
        <v>18.734055999999999</v>
      </c>
    </row>
    <row r="62" spans="1:4" x14ac:dyDescent="0.35">
      <c r="A62" s="3" t="s">
        <v>50</v>
      </c>
      <c r="B62" s="9">
        <v>0.86</v>
      </c>
      <c r="C62" s="9">
        <f>B62-B9</f>
        <v>0.83</v>
      </c>
      <c r="D62" s="11">
        <f t="shared" si="2"/>
        <v>19.035695999999998</v>
      </c>
    </row>
    <row r="63" spans="1:4" x14ac:dyDescent="0.35">
      <c r="A63" s="3" t="s">
        <v>51</v>
      </c>
      <c r="B63" s="9">
        <v>1.1399999999999999</v>
      </c>
      <c r="C63" s="9">
        <f>B63-B9</f>
        <v>1.1099999999999999</v>
      </c>
      <c r="D63" s="11">
        <f t="shared" si="2"/>
        <v>28.378063999999995</v>
      </c>
    </row>
    <row r="64" spans="1:4" x14ac:dyDescent="0.35">
      <c r="A64" s="3" t="s">
        <v>52</v>
      </c>
      <c r="B64" s="9">
        <v>1.7</v>
      </c>
      <c r="C64" s="9">
        <f>B64-B9</f>
        <v>1.67</v>
      </c>
      <c r="D64" s="11">
        <f t="shared" si="2"/>
        <v>52.256015999999995</v>
      </c>
    </row>
    <row r="65" spans="1:4" x14ac:dyDescent="0.35">
      <c r="A65" s="3" t="s">
        <v>53</v>
      </c>
      <c r="B65" s="9">
        <v>1.26</v>
      </c>
      <c r="C65" s="9">
        <f>B65-B9</f>
        <v>1.23</v>
      </c>
      <c r="D65" s="11">
        <f t="shared" si="2"/>
        <v>32.911856</v>
      </c>
    </row>
    <row r="66" spans="1:4" x14ac:dyDescent="0.35">
      <c r="A66" s="3" t="s">
        <v>54</v>
      </c>
      <c r="B66" s="9">
        <v>0.98</v>
      </c>
      <c r="C66" s="9">
        <f>B66-B9</f>
        <v>0.95</v>
      </c>
      <c r="D66" s="11">
        <f t="shared" si="2"/>
        <v>22.8276</v>
      </c>
    </row>
    <row r="67" spans="1:4" x14ac:dyDescent="0.35">
      <c r="A67" s="3" t="s">
        <v>55</v>
      </c>
      <c r="B67" s="9">
        <v>1.51</v>
      </c>
      <c r="C67" s="9">
        <f>B67-B9</f>
        <v>1.48</v>
      </c>
      <c r="D67" s="11">
        <f t="shared" si="2"/>
        <v>43.378455999999993</v>
      </c>
    </row>
    <row r="68" spans="1:4" x14ac:dyDescent="0.35">
      <c r="A68" s="3" t="s">
        <v>56</v>
      </c>
      <c r="B68" s="9">
        <v>1.43</v>
      </c>
      <c r="C68" s="9">
        <f>B68-B9</f>
        <v>1.4</v>
      </c>
      <c r="D68" s="11">
        <f t="shared" si="2"/>
        <v>39.878999999999998</v>
      </c>
    </row>
    <row r="69" spans="1:4" x14ac:dyDescent="0.35">
      <c r="A69" s="3" t="s">
        <v>57</v>
      </c>
      <c r="B69" s="9">
        <v>0.94</v>
      </c>
      <c r="C69" s="9">
        <f>B69-B9</f>
        <v>0.90999999999999992</v>
      </c>
      <c r="D69" s="11">
        <f t="shared" si="2"/>
        <v>21.528303999999995</v>
      </c>
    </row>
    <row r="70" spans="1:4" x14ac:dyDescent="0.35">
      <c r="A70" s="3" t="s">
        <v>58</v>
      </c>
      <c r="B70" s="9">
        <v>0.91</v>
      </c>
      <c r="C70" s="9">
        <f>B70-B9</f>
        <v>0.88</v>
      </c>
      <c r="D70" s="11">
        <f t="shared" si="2"/>
        <v>20.577016</v>
      </c>
    </row>
    <row r="71" spans="1:4" x14ac:dyDescent="0.35">
      <c r="A71" s="3" t="s">
        <v>59</v>
      </c>
      <c r="B71" s="9">
        <v>0.64</v>
      </c>
      <c r="C71" s="9">
        <f>B71-B9</f>
        <v>0.61</v>
      </c>
      <c r="D71" s="11">
        <f t="shared" si="2"/>
        <v>12.909663999999999</v>
      </c>
    </row>
    <row r="72" spans="1:4" x14ac:dyDescent="0.35">
      <c r="A72" s="3" t="s">
        <v>60</v>
      </c>
      <c r="B72" s="9">
        <v>1.1000000000000001</v>
      </c>
      <c r="C72" s="9">
        <f>B72-B9</f>
        <v>1.07</v>
      </c>
      <c r="D72" s="11">
        <f t="shared" si="2"/>
        <v>26.937456000000001</v>
      </c>
    </row>
    <row r="73" spans="1:4" x14ac:dyDescent="0.35">
      <c r="A73" s="3" t="s">
        <v>61</v>
      </c>
      <c r="B73" s="9">
        <v>0.81</v>
      </c>
      <c r="C73" s="9">
        <f>B73-B9</f>
        <v>0.78</v>
      </c>
      <c r="D73" s="11">
        <f t="shared" si="2"/>
        <v>17.549576000000002</v>
      </c>
    </row>
    <row r="74" spans="1:4" x14ac:dyDescent="0.35">
      <c r="A74" s="3" t="s">
        <v>62</v>
      </c>
      <c r="B74" s="9">
        <v>0.82</v>
      </c>
      <c r="C74" s="9">
        <f>B74-B9</f>
        <v>0.78999999999999992</v>
      </c>
      <c r="D74" s="11">
        <f t="shared" si="2"/>
        <v>17.842383999999999</v>
      </c>
    </row>
    <row r="75" spans="1:4" x14ac:dyDescent="0.35">
      <c r="A75" s="3" t="s">
        <v>63</v>
      </c>
      <c r="B75" s="9">
        <v>0.75</v>
      </c>
      <c r="C75" s="9">
        <f>B75-B9</f>
        <v>0.72</v>
      </c>
      <c r="D75" s="11">
        <f t="shared" si="2"/>
        <v>15.839096000000001</v>
      </c>
    </row>
    <row r="76" spans="1:4" x14ac:dyDescent="0.35">
      <c r="A76" s="3" t="s">
        <v>64</v>
      </c>
      <c r="B76" s="9">
        <v>1.02</v>
      </c>
      <c r="C76" s="9">
        <f>B76-B9</f>
        <v>0.99</v>
      </c>
      <c r="D76" s="11">
        <f t="shared" si="2"/>
        <v>24.162223999999998</v>
      </c>
    </row>
    <row r="77" spans="1:4" x14ac:dyDescent="0.35">
      <c r="A77" s="3" t="s">
        <v>65</v>
      </c>
      <c r="B77" s="9">
        <v>1.31</v>
      </c>
      <c r="C77" s="9">
        <f>B77-B9</f>
        <v>1.28</v>
      </c>
      <c r="D77" s="11">
        <f t="shared" si="2"/>
        <v>34.894776</v>
      </c>
    </row>
    <row r="78" spans="1:4" x14ac:dyDescent="0.35">
      <c r="A78" s="3" t="s">
        <v>66</v>
      </c>
      <c r="B78" s="9">
        <v>0.89</v>
      </c>
      <c r="C78" s="9">
        <f>B78-B9</f>
        <v>0.86</v>
      </c>
      <c r="D78" s="11">
        <f t="shared" si="2"/>
        <v>19.953863999999999</v>
      </c>
    </row>
    <row r="79" spans="1:4" x14ac:dyDescent="0.35">
      <c r="A79" s="3" t="s">
        <v>67</v>
      </c>
      <c r="B79" s="9">
        <v>2.34</v>
      </c>
      <c r="C79" s="9">
        <f>B79-B9</f>
        <v>2.31</v>
      </c>
      <c r="D79" s="11">
        <f t="shared" si="2"/>
        <v>88.023824000000005</v>
      </c>
    </row>
    <row r="80" spans="1:4" x14ac:dyDescent="0.35">
      <c r="A80" s="3" t="s">
        <v>68</v>
      </c>
      <c r="B80" s="9">
        <v>0.92</v>
      </c>
      <c r="C80" s="9">
        <f>B80-B9</f>
        <v>0.89</v>
      </c>
      <c r="D80" s="11">
        <f t="shared" si="2"/>
        <v>20.891904</v>
      </c>
    </row>
    <row r="81" spans="1:4" x14ac:dyDescent="0.35">
      <c r="A81" s="3" t="s">
        <v>69</v>
      </c>
      <c r="B81" s="9">
        <v>0.68</v>
      </c>
      <c r="C81" s="9">
        <f>B81-B9</f>
        <v>0.65</v>
      </c>
      <c r="D81" s="11">
        <f t="shared" si="2"/>
        <v>13.944000000000001</v>
      </c>
    </row>
    <row r="82" spans="1:4" x14ac:dyDescent="0.35">
      <c r="A82" s="3" t="s">
        <v>70</v>
      </c>
      <c r="B82" s="9">
        <v>0.78</v>
      </c>
      <c r="C82" s="9">
        <f>B82-B9</f>
        <v>0.75</v>
      </c>
      <c r="D82" s="11">
        <f t="shared" si="2"/>
        <v>16.6844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11"/>
  <sheetViews>
    <sheetView workbookViewId="0">
      <selection activeCell="S18" sqref="S18"/>
    </sheetView>
  </sheetViews>
  <sheetFormatPr defaultRowHeight="14.5" x14ac:dyDescent="0.35"/>
  <cols>
    <col min="1" max="1" width="18.54296875" customWidth="1"/>
    <col min="2" max="2" width="11" customWidth="1"/>
    <col min="3" max="3" width="10.7265625" customWidth="1"/>
  </cols>
  <sheetData>
    <row r="2" spans="1:11" x14ac:dyDescent="0.35">
      <c r="A2" s="1">
        <v>2.419</v>
      </c>
      <c r="B2" s="1">
        <v>0.318</v>
      </c>
      <c r="C2" s="1">
        <v>0.23100000000000001</v>
      </c>
      <c r="D2" s="1">
        <v>1.0940000000000001</v>
      </c>
      <c r="E2" s="1">
        <v>0.76400000000000001</v>
      </c>
      <c r="F2" s="1">
        <v>0.68300000000000005</v>
      </c>
      <c r="G2" s="1">
        <v>0.754</v>
      </c>
      <c r="H2" s="1">
        <v>0.56000000000000005</v>
      </c>
      <c r="I2" s="1">
        <v>0.623</v>
      </c>
      <c r="J2" s="1">
        <v>0.67700000000000005</v>
      </c>
      <c r="K2" s="1">
        <v>0.55700000000000005</v>
      </c>
    </row>
    <row r="3" spans="1:11" x14ac:dyDescent="0.35">
      <c r="A3" s="1">
        <v>1.534</v>
      </c>
      <c r="B3" s="1">
        <v>0.28999999999999998</v>
      </c>
      <c r="C3" s="1">
        <v>0.184</v>
      </c>
      <c r="D3" s="1">
        <v>0.6</v>
      </c>
      <c r="E3" s="1">
        <v>0.50600000000000001</v>
      </c>
      <c r="F3" s="1">
        <v>0.56000000000000005</v>
      </c>
      <c r="G3" s="1">
        <v>0.59299999999999997</v>
      </c>
      <c r="H3" s="1">
        <v>0.50700000000000001</v>
      </c>
      <c r="I3" s="1">
        <v>0.48</v>
      </c>
      <c r="J3" s="1">
        <v>0.48</v>
      </c>
      <c r="K3" s="1">
        <v>0.48299999999999998</v>
      </c>
    </row>
    <row r="4" spans="1:11" x14ac:dyDescent="0.35">
      <c r="A4" s="1">
        <v>1.012</v>
      </c>
      <c r="B4" s="1">
        <v>0.21299999999999999</v>
      </c>
      <c r="C4" s="1">
        <v>0.17599999999999999</v>
      </c>
      <c r="D4" s="1">
        <v>0.63300000000000001</v>
      </c>
      <c r="E4" s="1">
        <v>0.626</v>
      </c>
      <c r="F4" s="1">
        <v>0.59499999999999997</v>
      </c>
      <c r="G4" s="1">
        <v>0.69800000000000006</v>
      </c>
      <c r="H4" s="1">
        <v>0.53</v>
      </c>
      <c r="I4" s="1">
        <v>0.60599999999999998</v>
      </c>
      <c r="J4" s="1">
        <v>0.57500000000000007</v>
      </c>
      <c r="K4" s="1">
        <v>0.60299999999999998</v>
      </c>
    </row>
    <row r="5" spans="1:11" x14ac:dyDescent="0.35">
      <c r="A5" s="1">
        <v>0.68500000000000005</v>
      </c>
      <c r="B5" s="1">
        <v>0.28899999999999998</v>
      </c>
      <c r="C5" s="1">
        <v>0.26900000000000002</v>
      </c>
      <c r="D5" s="1">
        <v>0.51</v>
      </c>
      <c r="E5" s="1">
        <v>0.439</v>
      </c>
      <c r="F5" s="1">
        <v>0.46700000000000003</v>
      </c>
      <c r="G5" s="1">
        <v>0.501</v>
      </c>
      <c r="H5" s="1">
        <v>0.48599999999999999</v>
      </c>
      <c r="I5" s="1">
        <v>0.48</v>
      </c>
      <c r="J5" s="1">
        <v>0.45500000000000002</v>
      </c>
      <c r="K5" s="1">
        <v>0.40200000000000002</v>
      </c>
    </row>
    <row r="6" spans="1:11" x14ac:dyDescent="0.35">
      <c r="A6" s="1">
        <v>0.42599999999999999</v>
      </c>
      <c r="B6" s="1">
        <v>0.25600000000000001</v>
      </c>
      <c r="C6" s="1">
        <v>0.23800000000000002</v>
      </c>
      <c r="D6" s="1">
        <v>0.51800000000000002</v>
      </c>
      <c r="E6" s="1">
        <v>0.58599999999999997</v>
      </c>
      <c r="F6" s="1">
        <v>0.55200000000000005</v>
      </c>
      <c r="G6" s="1">
        <v>0.59099999999999997</v>
      </c>
      <c r="H6" s="1">
        <v>0.44700000000000001</v>
      </c>
      <c r="I6" s="1">
        <v>0.44700000000000001</v>
      </c>
      <c r="J6" s="1">
        <v>0.60599999999999998</v>
      </c>
      <c r="K6" s="1">
        <v>0.53500000000000003</v>
      </c>
    </row>
    <row r="7" spans="1:11" x14ac:dyDescent="0.35">
      <c r="A7" s="1">
        <v>0.20700000000000002</v>
      </c>
      <c r="B7" s="1">
        <v>0.312</v>
      </c>
      <c r="C7" s="1">
        <v>0.183</v>
      </c>
      <c r="D7" s="1">
        <v>0.48</v>
      </c>
      <c r="E7" s="1">
        <v>0.51200000000000001</v>
      </c>
      <c r="F7" s="1">
        <v>0.51600000000000001</v>
      </c>
      <c r="G7" s="1">
        <v>0.48499999999999999</v>
      </c>
      <c r="H7" s="1">
        <v>0.54500000000000004</v>
      </c>
      <c r="I7" s="1">
        <v>0.48</v>
      </c>
      <c r="J7" s="1">
        <v>0.52600000000000002</v>
      </c>
      <c r="K7" s="1">
        <v>0.48</v>
      </c>
    </row>
    <row r="8" spans="1:11" x14ac:dyDescent="0.35">
      <c r="A8" s="1">
        <v>0.106</v>
      </c>
      <c r="B8" s="1">
        <v>0.29799999999999999</v>
      </c>
      <c r="C8" s="1">
        <v>0.17300000000000001</v>
      </c>
      <c r="D8" s="1">
        <v>0.46900000000000003</v>
      </c>
      <c r="E8" s="1">
        <v>0.79400000000000004</v>
      </c>
      <c r="F8" s="1">
        <v>0.64600000000000002</v>
      </c>
      <c r="G8" s="1">
        <v>0.57300000000000006</v>
      </c>
      <c r="H8" s="1">
        <v>0.56000000000000005</v>
      </c>
      <c r="I8" s="1">
        <v>0.67400000000000004</v>
      </c>
      <c r="J8" s="1">
        <v>0.60699999999999998</v>
      </c>
      <c r="K8" s="1">
        <v>0.73099999999999998</v>
      </c>
    </row>
    <row r="9" spans="1:11" x14ac:dyDescent="0.35">
      <c r="A9" s="1">
        <v>7.5999999999999998E-2</v>
      </c>
      <c r="B9" s="1">
        <v>0.111</v>
      </c>
      <c r="C9" s="1">
        <v>0.20300000000000001</v>
      </c>
      <c r="D9" s="1">
        <v>0.61099999999999999</v>
      </c>
      <c r="E9" s="1">
        <v>0.57300000000000006</v>
      </c>
      <c r="F9" s="1">
        <v>0.52800000000000002</v>
      </c>
      <c r="G9" s="1">
        <v>0.47800000000000004</v>
      </c>
      <c r="H9" s="1">
        <v>0.51</v>
      </c>
      <c r="I9" s="1">
        <v>0.47400000000000003</v>
      </c>
      <c r="J9" s="1">
        <v>0.51300000000000001</v>
      </c>
      <c r="K9" s="1">
        <v>0.55800000000000005</v>
      </c>
    </row>
    <row r="12" spans="1:11" x14ac:dyDescent="0.35">
      <c r="A12" t="s">
        <v>118</v>
      </c>
      <c r="B12" s="1" t="s">
        <v>119</v>
      </c>
      <c r="C12" s="1" t="s">
        <v>107</v>
      </c>
      <c r="D12" s="1" t="s">
        <v>108</v>
      </c>
      <c r="E12" s="1" t="s">
        <v>109</v>
      </c>
    </row>
    <row r="13" spans="1:11" x14ac:dyDescent="0.35">
      <c r="A13" t="s">
        <v>110</v>
      </c>
      <c r="B13" s="1">
        <v>2.419</v>
      </c>
      <c r="C13" s="1">
        <f>B13-B20</f>
        <v>2.343</v>
      </c>
      <c r="D13" s="1">
        <v>2000</v>
      </c>
      <c r="E13" s="1">
        <f>(227.9*C13*C13)+(323.45*C13)+(3.224)</f>
        <v>2012.1583570999999</v>
      </c>
    </row>
    <row r="14" spans="1:11" x14ac:dyDescent="0.35">
      <c r="A14" t="s">
        <v>111</v>
      </c>
      <c r="B14" s="1">
        <v>1.534</v>
      </c>
      <c r="C14" s="1">
        <f>B14-B20</f>
        <v>1.458</v>
      </c>
      <c r="D14" s="1">
        <v>1000</v>
      </c>
      <c r="E14" s="1">
        <f t="shared" ref="E14:E20" si="0">(227.9*C14*C14)+(323.45*C14)+(3.224)</f>
        <v>959.27571560000001</v>
      </c>
    </row>
    <row r="15" spans="1:11" x14ac:dyDescent="0.35">
      <c r="A15" t="s">
        <v>112</v>
      </c>
      <c r="B15" s="1">
        <v>1.012</v>
      </c>
      <c r="C15" s="1">
        <f>B15-B20</f>
        <v>0.93600000000000005</v>
      </c>
      <c r="D15" s="1">
        <v>500</v>
      </c>
      <c r="E15" s="1">
        <f t="shared" si="0"/>
        <v>505.63547840000007</v>
      </c>
    </row>
    <row r="16" spans="1:11" x14ac:dyDescent="0.35">
      <c r="A16" t="s">
        <v>113</v>
      </c>
      <c r="B16" s="1">
        <v>0.68500000000000005</v>
      </c>
      <c r="C16" s="1">
        <f>B16-B20</f>
        <v>0.6090000000000001</v>
      </c>
      <c r="D16" s="1">
        <v>250</v>
      </c>
      <c r="E16" s="1">
        <f t="shared" si="0"/>
        <v>284.72882990000005</v>
      </c>
    </row>
    <row r="17" spans="1:12" x14ac:dyDescent="0.35">
      <c r="A17" t="s">
        <v>114</v>
      </c>
      <c r="B17" s="1">
        <v>0.42599999999999999</v>
      </c>
      <c r="C17" s="1">
        <f>B17-B20</f>
        <v>0.35</v>
      </c>
      <c r="D17" s="1">
        <v>125</v>
      </c>
      <c r="E17" s="1">
        <f t="shared" si="0"/>
        <v>144.34924999999998</v>
      </c>
    </row>
    <row r="18" spans="1:12" x14ac:dyDescent="0.35">
      <c r="A18" t="s">
        <v>115</v>
      </c>
      <c r="B18" s="1">
        <v>0.20700000000000002</v>
      </c>
      <c r="C18" s="1">
        <f>B18-B20</f>
        <v>0.13100000000000001</v>
      </c>
      <c r="D18" s="1">
        <v>62.5</v>
      </c>
      <c r="E18" s="1">
        <f t="shared" si="0"/>
        <v>49.506941900000001</v>
      </c>
    </row>
    <row r="19" spans="1:12" x14ac:dyDescent="0.35">
      <c r="A19" t="s">
        <v>120</v>
      </c>
      <c r="B19" s="1">
        <v>0.106</v>
      </c>
      <c r="C19" s="1">
        <f>B19-B20</f>
        <v>0.03</v>
      </c>
      <c r="D19" s="1">
        <v>31.25</v>
      </c>
      <c r="E19" s="1">
        <f t="shared" si="0"/>
        <v>13.13261</v>
      </c>
    </row>
    <row r="20" spans="1:12" x14ac:dyDescent="0.35">
      <c r="A20" t="s">
        <v>116</v>
      </c>
      <c r="B20" s="1">
        <v>7.5999999999999998E-2</v>
      </c>
      <c r="C20" s="1">
        <f>B20-B20</f>
        <v>0</v>
      </c>
      <c r="D20" s="1">
        <v>0</v>
      </c>
      <c r="E20" s="1">
        <f t="shared" si="0"/>
        <v>3.2240000000000002</v>
      </c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E27" s="1"/>
      <c r="I27" s="12"/>
      <c r="J27" s="12" t="s">
        <v>121</v>
      </c>
      <c r="K27" s="12"/>
      <c r="L27" s="12"/>
    </row>
    <row r="28" spans="1:12" x14ac:dyDescent="0.35">
      <c r="E28" s="1"/>
    </row>
    <row r="29" spans="1:12" x14ac:dyDescent="0.35">
      <c r="E29" s="1"/>
    </row>
    <row r="30" spans="1:12" x14ac:dyDescent="0.35">
      <c r="E30" s="1"/>
    </row>
    <row r="31" spans="1:12" x14ac:dyDescent="0.35">
      <c r="A31" s="6" t="s">
        <v>5</v>
      </c>
      <c r="B31" s="6" t="s">
        <v>106</v>
      </c>
      <c r="C31" s="6" t="s">
        <v>107</v>
      </c>
      <c r="D31" s="6" t="s">
        <v>109</v>
      </c>
      <c r="E31" s="1"/>
    </row>
    <row r="32" spans="1:12" x14ac:dyDescent="0.35">
      <c r="A32" s="3" t="s">
        <v>90</v>
      </c>
      <c r="B32" s="9">
        <v>0.318</v>
      </c>
      <c r="C32" s="9">
        <f>B32-B20</f>
        <v>0.24199999999999999</v>
      </c>
      <c r="D32" s="11">
        <f t="shared" ref="D32:D95" si="1">(227.9*C32*C32)+(323.45*C32)+(3.224)</f>
        <v>94.845635599999994</v>
      </c>
    </row>
    <row r="33" spans="1:4" x14ac:dyDescent="0.35">
      <c r="A33" s="3" t="s">
        <v>91</v>
      </c>
      <c r="B33" s="9">
        <v>0.28999999999999998</v>
      </c>
      <c r="C33" s="9">
        <f>B33-B20</f>
        <v>0.21399999999999997</v>
      </c>
      <c r="D33" s="11">
        <f t="shared" si="1"/>
        <v>82.879208399999982</v>
      </c>
    </row>
    <row r="34" spans="1:4" x14ac:dyDescent="0.35">
      <c r="A34" s="3" t="s">
        <v>92</v>
      </c>
      <c r="B34" s="9">
        <v>0.21299999999999999</v>
      </c>
      <c r="C34" s="9">
        <f>B34-B20</f>
        <v>0.13700000000000001</v>
      </c>
      <c r="D34" s="11">
        <f t="shared" si="1"/>
        <v>51.814105100000006</v>
      </c>
    </row>
    <row r="35" spans="1:4" x14ac:dyDescent="0.35">
      <c r="A35" s="3" t="s">
        <v>93</v>
      </c>
      <c r="B35" s="9">
        <v>0.28899999999999998</v>
      </c>
      <c r="C35" s="9">
        <f>B35-B20</f>
        <v>0.21299999999999997</v>
      </c>
      <c r="D35" s="11">
        <f t="shared" si="1"/>
        <v>82.458445099999992</v>
      </c>
    </row>
    <row r="36" spans="1:4" x14ac:dyDescent="0.35">
      <c r="A36" s="3" t="s">
        <v>94</v>
      </c>
      <c r="B36" s="9">
        <v>0.25600000000000001</v>
      </c>
      <c r="C36" s="9">
        <f>B36-B20</f>
        <v>0.18</v>
      </c>
      <c r="D36" s="11">
        <f t="shared" si="1"/>
        <v>68.828959999999995</v>
      </c>
    </row>
    <row r="37" spans="1:4" x14ac:dyDescent="0.35">
      <c r="A37" s="3" t="s">
        <v>95</v>
      </c>
      <c r="B37" s="9">
        <v>0.312</v>
      </c>
      <c r="C37" s="9">
        <f>B37-B20</f>
        <v>0.23599999999999999</v>
      </c>
      <c r="D37" s="11">
        <f t="shared" si="1"/>
        <v>92.251318400000002</v>
      </c>
    </row>
    <row r="38" spans="1:4" x14ac:dyDescent="0.35">
      <c r="A38" s="3" t="s">
        <v>96</v>
      </c>
      <c r="B38" s="9">
        <v>0.29799999999999999</v>
      </c>
      <c r="C38" s="9">
        <f>B38-B20</f>
        <v>0.22199999999999998</v>
      </c>
      <c r="D38" s="11">
        <f t="shared" si="1"/>
        <v>86.261723599999996</v>
      </c>
    </row>
    <row r="39" spans="1:4" x14ac:dyDescent="0.35">
      <c r="A39" s="3" t="s">
        <v>97</v>
      </c>
      <c r="B39" s="9">
        <v>0.111</v>
      </c>
      <c r="C39" s="9">
        <f>B39-B20</f>
        <v>3.5000000000000003E-2</v>
      </c>
      <c r="D39" s="11">
        <f t="shared" si="1"/>
        <v>14.8239275</v>
      </c>
    </row>
    <row r="40" spans="1:4" x14ac:dyDescent="0.35">
      <c r="A40" s="3" t="s">
        <v>98</v>
      </c>
      <c r="B40" s="9">
        <v>0.23100000000000001</v>
      </c>
      <c r="C40" s="9">
        <f>B40-B20</f>
        <v>0.15500000000000003</v>
      </c>
      <c r="D40" s="11">
        <f t="shared" si="1"/>
        <v>58.834047500000011</v>
      </c>
    </row>
    <row r="41" spans="1:4" x14ac:dyDescent="0.35">
      <c r="A41" s="3" t="s">
        <v>99</v>
      </c>
      <c r="B41" s="9">
        <v>0.184</v>
      </c>
      <c r="C41" s="9">
        <f>B41-B20</f>
        <v>0.108</v>
      </c>
      <c r="D41" s="11">
        <f t="shared" si="1"/>
        <v>40.814825600000006</v>
      </c>
    </row>
    <row r="42" spans="1:4" x14ac:dyDescent="0.35">
      <c r="A42" s="3" t="s">
        <v>100</v>
      </c>
      <c r="B42" s="9">
        <v>0.17599999999999999</v>
      </c>
      <c r="C42" s="9">
        <f>B42-B20</f>
        <v>9.9999999999999992E-2</v>
      </c>
      <c r="D42" s="11">
        <f t="shared" si="1"/>
        <v>37.847999999999999</v>
      </c>
    </row>
    <row r="43" spans="1:4" x14ac:dyDescent="0.35">
      <c r="A43" s="3" t="s">
        <v>101</v>
      </c>
      <c r="B43" s="9">
        <v>0.26900000000000002</v>
      </c>
      <c r="C43" s="9">
        <f>B43-B20</f>
        <v>0.193</v>
      </c>
      <c r="D43" s="11">
        <f t="shared" si="1"/>
        <v>74.138897099999994</v>
      </c>
    </row>
    <row r="44" spans="1:4" x14ac:dyDescent="0.35">
      <c r="A44" s="3" t="s">
        <v>102</v>
      </c>
      <c r="B44" s="9">
        <v>0.23800000000000002</v>
      </c>
      <c r="C44" s="9">
        <f>B44-B20</f>
        <v>0.16200000000000003</v>
      </c>
      <c r="D44" s="11">
        <f t="shared" si="1"/>
        <v>61.603907600000014</v>
      </c>
    </row>
    <row r="45" spans="1:4" x14ac:dyDescent="0.35">
      <c r="A45" s="3" t="s">
        <v>103</v>
      </c>
      <c r="B45" s="9">
        <v>0.183</v>
      </c>
      <c r="C45" s="9">
        <f>B45-B20</f>
        <v>0.107</v>
      </c>
      <c r="D45" s="11">
        <f t="shared" si="1"/>
        <v>40.442377100000002</v>
      </c>
    </row>
    <row r="46" spans="1:4" x14ac:dyDescent="0.35">
      <c r="A46" s="3" t="s">
        <v>104</v>
      </c>
      <c r="B46" s="9">
        <v>0.17300000000000001</v>
      </c>
      <c r="C46" s="9">
        <f>B46-B20</f>
        <v>9.7000000000000017E-2</v>
      </c>
      <c r="D46" s="11">
        <f t="shared" si="1"/>
        <v>36.742961100000002</v>
      </c>
    </row>
    <row r="47" spans="1:4" x14ac:dyDescent="0.35">
      <c r="A47" s="3" t="s">
        <v>105</v>
      </c>
      <c r="B47" s="9">
        <v>0.20300000000000001</v>
      </c>
      <c r="C47" s="9">
        <f>B47-B20</f>
        <v>0.127</v>
      </c>
      <c r="D47" s="11">
        <f t="shared" si="1"/>
        <v>47.977949100000004</v>
      </c>
    </row>
    <row r="48" spans="1:4" x14ac:dyDescent="0.35">
      <c r="A48" s="3" t="s">
        <v>7</v>
      </c>
      <c r="B48" s="9">
        <v>1.0940000000000001</v>
      </c>
      <c r="C48" s="9">
        <f>B48-B20</f>
        <v>1.018</v>
      </c>
      <c r="D48" s="11">
        <f t="shared" si="1"/>
        <v>568.67433960000005</v>
      </c>
    </row>
    <row r="49" spans="1:4" x14ac:dyDescent="0.35">
      <c r="A49" s="3" t="s">
        <v>8</v>
      </c>
      <c r="B49" s="9">
        <v>0.6</v>
      </c>
      <c r="C49" s="9">
        <f>B49-B20</f>
        <v>0.52400000000000002</v>
      </c>
      <c r="D49" s="11">
        <f t="shared" si="1"/>
        <v>235.2876704</v>
      </c>
    </row>
    <row r="50" spans="1:4" x14ac:dyDescent="0.35">
      <c r="A50" s="3" t="s">
        <v>9</v>
      </c>
      <c r="B50" s="9">
        <v>0.63300000000000001</v>
      </c>
      <c r="C50" s="9">
        <f>B50-B20</f>
        <v>0.55700000000000005</v>
      </c>
      <c r="D50" s="11">
        <f t="shared" si="1"/>
        <v>254.09139709999999</v>
      </c>
    </row>
    <row r="51" spans="1:4" x14ac:dyDescent="0.35">
      <c r="A51" s="3" t="s">
        <v>10</v>
      </c>
      <c r="B51" s="9">
        <v>0.51</v>
      </c>
      <c r="C51" s="9">
        <f>B51-B20</f>
        <v>0.434</v>
      </c>
      <c r="D51" s="11">
        <f t="shared" si="1"/>
        <v>186.52763239999999</v>
      </c>
    </row>
    <row r="52" spans="1:4" x14ac:dyDescent="0.35">
      <c r="A52" s="3" t="s">
        <v>11</v>
      </c>
      <c r="B52" s="9">
        <v>0.51800000000000002</v>
      </c>
      <c r="C52" s="9">
        <f>B52-B20</f>
        <v>0.442</v>
      </c>
      <c r="D52" s="11">
        <f t="shared" si="1"/>
        <v>190.7123556</v>
      </c>
    </row>
    <row r="53" spans="1:4" x14ac:dyDescent="0.35">
      <c r="A53" s="3" t="s">
        <v>12</v>
      </c>
      <c r="B53" s="9">
        <v>0.48</v>
      </c>
      <c r="C53" s="9">
        <f>B53-B20</f>
        <v>0.40399999999999997</v>
      </c>
      <c r="D53" s="11">
        <f t="shared" si="1"/>
        <v>171.09472639999998</v>
      </c>
    </row>
    <row r="54" spans="1:4" x14ac:dyDescent="0.35">
      <c r="A54" s="3" t="s">
        <v>13</v>
      </c>
      <c r="B54" s="9">
        <v>0.46900000000000003</v>
      </c>
      <c r="C54" s="9">
        <f>B54-B20</f>
        <v>0.39300000000000002</v>
      </c>
      <c r="D54" s="11">
        <f t="shared" si="1"/>
        <v>165.53877709999998</v>
      </c>
    </row>
    <row r="55" spans="1:4" x14ac:dyDescent="0.35">
      <c r="A55" s="3" t="s">
        <v>14</v>
      </c>
      <c r="B55" s="9">
        <v>0.61099999999999999</v>
      </c>
      <c r="C55" s="9">
        <f>B55-B20</f>
        <v>0.53500000000000003</v>
      </c>
      <c r="D55" s="11">
        <f t="shared" si="1"/>
        <v>241.5004275</v>
      </c>
    </row>
    <row r="56" spans="1:4" x14ac:dyDescent="0.35">
      <c r="A56" s="3" t="s">
        <v>15</v>
      </c>
      <c r="B56" s="9">
        <v>0.76400000000000001</v>
      </c>
      <c r="C56" s="9">
        <f>B56-B20</f>
        <v>0.68800000000000006</v>
      </c>
      <c r="D56" s="11">
        <f t="shared" si="1"/>
        <v>333.63269760000003</v>
      </c>
    </row>
    <row r="57" spans="1:4" x14ac:dyDescent="0.35">
      <c r="A57" s="3" t="s">
        <v>16</v>
      </c>
      <c r="B57" s="9">
        <v>0.50600000000000001</v>
      </c>
      <c r="C57" s="9">
        <f>B57-B20</f>
        <v>0.43</v>
      </c>
      <c r="D57" s="11">
        <f t="shared" si="1"/>
        <v>184.44620999999998</v>
      </c>
    </row>
    <row r="58" spans="1:4" x14ac:dyDescent="0.35">
      <c r="A58" s="3" t="s">
        <v>17</v>
      </c>
      <c r="B58" s="9">
        <v>0.626</v>
      </c>
      <c r="C58" s="9">
        <f>B58-B20</f>
        <v>0.55000000000000004</v>
      </c>
      <c r="D58" s="11">
        <f t="shared" si="1"/>
        <v>250.06125000000003</v>
      </c>
    </row>
    <row r="59" spans="1:4" x14ac:dyDescent="0.35">
      <c r="A59" s="3" t="s">
        <v>18</v>
      </c>
      <c r="B59" s="9">
        <v>0.439</v>
      </c>
      <c r="C59" s="9">
        <f>B59-B20</f>
        <v>0.36299999999999999</v>
      </c>
      <c r="D59" s="11">
        <f t="shared" si="1"/>
        <v>150.66650509999997</v>
      </c>
    </row>
    <row r="60" spans="1:4" x14ac:dyDescent="0.35">
      <c r="A60" s="3" t="s">
        <v>19</v>
      </c>
      <c r="B60" s="9">
        <v>0.58599999999999997</v>
      </c>
      <c r="C60" s="9">
        <f>B60-B20</f>
        <v>0.51</v>
      </c>
      <c r="D60" s="11">
        <f t="shared" si="1"/>
        <v>227.46028999999999</v>
      </c>
    </row>
    <row r="61" spans="1:4" x14ac:dyDescent="0.35">
      <c r="A61" s="3" t="s">
        <v>20</v>
      </c>
      <c r="B61" s="9">
        <v>0.51200000000000001</v>
      </c>
      <c r="C61" s="9">
        <f>B61-B20</f>
        <v>0.436</v>
      </c>
      <c r="D61" s="11">
        <f t="shared" si="1"/>
        <v>187.5710784</v>
      </c>
    </row>
    <row r="62" spans="1:4" x14ac:dyDescent="0.35">
      <c r="A62" s="3" t="s">
        <v>21</v>
      </c>
      <c r="B62" s="9">
        <v>0.79400000000000004</v>
      </c>
      <c r="C62" s="9">
        <f>B62-B20</f>
        <v>0.71800000000000008</v>
      </c>
      <c r="D62" s="11">
        <f t="shared" si="1"/>
        <v>352.94901960000004</v>
      </c>
    </row>
    <row r="63" spans="1:4" x14ac:dyDescent="0.35">
      <c r="A63" s="3" t="s">
        <v>22</v>
      </c>
      <c r="B63" s="9">
        <v>0.57300000000000006</v>
      </c>
      <c r="C63" s="9">
        <f>B63-B20</f>
        <v>0.49700000000000005</v>
      </c>
      <c r="D63" s="11">
        <f t="shared" si="1"/>
        <v>220.27200110000001</v>
      </c>
    </row>
    <row r="64" spans="1:4" x14ac:dyDescent="0.35">
      <c r="A64" s="3" t="s">
        <v>23</v>
      </c>
      <c r="B64" s="9">
        <v>0.68300000000000005</v>
      </c>
      <c r="C64" s="9">
        <f>B64-B20</f>
        <v>0.6070000000000001</v>
      </c>
      <c r="D64" s="11">
        <f t="shared" si="1"/>
        <v>283.52767710000006</v>
      </c>
    </row>
    <row r="65" spans="1:4" x14ac:dyDescent="0.35">
      <c r="A65" s="3" t="s">
        <v>24</v>
      </c>
      <c r="B65" s="9">
        <v>0.56000000000000005</v>
      </c>
      <c r="C65" s="9">
        <f>B65-B20</f>
        <v>0.48400000000000004</v>
      </c>
      <c r="D65" s="11">
        <f t="shared" si="1"/>
        <v>213.1607424</v>
      </c>
    </row>
    <row r="66" spans="1:4" x14ac:dyDescent="0.35">
      <c r="A66" s="3" t="s">
        <v>25</v>
      </c>
      <c r="B66" s="9">
        <v>0.59499999999999997</v>
      </c>
      <c r="C66" s="9">
        <f>B66-B20</f>
        <v>0.51900000000000002</v>
      </c>
      <c r="D66" s="11">
        <f t="shared" si="1"/>
        <v>232.4819219</v>
      </c>
    </row>
    <row r="67" spans="1:4" x14ac:dyDescent="0.35">
      <c r="A67" s="3" t="s">
        <v>26</v>
      </c>
      <c r="B67" s="9">
        <v>0.46700000000000003</v>
      </c>
      <c r="C67" s="9">
        <f>B67-B20</f>
        <v>0.39100000000000001</v>
      </c>
      <c r="D67" s="11">
        <f t="shared" si="1"/>
        <v>164.5345299</v>
      </c>
    </row>
    <row r="68" spans="1:4" x14ac:dyDescent="0.35">
      <c r="A68" s="3" t="s">
        <v>27</v>
      </c>
      <c r="B68" s="9">
        <v>0.55200000000000005</v>
      </c>
      <c r="C68" s="9">
        <f>B68-B20</f>
        <v>0.47600000000000003</v>
      </c>
      <c r="D68" s="11">
        <f t="shared" si="1"/>
        <v>208.8228704</v>
      </c>
    </row>
    <row r="69" spans="1:4" x14ac:dyDescent="0.35">
      <c r="A69" s="3" t="s">
        <v>28</v>
      </c>
      <c r="B69" s="9">
        <v>0.51600000000000001</v>
      </c>
      <c r="C69" s="9">
        <f>B69-B20</f>
        <v>0.44</v>
      </c>
      <c r="D69" s="11">
        <f t="shared" si="1"/>
        <v>189.66343999999998</v>
      </c>
    </row>
    <row r="70" spans="1:4" x14ac:dyDescent="0.35">
      <c r="A70" s="3" t="s">
        <v>29</v>
      </c>
      <c r="B70" s="9">
        <v>0.64600000000000002</v>
      </c>
      <c r="C70" s="9">
        <f>B70-B20</f>
        <v>0.57000000000000006</v>
      </c>
      <c r="D70" s="11">
        <f t="shared" si="1"/>
        <v>261.63521000000003</v>
      </c>
    </row>
    <row r="71" spans="1:4" x14ac:dyDescent="0.35">
      <c r="A71" s="3" t="s">
        <v>30</v>
      </c>
      <c r="B71" s="9">
        <v>0.52800000000000002</v>
      </c>
      <c r="C71" s="9">
        <f>B71-B20</f>
        <v>0.45200000000000001</v>
      </c>
      <c r="D71" s="11">
        <f t="shared" si="1"/>
        <v>195.98428159999997</v>
      </c>
    </row>
    <row r="72" spans="1:4" x14ac:dyDescent="0.35">
      <c r="A72" s="3" t="s">
        <v>31</v>
      </c>
      <c r="B72" s="9">
        <v>0.754</v>
      </c>
      <c r="C72" s="9">
        <f>B72-B20</f>
        <v>0.67800000000000005</v>
      </c>
      <c r="D72" s="11">
        <f t="shared" si="1"/>
        <v>327.28508360000001</v>
      </c>
    </row>
    <row r="73" spans="1:4" x14ac:dyDescent="0.35">
      <c r="A73" s="3" t="s">
        <v>32</v>
      </c>
      <c r="B73" s="9">
        <v>0.59299999999999997</v>
      </c>
      <c r="C73" s="9">
        <f>B73-B20</f>
        <v>0.51700000000000002</v>
      </c>
      <c r="D73" s="11">
        <f t="shared" si="1"/>
        <v>231.36281309999998</v>
      </c>
    </row>
    <row r="74" spans="1:4" x14ac:dyDescent="0.35">
      <c r="A74" s="3" t="s">
        <v>33</v>
      </c>
      <c r="B74" s="9">
        <v>0.69800000000000006</v>
      </c>
      <c r="C74" s="9">
        <f>B74-B20</f>
        <v>0.62200000000000011</v>
      </c>
      <c r="D74" s="11">
        <f t="shared" si="1"/>
        <v>292.58076360000007</v>
      </c>
    </row>
    <row r="75" spans="1:4" x14ac:dyDescent="0.35">
      <c r="A75" s="3" t="s">
        <v>34</v>
      </c>
      <c r="B75" s="9">
        <v>0.501</v>
      </c>
      <c r="C75" s="9">
        <f>B75-B20</f>
        <v>0.42499999999999999</v>
      </c>
      <c r="D75" s="11">
        <f t="shared" si="1"/>
        <v>181.85468749999998</v>
      </c>
    </row>
    <row r="76" spans="1:4" x14ac:dyDescent="0.35">
      <c r="A76" s="3" t="s">
        <v>35</v>
      </c>
      <c r="B76" s="9">
        <v>0.59099999999999997</v>
      </c>
      <c r="C76" s="9">
        <f>B76-B20</f>
        <v>0.51500000000000001</v>
      </c>
      <c r="D76" s="11">
        <f t="shared" si="1"/>
        <v>230.24552750000001</v>
      </c>
    </row>
    <row r="77" spans="1:4" x14ac:dyDescent="0.35">
      <c r="A77" s="3" t="s">
        <v>36</v>
      </c>
      <c r="B77" s="9">
        <v>0.48499999999999999</v>
      </c>
      <c r="C77" s="9">
        <f>B77-B20</f>
        <v>0.40899999999999997</v>
      </c>
      <c r="D77" s="11">
        <f t="shared" si="1"/>
        <v>173.63838989999996</v>
      </c>
    </row>
    <row r="78" spans="1:4" x14ac:dyDescent="0.35">
      <c r="A78" s="3" t="s">
        <v>37</v>
      </c>
      <c r="B78" s="9">
        <v>0.57300000000000006</v>
      </c>
      <c r="C78" s="9">
        <f>B78-B20</f>
        <v>0.49700000000000005</v>
      </c>
      <c r="D78" s="11">
        <f t="shared" si="1"/>
        <v>220.27200110000001</v>
      </c>
    </row>
    <row r="79" spans="1:4" x14ac:dyDescent="0.35">
      <c r="A79" s="3" t="s">
        <v>38</v>
      </c>
      <c r="B79" s="9">
        <v>0.47800000000000004</v>
      </c>
      <c r="C79" s="9">
        <f>B79-B20</f>
        <v>0.40200000000000002</v>
      </c>
      <c r="D79" s="11">
        <f t="shared" si="1"/>
        <v>170.0804516</v>
      </c>
    </row>
    <row r="80" spans="1:4" x14ac:dyDescent="0.35">
      <c r="A80" s="3" t="s">
        <v>39</v>
      </c>
      <c r="B80" s="9">
        <v>0.56000000000000005</v>
      </c>
      <c r="C80" s="9">
        <f>B80-B20</f>
        <v>0.48400000000000004</v>
      </c>
      <c r="D80" s="11">
        <f t="shared" si="1"/>
        <v>213.1607424</v>
      </c>
    </row>
    <row r="81" spans="1:4" x14ac:dyDescent="0.35">
      <c r="A81" s="3" t="s">
        <v>40</v>
      </c>
      <c r="B81" s="9">
        <v>0.50700000000000001</v>
      </c>
      <c r="C81" s="9">
        <f>B81-B20</f>
        <v>0.43099999999999999</v>
      </c>
      <c r="D81" s="11">
        <f t="shared" si="1"/>
        <v>184.9658819</v>
      </c>
    </row>
    <row r="82" spans="1:4" x14ac:dyDescent="0.35">
      <c r="A82" s="3" t="s">
        <v>41</v>
      </c>
      <c r="B82" s="9">
        <v>0.53</v>
      </c>
      <c r="C82" s="9">
        <f>B82-B20</f>
        <v>0.45400000000000001</v>
      </c>
      <c r="D82" s="11">
        <f t="shared" si="1"/>
        <v>197.04413640000001</v>
      </c>
    </row>
    <row r="83" spans="1:4" x14ac:dyDescent="0.35">
      <c r="A83" s="3" t="s">
        <v>42</v>
      </c>
      <c r="B83" s="9">
        <v>0.48599999999999999</v>
      </c>
      <c r="C83" s="9">
        <f>B83-B20</f>
        <v>0.41</v>
      </c>
      <c r="D83" s="11">
        <f t="shared" si="1"/>
        <v>174.14848999999998</v>
      </c>
    </row>
    <row r="84" spans="1:4" x14ac:dyDescent="0.35">
      <c r="A84" s="3" t="s">
        <v>43</v>
      </c>
      <c r="B84" s="9">
        <v>0.44700000000000001</v>
      </c>
      <c r="C84" s="9">
        <f>B84-B20</f>
        <v>0.371</v>
      </c>
      <c r="D84" s="11">
        <f t="shared" si="1"/>
        <v>154.59233389999997</v>
      </c>
    </row>
    <row r="85" spans="1:4" x14ac:dyDescent="0.35">
      <c r="A85" s="3" t="s">
        <v>44</v>
      </c>
      <c r="B85" s="9">
        <v>0.54500000000000004</v>
      </c>
      <c r="C85" s="9">
        <f>B85-B20</f>
        <v>0.46900000000000003</v>
      </c>
      <c r="D85" s="11">
        <f t="shared" si="1"/>
        <v>205.05116189999998</v>
      </c>
    </row>
    <row r="86" spans="1:4" x14ac:dyDescent="0.35">
      <c r="A86" s="3" t="s">
        <v>45</v>
      </c>
      <c r="B86" s="9">
        <v>0.56000000000000005</v>
      </c>
      <c r="C86" s="9">
        <f>B86-B20</f>
        <v>0.48400000000000004</v>
      </c>
      <c r="D86" s="11">
        <f t="shared" si="1"/>
        <v>213.1607424</v>
      </c>
    </row>
    <row r="87" spans="1:4" x14ac:dyDescent="0.35">
      <c r="A87" s="3" t="s">
        <v>46</v>
      </c>
      <c r="B87" s="9">
        <v>0.51</v>
      </c>
      <c r="C87" s="9">
        <f>B87-B20</f>
        <v>0.434</v>
      </c>
      <c r="D87" s="11">
        <f t="shared" si="1"/>
        <v>186.52763239999999</v>
      </c>
    </row>
    <row r="88" spans="1:4" x14ac:dyDescent="0.35">
      <c r="A88" s="3" t="s">
        <v>47</v>
      </c>
      <c r="B88" s="9">
        <v>0.623</v>
      </c>
      <c r="C88" s="9">
        <f>B88-B20</f>
        <v>0.54700000000000004</v>
      </c>
      <c r="D88" s="11">
        <f t="shared" si="1"/>
        <v>248.34088110000002</v>
      </c>
    </row>
    <row r="89" spans="1:4" x14ac:dyDescent="0.35">
      <c r="A89" s="3" t="s">
        <v>48</v>
      </c>
      <c r="B89" s="9">
        <v>0.48</v>
      </c>
      <c r="C89" s="9">
        <f>B89-B20</f>
        <v>0.40399999999999997</v>
      </c>
      <c r="D89" s="11">
        <f t="shared" si="1"/>
        <v>171.09472639999998</v>
      </c>
    </row>
    <row r="90" spans="1:4" x14ac:dyDescent="0.35">
      <c r="A90" s="3" t="s">
        <v>49</v>
      </c>
      <c r="B90" s="9">
        <v>0.60599999999999998</v>
      </c>
      <c r="C90" s="9">
        <f>B90-B20</f>
        <v>0.53</v>
      </c>
      <c r="D90" s="11">
        <f t="shared" si="1"/>
        <v>238.66961000000001</v>
      </c>
    </row>
    <row r="91" spans="1:4" x14ac:dyDescent="0.35">
      <c r="A91" s="3" t="s">
        <v>50</v>
      </c>
      <c r="B91" s="9">
        <v>0.48</v>
      </c>
      <c r="C91" s="9">
        <f>B91-B20</f>
        <v>0.40399999999999997</v>
      </c>
      <c r="D91" s="11">
        <f t="shared" si="1"/>
        <v>171.09472639999998</v>
      </c>
    </row>
    <row r="92" spans="1:4" x14ac:dyDescent="0.35">
      <c r="A92" s="3" t="s">
        <v>51</v>
      </c>
      <c r="B92" s="9">
        <v>0.44700000000000001</v>
      </c>
      <c r="C92" s="9">
        <f>B92-B20</f>
        <v>0.371</v>
      </c>
      <c r="D92" s="11">
        <f t="shared" si="1"/>
        <v>154.59233389999997</v>
      </c>
    </row>
    <row r="93" spans="1:4" x14ac:dyDescent="0.35">
      <c r="A93" s="3" t="s">
        <v>52</v>
      </c>
      <c r="B93" s="9">
        <v>0.48</v>
      </c>
      <c r="C93" s="9">
        <f>B93-B20</f>
        <v>0.40399999999999997</v>
      </c>
      <c r="D93" s="11">
        <f t="shared" si="1"/>
        <v>171.09472639999998</v>
      </c>
    </row>
    <row r="94" spans="1:4" x14ac:dyDescent="0.35">
      <c r="A94" s="3" t="s">
        <v>53</v>
      </c>
      <c r="B94" s="9">
        <v>0.67400000000000004</v>
      </c>
      <c r="C94" s="9">
        <f>B94-B20</f>
        <v>0.59800000000000009</v>
      </c>
      <c r="D94" s="11">
        <f t="shared" si="1"/>
        <v>278.14505160000004</v>
      </c>
    </row>
    <row r="95" spans="1:4" x14ac:dyDescent="0.35">
      <c r="A95" s="3" t="s">
        <v>54</v>
      </c>
      <c r="B95" s="9">
        <v>0.47400000000000003</v>
      </c>
      <c r="C95" s="9">
        <f>B95-B20</f>
        <v>0.39800000000000002</v>
      </c>
      <c r="D95" s="11">
        <f t="shared" si="1"/>
        <v>168.05737160000001</v>
      </c>
    </row>
    <row r="96" spans="1:4" x14ac:dyDescent="0.35">
      <c r="A96" s="3" t="s">
        <v>55</v>
      </c>
      <c r="B96" s="9">
        <v>0.67700000000000005</v>
      </c>
      <c r="C96" s="9">
        <f>B96-B20</f>
        <v>0.60100000000000009</v>
      </c>
      <c r="D96" s="11">
        <f t="shared" ref="D96:D111" si="2">(227.9*C96*C96)+(323.45*C96)+(3.224)</f>
        <v>279.93515790000004</v>
      </c>
    </row>
    <row r="97" spans="1:4" x14ac:dyDescent="0.35">
      <c r="A97" s="3" t="s">
        <v>56</v>
      </c>
      <c r="B97" s="9">
        <v>0.48</v>
      </c>
      <c r="C97" s="9">
        <f>B97-B20</f>
        <v>0.40399999999999997</v>
      </c>
      <c r="D97" s="11">
        <f t="shared" si="2"/>
        <v>171.09472639999998</v>
      </c>
    </row>
    <row r="98" spans="1:4" x14ac:dyDescent="0.35">
      <c r="A98" s="3" t="s">
        <v>57</v>
      </c>
      <c r="B98" s="9">
        <v>0.57500000000000007</v>
      </c>
      <c r="C98" s="9">
        <f>B98-B20</f>
        <v>0.49900000000000005</v>
      </c>
      <c r="D98" s="11">
        <f t="shared" si="2"/>
        <v>221.37287790000002</v>
      </c>
    </row>
    <row r="99" spans="1:4" x14ac:dyDescent="0.35">
      <c r="A99" s="3" t="s">
        <v>58</v>
      </c>
      <c r="B99" s="9">
        <v>0.45500000000000002</v>
      </c>
      <c r="C99" s="9">
        <f>B99-B20</f>
        <v>0.379</v>
      </c>
      <c r="D99" s="11">
        <f t="shared" si="2"/>
        <v>158.54733389999998</v>
      </c>
    </row>
    <row r="100" spans="1:4" x14ac:dyDescent="0.35">
      <c r="A100" s="3" t="s">
        <v>59</v>
      </c>
      <c r="B100" s="9">
        <v>0.60599999999999998</v>
      </c>
      <c r="C100" s="9">
        <f>B100-B20</f>
        <v>0.53</v>
      </c>
      <c r="D100" s="11">
        <f t="shared" si="2"/>
        <v>238.66961000000001</v>
      </c>
    </row>
    <row r="101" spans="1:4" x14ac:dyDescent="0.35">
      <c r="A101" s="3" t="s">
        <v>60</v>
      </c>
      <c r="B101" s="9">
        <v>0.52600000000000002</v>
      </c>
      <c r="C101" s="9">
        <f>B101-B20</f>
        <v>0.45</v>
      </c>
      <c r="D101" s="11">
        <f t="shared" si="2"/>
        <v>194.92625000000001</v>
      </c>
    </row>
    <row r="102" spans="1:4" x14ac:dyDescent="0.35">
      <c r="A102" s="3" t="s">
        <v>61</v>
      </c>
      <c r="B102" s="9">
        <v>0.60699999999999998</v>
      </c>
      <c r="C102" s="9">
        <f>B102-B20</f>
        <v>0.53100000000000003</v>
      </c>
      <c r="D102" s="11">
        <f t="shared" si="2"/>
        <v>239.2348619</v>
      </c>
    </row>
    <row r="103" spans="1:4" x14ac:dyDescent="0.35">
      <c r="A103" s="3" t="s">
        <v>62</v>
      </c>
      <c r="B103" s="9">
        <v>0.51300000000000001</v>
      </c>
      <c r="C103" s="9">
        <f>B103-B20</f>
        <v>0.437</v>
      </c>
      <c r="D103" s="11">
        <f t="shared" si="2"/>
        <v>188.09348509999998</v>
      </c>
    </row>
    <row r="104" spans="1:4" x14ac:dyDescent="0.35">
      <c r="A104" s="3" t="s">
        <v>63</v>
      </c>
      <c r="B104" s="9">
        <v>0.55700000000000005</v>
      </c>
      <c r="C104" s="9">
        <f>B104-B20</f>
        <v>0.48100000000000004</v>
      </c>
      <c r="D104" s="11">
        <f t="shared" si="2"/>
        <v>211.5306219</v>
      </c>
    </row>
    <row r="105" spans="1:4" x14ac:dyDescent="0.35">
      <c r="A105" s="3" t="s">
        <v>64</v>
      </c>
      <c r="B105" s="9">
        <v>0.48299999999999998</v>
      </c>
      <c r="C105" s="9">
        <f>B105-B20</f>
        <v>0.40699999999999997</v>
      </c>
      <c r="D105" s="11">
        <f t="shared" si="2"/>
        <v>172.61955709999998</v>
      </c>
    </row>
    <row r="106" spans="1:4" x14ac:dyDescent="0.35">
      <c r="A106" s="3" t="s">
        <v>65</v>
      </c>
      <c r="B106" s="9">
        <v>0.60299999999999998</v>
      </c>
      <c r="C106" s="9">
        <f>B106-B20</f>
        <v>0.52700000000000002</v>
      </c>
      <c r="D106" s="11">
        <f t="shared" si="2"/>
        <v>236.97658909999998</v>
      </c>
    </row>
    <row r="107" spans="1:4" x14ac:dyDescent="0.35">
      <c r="A107" s="3" t="s">
        <v>66</v>
      </c>
      <c r="B107" s="9">
        <v>0.40200000000000002</v>
      </c>
      <c r="C107" s="9">
        <f>B107-B20</f>
        <v>0.32600000000000001</v>
      </c>
      <c r="D107" s="11">
        <f t="shared" si="2"/>
        <v>132.88900039999999</v>
      </c>
    </row>
    <row r="108" spans="1:4" x14ac:dyDescent="0.35">
      <c r="A108" s="3" t="s">
        <v>67</v>
      </c>
      <c r="B108" s="9">
        <v>0.53500000000000003</v>
      </c>
      <c r="C108" s="9">
        <f>B108-B20</f>
        <v>0.45900000000000002</v>
      </c>
      <c r="D108" s="11">
        <f t="shared" si="2"/>
        <v>199.70174989999998</v>
      </c>
    </row>
    <row r="109" spans="1:4" x14ac:dyDescent="0.35">
      <c r="A109" s="3" t="s">
        <v>68</v>
      </c>
      <c r="B109" s="9">
        <v>0.48</v>
      </c>
      <c r="C109" s="9">
        <f>B109-B20</f>
        <v>0.40399999999999997</v>
      </c>
      <c r="D109" s="11">
        <f t="shared" si="2"/>
        <v>171.09472639999998</v>
      </c>
    </row>
    <row r="110" spans="1:4" x14ac:dyDescent="0.35">
      <c r="A110" s="3" t="s">
        <v>69</v>
      </c>
      <c r="B110" s="9">
        <v>0.73099999999999998</v>
      </c>
      <c r="C110" s="9">
        <f>B110-B20</f>
        <v>0.65500000000000003</v>
      </c>
      <c r="D110" s="11">
        <f t="shared" si="2"/>
        <v>312.85854749999999</v>
      </c>
    </row>
    <row r="111" spans="1:4" x14ac:dyDescent="0.35">
      <c r="A111" s="3" t="s">
        <v>70</v>
      </c>
      <c r="B111" s="9">
        <v>0.55800000000000005</v>
      </c>
      <c r="C111" s="9">
        <f>B111-B20</f>
        <v>0.48200000000000004</v>
      </c>
      <c r="D111" s="11">
        <f t="shared" si="2"/>
        <v>212.0735396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11"/>
  <sheetViews>
    <sheetView workbookViewId="0">
      <selection activeCell="H40" sqref="H40"/>
    </sheetView>
  </sheetViews>
  <sheetFormatPr defaultRowHeight="14.5" x14ac:dyDescent="0.35"/>
  <cols>
    <col min="1" max="1" width="16.81640625" customWidth="1"/>
    <col min="2" max="3" width="10.7265625" customWidth="1"/>
  </cols>
  <sheetData>
    <row r="2" spans="1:11" x14ac:dyDescent="0.35">
      <c r="A2" s="1">
        <v>2.41</v>
      </c>
      <c r="B2" s="1">
        <v>8.1000000000000003E-2</v>
      </c>
      <c r="C2" s="1">
        <v>9.5000000000000001E-2</v>
      </c>
      <c r="D2" s="1">
        <v>1.262</v>
      </c>
      <c r="E2" s="1">
        <v>0.77900000000000003</v>
      </c>
      <c r="F2" s="1">
        <v>0.627</v>
      </c>
      <c r="G2" s="1">
        <v>0.753</v>
      </c>
      <c r="H2" s="1">
        <v>0.55600000000000005</v>
      </c>
      <c r="I2" s="1">
        <v>0.63</v>
      </c>
      <c r="J2" s="1">
        <v>0.86099999999999999</v>
      </c>
      <c r="K2" s="1">
        <v>0.63700000000000001</v>
      </c>
    </row>
    <row r="3" spans="1:11" x14ac:dyDescent="0.35">
      <c r="A3" s="1">
        <v>1.548</v>
      </c>
      <c r="B3" s="1">
        <v>0.11900000000000001</v>
      </c>
      <c r="C3" s="1">
        <v>9.6000000000000002E-2</v>
      </c>
      <c r="D3" s="1">
        <v>0.65</v>
      </c>
      <c r="E3" s="1">
        <v>0.57000000000000006</v>
      </c>
      <c r="F3" s="1">
        <v>0.52300000000000002</v>
      </c>
      <c r="G3" s="1">
        <v>0.61</v>
      </c>
      <c r="H3" s="1">
        <v>0.52500000000000002</v>
      </c>
      <c r="I3" s="1">
        <v>0.43099999999999999</v>
      </c>
      <c r="J3" s="1">
        <v>0.54800000000000004</v>
      </c>
      <c r="K3" s="1">
        <v>0.39400000000000002</v>
      </c>
    </row>
    <row r="4" spans="1:11" x14ac:dyDescent="0.35">
      <c r="A4" s="1">
        <v>0.95499999999999996</v>
      </c>
      <c r="B4" s="1">
        <v>8.6000000000000007E-2</v>
      </c>
      <c r="C4" s="1">
        <v>7.9000000000000001E-2</v>
      </c>
      <c r="D4" s="1">
        <v>0.76900000000000002</v>
      </c>
      <c r="E4" s="1">
        <v>0.66600000000000004</v>
      </c>
      <c r="F4" s="1">
        <v>0.65800000000000003</v>
      </c>
      <c r="G4" s="1">
        <v>0.70599999999999996</v>
      </c>
      <c r="H4" s="1">
        <v>0.67100000000000004</v>
      </c>
      <c r="I4" s="1">
        <v>0.67900000000000005</v>
      </c>
      <c r="J4" s="1">
        <v>0.77600000000000002</v>
      </c>
      <c r="K4" s="1">
        <v>0.68300000000000005</v>
      </c>
    </row>
    <row r="5" spans="1:11" x14ac:dyDescent="0.35">
      <c r="A5" s="1">
        <v>0.54200000000000004</v>
      </c>
      <c r="B5" s="1">
        <v>8.6000000000000007E-2</v>
      </c>
      <c r="C5" s="1">
        <v>9.2999999999999999E-2</v>
      </c>
      <c r="D5" s="1">
        <v>0.60399999999999998</v>
      </c>
      <c r="E5" s="1">
        <v>0.48599999999999999</v>
      </c>
      <c r="F5" s="1">
        <v>0.48499999999999999</v>
      </c>
      <c r="G5" s="1">
        <v>0.53900000000000003</v>
      </c>
      <c r="H5" s="1">
        <v>0.61599999999999999</v>
      </c>
      <c r="I5" s="1">
        <v>0.628</v>
      </c>
      <c r="J5" s="1">
        <v>0.55900000000000005</v>
      </c>
      <c r="K5" s="1">
        <v>0.435</v>
      </c>
    </row>
    <row r="6" spans="1:11" x14ac:dyDescent="0.35">
      <c r="A6" s="1">
        <v>0.308</v>
      </c>
      <c r="B6" s="1">
        <v>9.4E-2</v>
      </c>
      <c r="C6" s="1">
        <v>9.9000000000000005E-2</v>
      </c>
      <c r="D6" s="1">
        <v>0.65500000000000003</v>
      </c>
      <c r="E6" s="1">
        <v>0.70499999999999996</v>
      </c>
      <c r="F6" s="1">
        <v>0.53</v>
      </c>
      <c r="G6" s="1">
        <v>0.55900000000000005</v>
      </c>
      <c r="H6" s="1">
        <v>0.56600000000000006</v>
      </c>
      <c r="I6" s="1">
        <v>0.61</v>
      </c>
      <c r="J6" s="1">
        <v>0.64</v>
      </c>
      <c r="K6" s="1">
        <v>0.60699999999999998</v>
      </c>
    </row>
    <row r="7" spans="1:11" x14ac:dyDescent="0.35">
      <c r="A7" s="1">
        <v>0.188</v>
      </c>
      <c r="B7" s="1">
        <v>0.14400000000000002</v>
      </c>
      <c r="C7" s="1">
        <v>0.12</v>
      </c>
      <c r="D7" s="1">
        <v>0.54300000000000004</v>
      </c>
      <c r="E7" s="1">
        <v>0.58899999999999997</v>
      </c>
      <c r="F7" s="1">
        <v>0.52500000000000002</v>
      </c>
      <c r="G7" s="1">
        <v>0.53300000000000003</v>
      </c>
      <c r="H7" s="1">
        <v>0.54</v>
      </c>
      <c r="I7" s="1">
        <v>0.57000000000000006</v>
      </c>
      <c r="J7" s="1">
        <v>0.46100000000000002</v>
      </c>
      <c r="K7" s="1">
        <v>0.51600000000000001</v>
      </c>
    </row>
    <row r="8" spans="1:11" x14ac:dyDescent="0.35">
      <c r="A8" s="1">
        <v>0.13</v>
      </c>
      <c r="B8" s="1">
        <v>0.09</v>
      </c>
      <c r="C8" s="1">
        <v>7.8E-2</v>
      </c>
      <c r="D8" s="1">
        <v>0.57600000000000007</v>
      </c>
      <c r="E8" s="1">
        <v>0.80400000000000005</v>
      </c>
      <c r="F8" s="1">
        <v>0.749</v>
      </c>
      <c r="G8" s="1">
        <v>0.68700000000000006</v>
      </c>
      <c r="H8" s="1">
        <v>0.65800000000000003</v>
      </c>
      <c r="I8" s="1">
        <v>0.70699999999999996</v>
      </c>
      <c r="J8" s="1">
        <v>0.80400000000000005</v>
      </c>
      <c r="K8" s="1">
        <v>0.77500000000000002</v>
      </c>
    </row>
    <row r="9" spans="1:11" x14ac:dyDescent="0.35">
      <c r="A9" s="1">
        <v>7.6999999999999999E-2</v>
      </c>
      <c r="B9" s="1">
        <v>9.4E-2</v>
      </c>
      <c r="C9" s="1">
        <v>0.09</v>
      </c>
      <c r="D9" s="1">
        <v>0.434</v>
      </c>
      <c r="E9" s="1">
        <v>0.58899999999999997</v>
      </c>
      <c r="F9" s="1">
        <v>0.67900000000000005</v>
      </c>
      <c r="G9" s="1">
        <v>0.58199999999999996</v>
      </c>
      <c r="H9" s="1">
        <v>0.57799999999999996</v>
      </c>
      <c r="I9" s="1">
        <v>0.48</v>
      </c>
      <c r="J9" s="1">
        <v>0.52400000000000002</v>
      </c>
      <c r="K9" s="1">
        <v>0.55800000000000005</v>
      </c>
    </row>
    <row r="12" spans="1:11" x14ac:dyDescent="0.35">
      <c r="A12" t="s">
        <v>118</v>
      </c>
      <c r="B12" s="1" t="s">
        <v>119</v>
      </c>
      <c r="C12" s="1" t="s">
        <v>107</v>
      </c>
      <c r="D12" s="1" t="s">
        <v>108</v>
      </c>
      <c r="E12" s="1" t="s">
        <v>109</v>
      </c>
    </row>
    <row r="13" spans="1:11" x14ac:dyDescent="0.35">
      <c r="A13" t="s">
        <v>110</v>
      </c>
      <c r="B13" s="1">
        <v>2.41</v>
      </c>
      <c r="C13" s="1">
        <f>B13-B20</f>
        <v>2.3330000000000002</v>
      </c>
      <c r="D13" s="1">
        <v>5000</v>
      </c>
      <c r="E13" s="1">
        <f>(512.89*C13*C13)+(920.62*C13)+(53.86)</f>
        <v>4993.2697992100002</v>
      </c>
    </row>
    <row r="14" spans="1:11" x14ac:dyDescent="0.35">
      <c r="A14" t="s">
        <v>111</v>
      </c>
      <c r="B14" s="1">
        <v>1.548</v>
      </c>
      <c r="C14" s="1">
        <f>B14-B20</f>
        <v>1.4710000000000001</v>
      </c>
      <c r="D14" s="1">
        <v>2500</v>
      </c>
      <c r="E14" s="1">
        <f t="shared" ref="E14:E19" si="0">(512.89*C14*C14)+(920.62*C14)+(53.86)</f>
        <v>2517.9044304900003</v>
      </c>
    </row>
    <row r="15" spans="1:11" x14ac:dyDescent="0.35">
      <c r="A15" t="s">
        <v>112</v>
      </c>
      <c r="B15" s="1">
        <v>0.95499999999999996</v>
      </c>
      <c r="C15" s="1">
        <f>B15-B20</f>
        <v>0.878</v>
      </c>
      <c r="D15" s="1">
        <v>1250</v>
      </c>
      <c r="E15" s="1">
        <f t="shared" si="0"/>
        <v>1257.5430547599999</v>
      </c>
    </row>
    <row r="16" spans="1:11" x14ac:dyDescent="0.35">
      <c r="A16" t="s">
        <v>113</v>
      </c>
      <c r="B16" s="1">
        <v>0.54200000000000004</v>
      </c>
      <c r="C16" s="1">
        <f>B16-B20</f>
        <v>0.46500000000000002</v>
      </c>
      <c r="D16" s="1">
        <v>625</v>
      </c>
      <c r="E16" s="1">
        <f t="shared" si="0"/>
        <v>592.84794025000008</v>
      </c>
    </row>
    <row r="17" spans="1:12" x14ac:dyDescent="0.35">
      <c r="A17" t="s">
        <v>114</v>
      </c>
      <c r="B17" s="1">
        <v>0.308</v>
      </c>
      <c r="C17" s="1">
        <f>B17-B20</f>
        <v>0.23099999999999998</v>
      </c>
      <c r="D17" s="1">
        <v>312.5</v>
      </c>
      <c r="E17" s="1">
        <f t="shared" si="0"/>
        <v>293.89154329000002</v>
      </c>
    </row>
    <row r="18" spans="1:12" x14ac:dyDescent="0.35">
      <c r="A18" t="s">
        <v>115</v>
      </c>
      <c r="B18" s="1">
        <v>0.188</v>
      </c>
      <c r="C18" s="1">
        <f>B18-B20</f>
        <v>0.111</v>
      </c>
      <c r="D18" s="1">
        <v>156.25</v>
      </c>
      <c r="E18" s="1">
        <f t="shared" si="0"/>
        <v>162.36813769000003</v>
      </c>
    </row>
    <row r="19" spans="1:12" x14ac:dyDescent="0.35">
      <c r="A19" t="s">
        <v>120</v>
      </c>
      <c r="B19" s="1">
        <v>0.13</v>
      </c>
      <c r="C19" s="1">
        <f>B19-B20</f>
        <v>5.3000000000000005E-2</v>
      </c>
      <c r="D19" s="1">
        <v>78.13</v>
      </c>
      <c r="E19" s="1">
        <f t="shared" si="0"/>
        <v>104.09356801000001</v>
      </c>
    </row>
    <row r="20" spans="1:12" x14ac:dyDescent="0.35">
      <c r="A20" t="s">
        <v>116</v>
      </c>
      <c r="B20" s="1">
        <v>7.6999999999999999E-2</v>
      </c>
      <c r="C20" s="1">
        <f>B20-B20</f>
        <v>0</v>
      </c>
      <c r="D20" s="1">
        <v>0</v>
      </c>
      <c r="E20" s="1">
        <v>0</v>
      </c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</row>
    <row r="27" spans="1:12" x14ac:dyDescent="0.35">
      <c r="E27" s="1"/>
      <c r="I27" s="12"/>
      <c r="J27" s="12" t="s">
        <v>121</v>
      </c>
      <c r="K27" s="12"/>
      <c r="L27" s="12"/>
    </row>
    <row r="28" spans="1:12" x14ac:dyDescent="0.35">
      <c r="E28" s="1"/>
    </row>
    <row r="29" spans="1:12" x14ac:dyDescent="0.35">
      <c r="E29" s="1"/>
    </row>
    <row r="30" spans="1:12" x14ac:dyDescent="0.35">
      <c r="E30" s="1"/>
    </row>
    <row r="31" spans="1:12" x14ac:dyDescent="0.35">
      <c r="A31" s="6" t="s">
        <v>5</v>
      </c>
      <c r="B31" s="6" t="s">
        <v>106</v>
      </c>
      <c r="C31" s="6" t="s">
        <v>107</v>
      </c>
      <c r="D31" s="6" t="s">
        <v>109</v>
      </c>
      <c r="E31" s="1"/>
    </row>
    <row r="32" spans="1:12" x14ac:dyDescent="0.35">
      <c r="A32" s="3" t="s">
        <v>90</v>
      </c>
      <c r="B32" s="9">
        <v>8.1000000000000003E-2</v>
      </c>
      <c r="C32" s="9">
        <f>B32-B20</f>
        <v>4.0000000000000036E-3</v>
      </c>
      <c r="D32" s="9">
        <f t="shared" ref="D32:D63" si="1">(512.89*C32*C32)+(920.62*C32)+(53.86)</f>
        <v>57.550686240000005</v>
      </c>
    </row>
    <row r="33" spans="1:4" x14ac:dyDescent="0.35">
      <c r="A33" s="3" t="s">
        <v>91</v>
      </c>
      <c r="B33" s="9">
        <v>0.11900000000000001</v>
      </c>
      <c r="C33" s="9">
        <f>B33-B20</f>
        <v>4.200000000000001E-2</v>
      </c>
      <c r="D33" s="9">
        <f t="shared" si="1"/>
        <v>93.43077796</v>
      </c>
    </row>
    <row r="34" spans="1:4" x14ac:dyDescent="0.35">
      <c r="A34" s="3" t="s">
        <v>92</v>
      </c>
      <c r="B34" s="9">
        <v>8.6000000000000007E-2</v>
      </c>
      <c r="C34" s="9">
        <f>B34-B20</f>
        <v>9.000000000000008E-3</v>
      </c>
      <c r="D34" s="9">
        <f t="shared" si="1"/>
        <v>62.187124090000005</v>
      </c>
    </row>
    <row r="35" spans="1:4" x14ac:dyDescent="0.35">
      <c r="A35" s="3" t="s">
        <v>93</v>
      </c>
      <c r="B35" s="9">
        <v>8.6000000000000007E-2</v>
      </c>
      <c r="C35" s="9">
        <f>B35-B20</f>
        <v>9.000000000000008E-3</v>
      </c>
      <c r="D35" s="9">
        <f t="shared" si="1"/>
        <v>62.187124090000005</v>
      </c>
    </row>
    <row r="36" spans="1:4" x14ac:dyDescent="0.35">
      <c r="A36" s="3" t="s">
        <v>94</v>
      </c>
      <c r="B36" s="9">
        <v>9.4E-2</v>
      </c>
      <c r="C36" s="9">
        <f>B36-B20</f>
        <v>1.7000000000000001E-2</v>
      </c>
      <c r="D36" s="9">
        <f t="shared" si="1"/>
        <v>69.658765209999999</v>
      </c>
    </row>
    <row r="37" spans="1:4" x14ac:dyDescent="0.35">
      <c r="A37" s="3" t="s">
        <v>95</v>
      </c>
      <c r="B37" s="9">
        <v>0.14400000000000002</v>
      </c>
      <c r="C37" s="9">
        <f>B37-B20</f>
        <v>6.7000000000000018E-2</v>
      </c>
      <c r="D37" s="9">
        <f t="shared" si="1"/>
        <v>117.84390321000002</v>
      </c>
    </row>
    <row r="38" spans="1:4" x14ac:dyDescent="0.35">
      <c r="A38" s="3" t="s">
        <v>96</v>
      </c>
      <c r="B38" s="9">
        <v>0.09</v>
      </c>
      <c r="C38" s="9">
        <f>B38-B20</f>
        <v>1.2999999999999998E-2</v>
      </c>
      <c r="D38" s="9">
        <f t="shared" si="1"/>
        <v>65.914738409999998</v>
      </c>
    </row>
    <row r="39" spans="1:4" x14ac:dyDescent="0.35">
      <c r="A39" s="3" t="s">
        <v>97</v>
      </c>
      <c r="B39" s="9">
        <v>9.4E-2</v>
      </c>
      <c r="C39" s="9">
        <f>B39-B20</f>
        <v>1.7000000000000001E-2</v>
      </c>
      <c r="D39" s="9">
        <f t="shared" si="1"/>
        <v>69.658765209999999</v>
      </c>
    </row>
    <row r="40" spans="1:4" x14ac:dyDescent="0.35">
      <c r="A40" s="3" t="s">
        <v>98</v>
      </c>
      <c r="B40" s="9">
        <v>9.5000000000000001E-2</v>
      </c>
      <c r="C40" s="9">
        <f>B40-B20</f>
        <v>1.8000000000000002E-2</v>
      </c>
      <c r="D40" s="9">
        <f t="shared" si="1"/>
        <v>70.59733636</v>
      </c>
    </row>
    <row r="41" spans="1:4" x14ac:dyDescent="0.35">
      <c r="A41" s="3" t="s">
        <v>99</v>
      </c>
      <c r="B41" s="9">
        <v>9.6000000000000002E-2</v>
      </c>
      <c r="C41" s="9">
        <f>B41-B20</f>
        <v>1.9000000000000003E-2</v>
      </c>
      <c r="D41" s="9">
        <f t="shared" si="1"/>
        <v>71.536933290000007</v>
      </c>
    </row>
    <row r="42" spans="1:4" x14ac:dyDescent="0.35">
      <c r="A42" s="3" t="s">
        <v>100</v>
      </c>
      <c r="B42" s="9">
        <v>7.9000000000000001E-2</v>
      </c>
      <c r="C42" s="9">
        <f>B42-B20</f>
        <v>2.0000000000000018E-3</v>
      </c>
      <c r="D42" s="9">
        <f t="shared" si="1"/>
        <v>55.703291560000004</v>
      </c>
    </row>
    <row r="43" spans="1:4" x14ac:dyDescent="0.35">
      <c r="A43" s="3" t="s">
        <v>101</v>
      </c>
      <c r="B43" s="9">
        <v>9.2999999999999999E-2</v>
      </c>
      <c r="C43" s="9">
        <f>B43-B20</f>
        <v>1.6E-2</v>
      </c>
      <c r="D43" s="9">
        <f t="shared" si="1"/>
        <v>68.721219840000003</v>
      </c>
    </row>
    <row r="44" spans="1:4" x14ac:dyDescent="0.35">
      <c r="A44" s="3" t="s">
        <v>102</v>
      </c>
      <c r="B44" s="9">
        <v>9.9000000000000005E-2</v>
      </c>
      <c r="C44" s="9">
        <f>B44-B20</f>
        <v>2.2000000000000006E-2</v>
      </c>
      <c r="D44" s="9">
        <f t="shared" si="1"/>
        <v>74.361878759999996</v>
      </c>
    </row>
    <row r="45" spans="1:4" x14ac:dyDescent="0.35">
      <c r="A45" s="3" t="s">
        <v>103</v>
      </c>
      <c r="B45" s="9">
        <v>0.12</v>
      </c>
      <c r="C45" s="9">
        <f>B45-B20</f>
        <v>4.2999999999999997E-2</v>
      </c>
      <c r="D45" s="9">
        <f t="shared" si="1"/>
        <v>94.39499361</v>
      </c>
    </row>
    <row r="46" spans="1:4" x14ac:dyDescent="0.35">
      <c r="A46" s="3" t="s">
        <v>104</v>
      </c>
      <c r="B46" s="9">
        <v>7.8E-2</v>
      </c>
      <c r="C46" s="9">
        <f>B46-B20</f>
        <v>1.0000000000000009E-3</v>
      </c>
      <c r="D46" s="9">
        <f t="shared" si="1"/>
        <v>54.781132890000002</v>
      </c>
    </row>
    <row r="47" spans="1:4" x14ac:dyDescent="0.35">
      <c r="A47" s="3" t="s">
        <v>105</v>
      </c>
      <c r="B47" s="9">
        <v>0.09</v>
      </c>
      <c r="C47" s="9">
        <f>B47-B20</f>
        <v>1.2999999999999998E-2</v>
      </c>
      <c r="D47" s="9">
        <f t="shared" si="1"/>
        <v>65.914738409999998</v>
      </c>
    </row>
    <row r="48" spans="1:4" x14ac:dyDescent="0.35">
      <c r="A48" s="3" t="s">
        <v>7</v>
      </c>
      <c r="B48" s="9">
        <v>1.262</v>
      </c>
      <c r="C48" s="9">
        <f>B48-B20</f>
        <v>1.1850000000000001</v>
      </c>
      <c r="D48" s="9">
        <f t="shared" si="1"/>
        <v>1865.0076602500001</v>
      </c>
    </row>
    <row r="49" spans="1:4" x14ac:dyDescent="0.35">
      <c r="A49" s="3" t="s">
        <v>8</v>
      </c>
      <c r="B49" s="9">
        <v>0.65</v>
      </c>
      <c r="C49" s="9">
        <f>B49-B20</f>
        <v>0.57300000000000006</v>
      </c>
      <c r="D49" s="9">
        <f t="shared" si="1"/>
        <v>749.7719208100001</v>
      </c>
    </row>
    <row r="50" spans="1:4" x14ac:dyDescent="0.35">
      <c r="A50" s="3" t="s">
        <v>9</v>
      </c>
      <c r="B50" s="9">
        <v>0.76900000000000002</v>
      </c>
      <c r="C50" s="9">
        <f>B50-B20</f>
        <v>0.69200000000000006</v>
      </c>
      <c r="D50" s="9">
        <f t="shared" si="1"/>
        <v>936.53359696000018</v>
      </c>
    </row>
    <row r="51" spans="1:4" x14ac:dyDescent="0.35">
      <c r="A51" s="3" t="s">
        <v>10</v>
      </c>
      <c r="B51" s="9">
        <v>0.60399999999999998</v>
      </c>
      <c r="C51" s="9">
        <f>B51-B20</f>
        <v>0.52700000000000002</v>
      </c>
      <c r="D51" s="9">
        <f t="shared" si="1"/>
        <v>681.47116681</v>
      </c>
    </row>
    <row r="52" spans="1:4" x14ac:dyDescent="0.35">
      <c r="A52" s="3" t="s">
        <v>11</v>
      </c>
      <c r="B52" s="9">
        <v>0.65500000000000003</v>
      </c>
      <c r="C52" s="9">
        <f>B52-B20</f>
        <v>0.57800000000000007</v>
      </c>
      <c r="D52" s="9">
        <f t="shared" si="1"/>
        <v>757.3267027600001</v>
      </c>
    </row>
    <row r="53" spans="1:4" x14ac:dyDescent="0.35">
      <c r="A53" s="3" t="s">
        <v>12</v>
      </c>
      <c r="B53" s="9">
        <v>0.54300000000000004</v>
      </c>
      <c r="C53" s="9">
        <f>B53-B20</f>
        <v>0.46600000000000003</v>
      </c>
      <c r="D53" s="9">
        <f t="shared" si="1"/>
        <v>594.24606084000004</v>
      </c>
    </row>
    <row r="54" spans="1:4" x14ac:dyDescent="0.35">
      <c r="A54" s="3" t="s">
        <v>13</v>
      </c>
      <c r="B54" s="9">
        <v>0.57600000000000007</v>
      </c>
      <c r="C54" s="9">
        <f>B54-B20</f>
        <v>0.49900000000000005</v>
      </c>
      <c r="D54" s="9">
        <f t="shared" si="1"/>
        <v>640.95950289000007</v>
      </c>
    </row>
    <row r="55" spans="1:4" x14ac:dyDescent="0.35">
      <c r="A55" s="3" t="s">
        <v>14</v>
      </c>
      <c r="B55" s="9">
        <v>0.434</v>
      </c>
      <c r="C55" s="9">
        <f>B55-B20</f>
        <v>0.35699999999999998</v>
      </c>
      <c r="D55" s="9">
        <f t="shared" si="1"/>
        <v>447.88865761</v>
      </c>
    </row>
    <row r="56" spans="1:4" x14ac:dyDescent="0.35">
      <c r="A56" s="3" t="s">
        <v>15</v>
      </c>
      <c r="B56" s="9">
        <v>0.77900000000000003</v>
      </c>
      <c r="C56" s="9">
        <f>B56-B20</f>
        <v>0.70200000000000007</v>
      </c>
      <c r="D56" s="9">
        <f t="shared" si="1"/>
        <v>952.88948356000014</v>
      </c>
    </row>
    <row r="57" spans="1:4" x14ac:dyDescent="0.35">
      <c r="A57" s="3" t="s">
        <v>16</v>
      </c>
      <c r="B57" s="9">
        <v>0.57000000000000006</v>
      </c>
      <c r="C57" s="9">
        <f>B57-B20</f>
        <v>0.49300000000000005</v>
      </c>
      <c r="D57" s="9">
        <f t="shared" si="1"/>
        <v>632.38306161000003</v>
      </c>
    </row>
    <row r="58" spans="1:4" x14ac:dyDescent="0.35">
      <c r="A58" s="3" t="s">
        <v>17</v>
      </c>
      <c r="B58" s="9">
        <v>0.66600000000000004</v>
      </c>
      <c r="C58" s="9">
        <f>B58-B20</f>
        <v>0.58900000000000008</v>
      </c>
      <c r="D58" s="9">
        <f t="shared" si="1"/>
        <v>774.03749169000014</v>
      </c>
    </row>
    <row r="59" spans="1:4" x14ac:dyDescent="0.35">
      <c r="A59" s="3" t="s">
        <v>18</v>
      </c>
      <c r="B59" s="9">
        <v>0.48599999999999999</v>
      </c>
      <c r="C59" s="9">
        <f>B59-B20</f>
        <v>0.40899999999999997</v>
      </c>
      <c r="D59" s="9">
        <f t="shared" si="1"/>
        <v>516.19033208999997</v>
      </c>
    </row>
    <row r="60" spans="1:4" x14ac:dyDescent="0.35">
      <c r="A60" s="3" t="s">
        <v>19</v>
      </c>
      <c r="B60" s="9">
        <v>0.70499999999999996</v>
      </c>
      <c r="C60" s="9">
        <f>B60-B20</f>
        <v>0.628</v>
      </c>
      <c r="D60" s="9">
        <f t="shared" si="1"/>
        <v>834.28496976000008</v>
      </c>
    </row>
    <row r="61" spans="1:4" x14ac:dyDescent="0.35">
      <c r="A61" s="3" t="s">
        <v>20</v>
      </c>
      <c r="B61" s="9">
        <v>0.58899999999999997</v>
      </c>
      <c r="C61" s="9">
        <f>B61-B20</f>
        <v>0.51200000000000001</v>
      </c>
      <c r="D61" s="9">
        <f t="shared" si="1"/>
        <v>659.66847616000007</v>
      </c>
    </row>
    <row r="62" spans="1:4" x14ac:dyDescent="0.35">
      <c r="A62" s="3" t="s">
        <v>21</v>
      </c>
      <c r="B62" s="9">
        <v>0.80400000000000005</v>
      </c>
      <c r="C62" s="9">
        <f>B62-B20</f>
        <v>0.72700000000000009</v>
      </c>
      <c r="D62" s="9">
        <f t="shared" si="1"/>
        <v>994.2279788100002</v>
      </c>
    </row>
    <row r="63" spans="1:4" x14ac:dyDescent="0.35">
      <c r="A63" s="3" t="s">
        <v>22</v>
      </c>
      <c r="B63" s="9">
        <v>0.58899999999999997</v>
      </c>
      <c r="C63" s="9">
        <f>B63-B20</f>
        <v>0.51200000000000001</v>
      </c>
      <c r="D63" s="9">
        <f t="shared" si="1"/>
        <v>659.66847616000007</v>
      </c>
    </row>
    <row r="64" spans="1:4" x14ac:dyDescent="0.35">
      <c r="A64" s="3" t="s">
        <v>23</v>
      </c>
      <c r="B64" s="9">
        <v>0.627</v>
      </c>
      <c r="C64" s="9">
        <f>B64-B20</f>
        <v>0.55000000000000004</v>
      </c>
      <c r="D64" s="9">
        <f t="shared" ref="D64:D95" si="2">(512.89*C64*C64)+(920.62*C64)+(53.86)</f>
        <v>715.35022500000014</v>
      </c>
    </row>
    <row r="65" spans="1:4" x14ac:dyDescent="0.35">
      <c r="A65" s="3" t="s">
        <v>24</v>
      </c>
      <c r="B65" s="9">
        <v>0.52300000000000002</v>
      </c>
      <c r="C65" s="9">
        <f>B65-B20</f>
        <v>0.44600000000000001</v>
      </c>
      <c r="D65" s="9">
        <f t="shared" si="2"/>
        <v>566.47854724000001</v>
      </c>
    </row>
    <row r="66" spans="1:4" x14ac:dyDescent="0.35">
      <c r="A66" s="3" t="s">
        <v>25</v>
      </c>
      <c r="B66" s="9">
        <v>0.65800000000000003</v>
      </c>
      <c r="C66" s="9">
        <f>B66-B20</f>
        <v>0.58100000000000007</v>
      </c>
      <c r="D66" s="9">
        <f t="shared" si="2"/>
        <v>761.87188129000015</v>
      </c>
    </row>
    <row r="67" spans="1:4" x14ac:dyDescent="0.35">
      <c r="A67" s="3" t="s">
        <v>26</v>
      </c>
      <c r="B67" s="9">
        <v>0.48499999999999999</v>
      </c>
      <c r="C67" s="9">
        <f>B67-B20</f>
        <v>0.40799999999999997</v>
      </c>
      <c r="D67" s="9">
        <f t="shared" si="2"/>
        <v>514.85068095999998</v>
      </c>
    </row>
    <row r="68" spans="1:4" x14ac:dyDescent="0.35">
      <c r="A68" s="3" t="s">
        <v>27</v>
      </c>
      <c r="B68" s="9">
        <v>0.53</v>
      </c>
      <c r="C68" s="9">
        <f>B68-B20</f>
        <v>0.45300000000000001</v>
      </c>
      <c r="D68" s="9">
        <f t="shared" si="2"/>
        <v>576.15050400999996</v>
      </c>
    </row>
    <row r="69" spans="1:4" x14ac:dyDescent="0.35">
      <c r="A69" s="3" t="s">
        <v>28</v>
      </c>
      <c r="B69" s="9">
        <v>0.52500000000000002</v>
      </c>
      <c r="C69" s="9">
        <f>B69-B20</f>
        <v>0.44800000000000001</v>
      </c>
      <c r="D69" s="9">
        <f t="shared" si="2"/>
        <v>569.23683456000003</v>
      </c>
    </row>
    <row r="70" spans="1:4" x14ac:dyDescent="0.35">
      <c r="A70" s="3" t="s">
        <v>29</v>
      </c>
      <c r="B70" s="9">
        <v>0.749</v>
      </c>
      <c r="C70" s="9">
        <f>B70-B20</f>
        <v>0.67200000000000004</v>
      </c>
      <c r="D70" s="9">
        <f t="shared" si="2"/>
        <v>904.12955776000001</v>
      </c>
    </row>
    <row r="71" spans="1:4" x14ac:dyDescent="0.35">
      <c r="A71" s="3" t="s">
        <v>30</v>
      </c>
      <c r="B71" s="9">
        <v>0.67900000000000005</v>
      </c>
      <c r="C71" s="9">
        <f>B71-B20</f>
        <v>0.60200000000000009</v>
      </c>
      <c r="D71" s="9">
        <f t="shared" si="2"/>
        <v>793.94662756000014</v>
      </c>
    </row>
    <row r="72" spans="1:4" x14ac:dyDescent="0.35">
      <c r="A72" s="3" t="s">
        <v>31</v>
      </c>
      <c r="B72" s="9">
        <v>0.753</v>
      </c>
      <c r="C72" s="9">
        <f>B72-B20</f>
        <v>0.67600000000000005</v>
      </c>
      <c r="D72" s="9">
        <f t="shared" si="2"/>
        <v>910.57754064000017</v>
      </c>
    </row>
    <row r="73" spans="1:4" x14ac:dyDescent="0.35">
      <c r="A73" s="3" t="s">
        <v>32</v>
      </c>
      <c r="B73" s="9">
        <v>0.61</v>
      </c>
      <c r="C73" s="9">
        <f>B73-B20</f>
        <v>0.53300000000000003</v>
      </c>
      <c r="D73" s="9">
        <f t="shared" si="2"/>
        <v>690.25686721</v>
      </c>
    </row>
    <row r="74" spans="1:4" x14ac:dyDescent="0.35">
      <c r="A74" s="3" t="s">
        <v>33</v>
      </c>
      <c r="B74" s="9">
        <v>0.70599999999999996</v>
      </c>
      <c r="C74" s="9">
        <f>B74-B20</f>
        <v>0.629</v>
      </c>
      <c r="D74" s="9">
        <f t="shared" si="2"/>
        <v>835.85029249000002</v>
      </c>
    </row>
    <row r="75" spans="1:4" x14ac:dyDescent="0.35">
      <c r="A75" s="3" t="s">
        <v>34</v>
      </c>
      <c r="B75" s="9">
        <v>0.53900000000000003</v>
      </c>
      <c r="C75" s="9">
        <f>B75-B20</f>
        <v>0.46200000000000002</v>
      </c>
      <c r="D75" s="9">
        <f t="shared" si="2"/>
        <v>588.65973316000009</v>
      </c>
    </row>
    <row r="76" spans="1:4" x14ac:dyDescent="0.35">
      <c r="A76" s="3" t="s">
        <v>35</v>
      </c>
      <c r="B76" s="9">
        <v>0.55900000000000005</v>
      </c>
      <c r="C76" s="9">
        <f>B76-B20</f>
        <v>0.48200000000000004</v>
      </c>
      <c r="D76" s="9">
        <f t="shared" si="2"/>
        <v>616.75549636000005</v>
      </c>
    </row>
    <row r="77" spans="1:4" x14ac:dyDescent="0.35">
      <c r="A77" s="3" t="s">
        <v>36</v>
      </c>
      <c r="B77" s="9">
        <v>0.53300000000000003</v>
      </c>
      <c r="C77" s="9">
        <f>B77-B20</f>
        <v>0.45600000000000002</v>
      </c>
      <c r="D77" s="9">
        <f t="shared" si="2"/>
        <v>580.31101504000003</v>
      </c>
    </row>
    <row r="78" spans="1:4" x14ac:dyDescent="0.35">
      <c r="A78" s="3" t="s">
        <v>37</v>
      </c>
      <c r="B78" s="9">
        <v>0.68700000000000006</v>
      </c>
      <c r="C78" s="9">
        <f>B78-B20</f>
        <v>0.6100000000000001</v>
      </c>
      <c r="D78" s="9">
        <f t="shared" si="2"/>
        <v>806.28456900000003</v>
      </c>
    </row>
    <row r="79" spans="1:4" x14ac:dyDescent="0.35">
      <c r="A79" s="3" t="s">
        <v>38</v>
      </c>
      <c r="B79" s="9">
        <v>0.58199999999999996</v>
      </c>
      <c r="C79" s="9">
        <f>B79-B20</f>
        <v>0.505</v>
      </c>
      <c r="D79" s="9">
        <f t="shared" si="2"/>
        <v>649.57287225000005</v>
      </c>
    </row>
    <row r="80" spans="1:4" x14ac:dyDescent="0.35">
      <c r="A80" s="3" t="s">
        <v>39</v>
      </c>
      <c r="B80" s="9">
        <v>0.55600000000000005</v>
      </c>
      <c r="C80" s="9">
        <f>B80-B20</f>
        <v>0.47900000000000004</v>
      </c>
      <c r="D80" s="9">
        <f t="shared" si="2"/>
        <v>612.5149744900001</v>
      </c>
    </row>
    <row r="81" spans="1:4" x14ac:dyDescent="0.35">
      <c r="A81" s="3" t="s">
        <v>40</v>
      </c>
      <c r="B81" s="9">
        <v>0.52500000000000002</v>
      </c>
      <c r="C81" s="9">
        <f>B81-B20</f>
        <v>0.44800000000000001</v>
      </c>
      <c r="D81" s="9">
        <f t="shared" si="2"/>
        <v>569.23683456000003</v>
      </c>
    </row>
    <row r="82" spans="1:4" x14ac:dyDescent="0.35">
      <c r="A82" s="3" t="s">
        <v>41</v>
      </c>
      <c r="B82" s="9">
        <v>0.67100000000000004</v>
      </c>
      <c r="C82" s="9">
        <f>B82-B20</f>
        <v>0.59400000000000008</v>
      </c>
      <c r="D82" s="9">
        <f t="shared" si="2"/>
        <v>781.67433604000007</v>
      </c>
    </row>
    <row r="83" spans="1:4" x14ac:dyDescent="0.35">
      <c r="A83" s="3" t="s">
        <v>42</v>
      </c>
      <c r="B83" s="9">
        <v>0.61599999999999999</v>
      </c>
      <c r="C83" s="9">
        <f>B83-B20</f>
        <v>0.53900000000000003</v>
      </c>
      <c r="D83" s="9">
        <f t="shared" si="2"/>
        <v>699.07949569000004</v>
      </c>
    </row>
    <row r="84" spans="1:4" x14ac:dyDescent="0.35">
      <c r="A84" s="3" t="s">
        <v>43</v>
      </c>
      <c r="B84" s="9">
        <v>0.56600000000000006</v>
      </c>
      <c r="C84" s="9">
        <f>B84-B20</f>
        <v>0.48900000000000005</v>
      </c>
      <c r="D84" s="9">
        <f t="shared" si="2"/>
        <v>626.68594969000003</v>
      </c>
    </row>
    <row r="85" spans="1:4" x14ac:dyDescent="0.35">
      <c r="A85" s="3" t="s">
        <v>44</v>
      </c>
      <c r="B85" s="9">
        <v>0.54</v>
      </c>
      <c r="C85" s="9">
        <f>B85-B20</f>
        <v>0.46300000000000002</v>
      </c>
      <c r="D85" s="9">
        <f t="shared" si="2"/>
        <v>590.05477641000004</v>
      </c>
    </row>
    <row r="86" spans="1:4" x14ac:dyDescent="0.35">
      <c r="A86" s="3" t="s">
        <v>45</v>
      </c>
      <c r="B86" s="9">
        <v>0.65800000000000003</v>
      </c>
      <c r="C86" s="9">
        <f>B86-B20</f>
        <v>0.58100000000000007</v>
      </c>
      <c r="D86" s="9">
        <f t="shared" si="2"/>
        <v>761.87188129000015</v>
      </c>
    </row>
    <row r="87" spans="1:4" x14ac:dyDescent="0.35">
      <c r="A87" s="3" t="s">
        <v>46</v>
      </c>
      <c r="B87" s="9">
        <v>0.57799999999999996</v>
      </c>
      <c r="C87" s="9">
        <f>B87-B20</f>
        <v>0.501</v>
      </c>
      <c r="D87" s="9">
        <f t="shared" si="2"/>
        <v>643.82652288999998</v>
      </c>
    </row>
    <row r="88" spans="1:4" x14ac:dyDescent="0.35">
      <c r="A88" s="3" t="s">
        <v>47</v>
      </c>
      <c r="B88" s="9">
        <v>0.63</v>
      </c>
      <c r="C88" s="9">
        <f>B88-B20</f>
        <v>0.55300000000000005</v>
      </c>
      <c r="D88" s="9">
        <f t="shared" si="2"/>
        <v>719.80923801000006</v>
      </c>
    </row>
    <row r="89" spans="1:4" x14ac:dyDescent="0.35">
      <c r="A89" s="3" t="s">
        <v>48</v>
      </c>
      <c r="B89" s="9">
        <v>0.43099999999999999</v>
      </c>
      <c r="C89" s="9">
        <f>B89-B20</f>
        <v>0.35399999999999998</v>
      </c>
      <c r="D89" s="9">
        <f t="shared" si="2"/>
        <v>444.03280323999996</v>
      </c>
    </row>
    <row r="90" spans="1:4" x14ac:dyDescent="0.35">
      <c r="A90" s="3" t="s">
        <v>49</v>
      </c>
      <c r="B90" s="9">
        <v>0.67900000000000005</v>
      </c>
      <c r="C90" s="9">
        <f>B90-B20</f>
        <v>0.60200000000000009</v>
      </c>
      <c r="D90" s="9">
        <f t="shared" si="2"/>
        <v>793.94662756000014</v>
      </c>
    </row>
    <row r="91" spans="1:4" x14ac:dyDescent="0.35">
      <c r="A91" s="3" t="s">
        <v>50</v>
      </c>
      <c r="B91" s="9">
        <v>0.628</v>
      </c>
      <c r="C91" s="9">
        <f>B91-B20</f>
        <v>0.55100000000000005</v>
      </c>
      <c r="D91" s="9">
        <f t="shared" si="2"/>
        <v>716.83553689000007</v>
      </c>
    </row>
    <row r="92" spans="1:4" x14ac:dyDescent="0.35">
      <c r="A92" s="3" t="s">
        <v>51</v>
      </c>
      <c r="B92" s="9">
        <v>0.61</v>
      </c>
      <c r="C92" s="9">
        <f>B92-B20</f>
        <v>0.53300000000000003</v>
      </c>
      <c r="D92" s="9">
        <f t="shared" si="2"/>
        <v>690.25686721</v>
      </c>
    </row>
    <row r="93" spans="1:4" x14ac:dyDescent="0.35">
      <c r="A93" s="3" t="s">
        <v>52</v>
      </c>
      <c r="B93" s="9">
        <v>0.57000000000000006</v>
      </c>
      <c r="C93" s="9">
        <f>B93-B20</f>
        <v>0.49300000000000005</v>
      </c>
      <c r="D93" s="9">
        <f t="shared" si="2"/>
        <v>632.38306161000003</v>
      </c>
    </row>
    <row r="94" spans="1:4" x14ac:dyDescent="0.35">
      <c r="A94" s="3" t="s">
        <v>53</v>
      </c>
      <c r="B94" s="9">
        <v>0.70699999999999996</v>
      </c>
      <c r="C94" s="9">
        <f>B94-B20</f>
        <v>0.63</v>
      </c>
      <c r="D94" s="9">
        <f t="shared" si="2"/>
        <v>837.41664100000003</v>
      </c>
    </row>
    <row r="95" spans="1:4" x14ac:dyDescent="0.35">
      <c r="A95" s="3" t="s">
        <v>54</v>
      </c>
      <c r="B95" s="9">
        <v>0.48</v>
      </c>
      <c r="C95" s="9">
        <f>B95-B20</f>
        <v>0.40299999999999997</v>
      </c>
      <c r="D95" s="9">
        <f t="shared" si="2"/>
        <v>508.16781200999992</v>
      </c>
    </row>
    <row r="96" spans="1:4" x14ac:dyDescent="0.35">
      <c r="A96" s="3" t="s">
        <v>55</v>
      </c>
      <c r="B96" s="9">
        <v>0.86099999999999999</v>
      </c>
      <c r="C96" s="9">
        <f>B96-B20</f>
        <v>0.78400000000000003</v>
      </c>
      <c r="D96" s="9">
        <f t="shared" ref="D96:D127" si="3">(512.89*C96*C96)+(920.62*C96)+(53.86)</f>
        <v>1090.8769958400001</v>
      </c>
    </row>
    <row r="97" spans="1:4" x14ac:dyDescent="0.35">
      <c r="A97" s="3" t="s">
        <v>56</v>
      </c>
      <c r="B97" s="9">
        <v>0.54800000000000004</v>
      </c>
      <c r="C97" s="9">
        <f>B97-B20</f>
        <v>0.47100000000000003</v>
      </c>
      <c r="D97" s="9">
        <f t="shared" si="3"/>
        <v>601.25205048999999</v>
      </c>
    </row>
    <row r="98" spans="1:4" x14ac:dyDescent="0.35">
      <c r="A98" s="3" t="s">
        <v>57</v>
      </c>
      <c r="B98" s="9">
        <v>0.77600000000000002</v>
      </c>
      <c r="C98" s="9">
        <f>B98-B20</f>
        <v>0.69900000000000007</v>
      </c>
      <c r="D98" s="9">
        <f t="shared" si="3"/>
        <v>947.97194689000014</v>
      </c>
    </row>
    <row r="99" spans="1:4" x14ac:dyDescent="0.35">
      <c r="A99" s="3" t="s">
        <v>58</v>
      </c>
      <c r="B99" s="9">
        <v>0.55900000000000005</v>
      </c>
      <c r="C99" s="9">
        <f>B99-B20</f>
        <v>0.48200000000000004</v>
      </c>
      <c r="D99" s="9">
        <f t="shared" si="3"/>
        <v>616.75549636000005</v>
      </c>
    </row>
    <row r="100" spans="1:4" x14ac:dyDescent="0.35">
      <c r="A100" s="3" t="s">
        <v>59</v>
      </c>
      <c r="B100" s="9">
        <v>0.64</v>
      </c>
      <c r="C100" s="9">
        <f>B100-B20</f>
        <v>0.56300000000000006</v>
      </c>
      <c r="D100" s="9">
        <f t="shared" si="3"/>
        <v>734.73929041000008</v>
      </c>
    </row>
    <row r="101" spans="1:4" x14ac:dyDescent="0.35">
      <c r="A101" s="3" t="s">
        <v>60</v>
      </c>
      <c r="B101" s="9">
        <v>0.46100000000000002</v>
      </c>
      <c r="C101" s="9">
        <f>B101-B20</f>
        <v>0.38400000000000001</v>
      </c>
      <c r="D101" s="9">
        <f t="shared" si="3"/>
        <v>483.00678784000002</v>
      </c>
    </row>
    <row r="102" spans="1:4" x14ac:dyDescent="0.35">
      <c r="A102" s="3" t="s">
        <v>61</v>
      </c>
      <c r="B102" s="9">
        <v>0.80400000000000005</v>
      </c>
      <c r="C102" s="9">
        <f>B102-B20</f>
        <v>0.72700000000000009</v>
      </c>
      <c r="D102" s="9">
        <f t="shared" si="3"/>
        <v>994.2279788100002</v>
      </c>
    </row>
    <row r="103" spans="1:4" x14ac:dyDescent="0.35">
      <c r="A103" s="3" t="s">
        <v>62</v>
      </c>
      <c r="B103" s="9">
        <v>0.52400000000000002</v>
      </c>
      <c r="C103" s="9">
        <f>B103-B20</f>
        <v>0.44700000000000001</v>
      </c>
      <c r="D103" s="9">
        <f t="shared" si="3"/>
        <v>567.85717800999998</v>
      </c>
    </row>
    <row r="104" spans="1:4" x14ac:dyDescent="0.35">
      <c r="A104" s="3" t="s">
        <v>63</v>
      </c>
      <c r="B104" s="9">
        <v>0.63700000000000001</v>
      </c>
      <c r="C104" s="9">
        <f>B104-B20</f>
        <v>0.56000000000000005</v>
      </c>
      <c r="D104" s="9">
        <f t="shared" si="3"/>
        <v>730.24950400000012</v>
      </c>
    </row>
    <row r="105" spans="1:4" x14ac:dyDescent="0.35">
      <c r="A105" s="3" t="s">
        <v>64</v>
      </c>
      <c r="B105" s="9">
        <v>0.39400000000000002</v>
      </c>
      <c r="C105" s="9">
        <f>B105-B20</f>
        <v>0.317</v>
      </c>
      <c r="D105" s="9">
        <f t="shared" si="3"/>
        <v>397.23634321000003</v>
      </c>
    </row>
    <row r="106" spans="1:4" x14ac:dyDescent="0.35">
      <c r="A106" s="3" t="s">
        <v>65</v>
      </c>
      <c r="B106" s="9">
        <v>0.68300000000000005</v>
      </c>
      <c r="C106" s="9">
        <f>B106-B20</f>
        <v>0.60600000000000009</v>
      </c>
      <c r="D106" s="9">
        <f t="shared" si="3"/>
        <v>800.10739204000015</v>
      </c>
    </row>
    <row r="107" spans="1:4" x14ac:dyDescent="0.35">
      <c r="A107" s="3" t="s">
        <v>66</v>
      </c>
      <c r="B107" s="9">
        <v>0.435</v>
      </c>
      <c r="C107" s="9">
        <f>B107-B20</f>
        <v>0.35799999999999998</v>
      </c>
      <c r="D107" s="9">
        <f t="shared" si="3"/>
        <v>449.17599395999997</v>
      </c>
    </row>
    <row r="108" spans="1:4" x14ac:dyDescent="0.35">
      <c r="A108" s="3" t="s">
        <v>67</v>
      </c>
      <c r="B108" s="9">
        <v>0.60699999999999998</v>
      </c>
      <c r="C108" s="9">
        <f>B108-B20</f>
        <v>0.53</v>
      </c>
      <c r="D108" s="9">
        <f t="shared" si="3"/>
        <v>685.85940100000005</v>
      </c>
    </row>
    <row r="109" spans="1:4" x14ac:dyDescent="0.35">
      <c r="A109" s="3" t="s">
        <v>68</v>
      </c>
      <c r="B109" s="9">
        <v>0.51600000000000001</v>
      </c>
      <c r="C109" s="9">
        <f>B109-B20</f>
        <v>0.439</v>
      </c>
      <c r="D109" s="9">
        <f t="shared" si="3"/>
        <v>556.85685368999998</v>
      </c>
    </row>
    <row r="110" spans="1:4" x14ac:dyDescent="0.35">
      <c r="A110" s="3" t="s">
        <v>69</v>
      </c>
      <c r="B110" s="9">
        <v>0.77500000000000002</v>
      </c>
      <c r="C110" s="9">
        <f>B110-B20</f>
        <v>0.69800000000000006</v>
      </c>
      <c r="D110" s="9">
        <f t="shared" si="3"/>
        <v>946.33481956000014</v>
      </c>
    </row>
    <row r="111" spans="1:4" x14ac:dyDescent="0.35">
      <c r="A111" s="3" t="s">
        <v>70</v>
      </c>
      <c r="B111" s="9">
        <v>0.55800000000000005</v>
      </c>
      <c r="C111" s="9">
        <f>B111-B20</f>
        <v>0.48100000000000004</v>
      </c>
      <c r="D111" s="9">
        <f t="shared" si="3"/>
        <v>615.3409632900001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12"/>
  <sheetViews>
    <sheetView workbookViewId="0">
      <selection activeCell="R10" sqref="R10"/>
    </sheetView>
  </sheetViews>
  <sheetFormatPr defaultRowHeight="14.5" x14ac:dyDescent="0.35"/>
  <cols>
    <col min="1" max="1" width="18.7265625" customWidth="1"/>
    <col min="2" max="2" width="12" customWidth="1"/>
    <col min="3" max="3" width="11.453125" customWidth="1"/>
  </cols>
  <sheetData>
    <row r="2" spans="1:11" x14ac:dyDescent="0.35">
      <c r="A2" s="1">
        <v>2.444</v>
      </c>
      <c r="B2" s="1">
        <v>8.2000000000000003E-2</v>
      </c>
      <c r="C2" s="1">
        <v>9.8000000000000004E-2</v>
      </c>
      <c r="D2" s="1">
        <v>1.242</v>
      </c>
      <c r="E2" s="1">
        <v>0.92700000000000005</v>
      </c>
      <c r="F2" s="1">
        <v>0.754</v>
      </c>
      <c r="G2" s="1">
        <v>0.92700000000000005</v>
      </c>
      <c r="H2" s="1">
        <v>0.63100000000000001</v>
      </c>
      <c r="I2" s="1">
        <v>0.66</v>
      </c>
      <c r="J2" s="1">
        <v>0.92400000000000004</v>
      </c>
      <c r="K2" s="1">
        <v>0.96199999999999997</v>
      </c>
    </row>
    <row r="3" spans="1:11" x14ac:dyDescent="0.35">
      <c r="A3" s="1">
        <v>1.5109999999999999</v>
      </c>
      <c r="B3" s="1">
        <v>8.3000000000000004E-2</v>
      </c>
      <c r="C3" s="1">
        <v>9.6000000000000002E-2</v>
      </c>
      <c r="D3" s="1">
        <v>0.68100000000000005</v>
      </c>
      <c r="E3" s="1">
        <v>0.59799999999999998</v>
      </c>
      <c r="F3" s="1">
        <v>0.60299999999999998</v>
      </c>
      <c r="G3" s="1">
        <v>0.73899999999999999</v>
      </c>
      <c r="H3" s="1">
        <v>0.53700000000000003</v>
      </c>
      <c r="I3" s="1">
        <v>0.55500000000000005</v>
      </c>
      <c r="J3" s="1">
        <v>0.74199999999999999</v>
      </c>
      <c r="K3" s="1">
        <v>0.64300000000000002</v>
      </c>
    </row>
    <row r="4" spans="1:11" x14ac:dyDescent="0.35">
      <c r="A4" s="1">
        <v>0.85</v>
      </c>
      <c r="B4" s="1">
        <v>7.9000000000000001E-2</v>
      </c>
      <c r="C4" s="1">
        <v>8.2000000000000003E-2</v>
      </c>
      <c r="D4" s="1">
        <v>0.80900000000000005</v>
      </c>
      <c r="E4" s="1">
        <v>0.79100000000000004</v>
      </c>
      <c r="F4" s="1">
        <v>0.76100000000000001</v>
      </c>
      <c r="G4" s="1">
        <v>0.86199999999999999</v>
      </c>
      <c r="H4" s="1">
        <v>0.85899999999999999</v>
      </c>
      <c r="I4" s="1">
        <v>0.90200000000000002</v>
      </c>
      <c r="J4" s="1">
        <v>0.96199999999999997</v>
      </c>
      <c r="K4" s="1">
        <v>0.85699999999999998</v>
      </c>
    </row>
    <row r="5" spans="1:11" x14ac:dyDescent="0.35">
      <c r="A5" s="1">
        <v>0.50900000000000001</v>
      </c>
      <c r="B5" s="1">
        <v>7.6999999999999999E-2</v>
      </c>
      <c r="C5" s="1">
        <v>8.6000000000000007E-2</v>
      </c>
      <c r="D5" s="1">
        <v>0.59</v>
      </c>
      <c r="E5" s="1">
        <v>0.48</v>
      </c>
      <c r="F5" s="1">
        <v>0.498</v>
      </c>
      <c r="G5" s="1">
        <v>0.60299999999999998</v>
      </c>
      <c r="H5" s="1">
        <v>0.67100000000000004</v>
      </c>
      <c r="I5" s="1">
        <v>0.72199999999999998</v>
      </c>
      <c r="J5" s="1">
        <v>0.621</v>
      </c>
      <c r="K5" s="1">
        <v>0.70599999999999996</v>
      </c>
    </row>
    <row r="6" spans="1:11" x14ac:dyDescent="0.35">
      <c r="A6" s="1">
        <v>0.253</v>
      </c>
      <c r="B6" s="1">
        <v>7.1000000000000008E-2</v>
      </c>
      <c r="C6" s="1">
        <v>9.5000000000000001E-2</v>
      </c>
      <c r="D6" s="1">
        <v>0.65200000000000002</v>
      </c>
      <c r="E6" s="1">
        <v>0.71199999999999997</v>
      </c>
      <c r="F6" s="1">
        <v>0.626</v>
      </c>
      <c r="G6" s="1">
        <v>0.78800000000000003</v>
      </c>
      <c r="H6" s="1">
        <v>0.69800000000000006</v>
      </c>
      <c r="I6" s="1">
        <v>0.65100000000000002</v>
      </c>
      <c r="J6" s="1">
        <v>0.83699999999999997</v>
      </c>
      <c r="K6" s="1">
        <v>0.8</v>
      </c>
    </row>
    <row r="7" spans="1:11" x14ac:dyDescent="0.35">
      <c r="A7" s="1">
        <v>0.158</v>
      </c>
      <c r="B7" s="1">
        <v>8.2000000000000003E-2</v>
      </c>
      <c r="C7" s="1">
        <v>8.7999999999999995E-2</v>
      </c>
      <c r="D7" s="1">
        <v>0.59699999999999998</v>
      </c>
      <c r="E7" s="1">
        <v>0.71</v>
      </c>
      <c r="F7" s="1">
        <v>0.626</v>
      </c>
      <c r="G7" s="1">
        <v>0.63700000000000001</v>
      </c>
      <c r="H7" s="1">
        <v>0.61499999999999999</v>
      </c>
      <c r="I7" s="1">
        <v>0.64500000000000002</v>
      </c>
      <c r="J7" s="1">
        <v>0.73199999999999998</v>
      </c>
      <c r="K7" s="1">
        <v>0.76400000000000001</v>
      </c>
    </row>
    <row r="8" spans="1:11" x14ac:dyDescent="0.35">
      <c r="A8" s="1">
        <v>0.128</v>
      </c>
      <c r="B8" s="1">
        <v>7.8E-2</v>
      </c>
      <c r="C8" s="1">
        <v>8.3000000000000004E-2</v>
      </c>
      <c r="D8" s="1">
        <v>0.59799999999999998</v>
      </c>
      <c r="E8" s="1">
        <v>0.91700000000000004</v>
      </c>
      <c r="F8" s="1">
        <v>0.75900000000000001</v>
      </c>
      <c r="G8" s="1">
        <v>0.76100000000000001</v>
      </c>
      <c r="H8" s="1">
        <v>0.77400000000000002</v>
      </c>
      <c r="I8" s="1">
        <v>0.73599999999999999</v>
      </c>
      <c r="J8" s="1">
        <v>0.89400000000000002</v>
      </c>
      <c r="K8" s="1">
        <v>1.214</v>
      </c>
    </row>
    <row r="9" spans="1:11" x14ac:dyDescent="0.35">
      <c r="A9" s="1">
        <v>6.5000000000000002E-2</v>
      </c>
      <c r="B9" s="1">
        <v>8.1000000000000003E-2</v>
      </c>
      <c r="C9" s="1">
        <v>8.6000000000000007E-2</v>
      </c>
      <c r="D9" s="1">
        <v>0.51100000000000001</v>
      </c>
      <c r="E9" s="1">
        <v>0.63500000000000001</v>
      </c>
      <c r="F9" s="1">
        <v>0.68200000000000005</v>
      </c>
      <c r="G9" s="1">
        <v>0.60699999999999998</v>
      </c>
      <c r="H9" s="1">
        <v>0.628</v>
      </c>
      <c r="I9" s="1">
        <v>0.63900000000000001</v>
      </c>
      <c r="J9" s="1">
        <v>0.63700000000000001</v>
      </c>
      <c r="K9" s="1">
        <v>0.79600000000000004</v>
      </c>
    </row>
    <row r="12" spans="1:11" x14ac:dyDescent="0.35">
      <c r="A12" t="s">
        <v>118</v>
      </c>
      <c r="B12" s="1" t="s">
        <v>119</v>
      </c>
      <c r="C12" s="1" t="s">
        <v>107</v>
      </c>
      <c r="D12" s="1" t="s">
        <v>108</v>
      </c>
      <c r="E12" s="1" t="s">
        <v>109</v>
      </c>
    </row>
    <row r="13" spans="1:11" x14ac:dyDescent="0.35">
      <c r="A13" t="s">
        <v>110</v>
      </c>
      <c r="B13" s="1">
        <v>2.444</v>
      </c>
      <c r="C13" s="1">
        <f>B13-B20</f>
        <v>2.379</v>
      </c>
      <c r="D13" s="1">
        <v>2000</v>
      </c>
      <c r="E13" s="1">
        <f>(150.6*C13*C13)+(473.82*C13)+(16.296)</f>
        <v>1995.8557146000001</v>
      </c>
    </row>
    <row r="14" spans="1:11" x14ac:dyDescent="0.35">
      <c r="A14" t="s">
        <v>111</v>
      </c>
      <c r="B14" s="1">
        <v>1.5109999999999999</v>
      </c>
      <c r="C14" s="1">
        <f>B14-B20</f>
        <v>1.446</v>
      </c>
      <c r="D14" s="1">
        <v>1000</v>
      </c>
      <c r="E14" s="1">
        <f t="shared" ref="E14:E19" si="0">(150.6*C14*C14)+(473.82*C14)+(16.296)</f>
        <v>1016.3316695999999</v>
      </c>
    </row>
    <row r="15" spans="1:11" x14ac:dyDescent="0.35">
      <c r="A15" t="s">
        <v>112</v>
      </c>
      <c r="B15" s="1">
        <v>0.85</v>
      </c>
      <c r="C15" s="1">
        <f>B15-B20</f>
        <v>0.78499999999999992</v>
      </c>
      <c r="D15" s="1">
        <v>500</v>
      </c>
      <c r="E15" s="1">
        <f t="shared" si="0"/>
        <v>481.04818499999993</v>
      </c>
    </row>
    <row r="16" spans="1:11" x14ac:dyDescent="0.35">
      <c r="A16" t="s">
        <v>113</v>
      </c>
      <c r="B16" s="1">
        <v>0.50900000000000001</v>
      </c>
      <c r="C16" s="1">
        <f>B16-B20</f>
        <v>0.44400000000000001</v>
      </c>
      <c r="D16" s="1">
        <v>250</v>
      </c>
      <c r="E16" s="1">
        <f t="shared" si="0"/>
        <v>256.36076159999999</v>
      </c>
    </row>
    <row r="17" spans="1:13" x14ac:dyDescent="0.35">
      <c r="A17" t="s">
        <v>114</v>
      </c>
      <c r="B17" s="1">
        <v>0.253</v>
      </c>
      <c r="C17" s="1">
        <f>B17-B20</f>
        <v>0.188</v>
      </c>
      <c r="D17" s="1">
        <v>125</v>
      </c>
      <c r="E17" s="1">
        <f t="shared" si="0"/>
        <v>110.69696640000001</v>
      </c>
    </row>
    <row r="18" spans="1:13" x14ac:dyDescent="0.35">
      <c r="A18" t="s">
        <v>115</v>
      </c>
      <c r="B18" s="1">
        <v>0.158</v>
      </c>
      <c r="C18" s="1">
        <f>B18-B20</f>
        <v>9.2999999999999999E-2</v>
      </c>
      <c r="D18" s="1">
        <v>62.5</v>
      </c>
      <c r="E18" s="1">
        <f t="shared" si="0"/>
        <v>61.663799400000002</v>
      </c>
    </row>
    <row r="19" spans="1:13" x14ac:dyDescent="0.35">
      <c r="A19" t="s">
        <v>120</v>
      </c>
      <c r="B19" s="1">
        <v>0.128</v>
      </c>
      <c r="C19" s="1">
        <f>B19-B20</f>
        <v>6.3E-2</v>
      </c>
      <c r="D19" s="1">
        <v>31.25</v>
      </c>
      <c r="E19" s="1">
        <f t="shared" si="0"/>
        <v>46.744391399999998</v>
      </c>
    </row>
    <row r="20" spans="1:13" x14ac:dyDescent="0.35">
      <c r="A20" t="s">
        <v>116</v>
      </c>
      <c r="B20" s="1">
        <v>6.5000000000000002E-2</v>
      </c>
      <c r="C20" s="1">
        <f>B20-B20</f>
        <v>0</v>
      </c>
      <c r="D20" s="1">
        <v>0</v>
      </c>
      <c r="E20" s="1">
        <v>0</v>
      </c>
    </row>
    <row r="21" spans="1:13" x14ac:dyDescent="0.35">
      <c r="E21" s="1"/>
    </row>
    <row r="22" spans="1:13" x14ac:dyDescent="0.35">
      <c r="E22" s="1"/>
    </row>
    <row r="23" spans="1:13" x14ac:dyDescent="0.35">
      <c r="E23" s="1"/>
    </row>
    <row r="24" spans="1:13" x14ac:dyDescent="0.35">
      <c r="E24" s="1"/>
    </row>
    <row r="25" spans="1:13" x14ac:dyDescent="0.35">
      <c r="E25" s="1"/>
    </row>
    <row r="26" spans="1:13" x14ac:dyDescent="0.35">
      <c r="E26" s="1"/>
    </row>
    <row r="27" spans="1:13" x14ac:dyDescent="0.35">
      <c r="E27" s="1"/>
      <c r="I27" s="12"/>
      <c r="J27" s="12" t="s">
        <v>121</v>
      </c>
      <c r="K27" s="12"/>
      <c r="L27" s="12"/>
      <c r="M27" s="12"/>
    </row>
    <row r="28" spans="1:13" x14ac:dyDescent="0.35">
      <c r="E28" s="1"/>
    </row>
    <row r="29" spans="1:13" x14ac:dyDescent="0.35">
      <c r="E29" s="1"/>
    </row>
    <row r="30" spans="1:13" x14ac:dyDescent="0.35">
      <c r="E30" s="1"/>
    </row>
    <row r="31" spans="1:13" x14ac:dyDescent="0.35">
      <c r="E31" s="1"/>
    </row>
    <row r="32" spans="1:13" x14ac:dyDescent="0.35">
      <c r="A32" s="6" t="s">
        <v>5</v>
      </c>
      <c r="B32" s="6" t="s">
        <v>106</v>
      </c>
      <c r="C32" s="6" t="s">
        <v>107</v>
      </c>
      <c r="D32" s="6" t="s">
        <v>109</v>
      </c>
      <c r="E32" s="1"/>
    </row>
    <row r="33" spans="1:4" x14ac:dyDescent="0.35">
      <c r="A33" s="3" t="s">
        <v>90</v>
      </c>
      <c r="B33" s="9">
        <v>8.2000000000000003E-2</v>
      </c>
      <c r="C33" s="9">
        <f>B33-B20</f>
        <v>1.7000000000000001E-2</v>
      </c>
      <c r="D33" s="11">
        <f t="shared" ref="D33:D96" si="1">(150.6*C33*C33)+(473.82*C33)+(16.296)</f>
        <v>24.394463399999999</v>
      </c>
    </row>
    <row r="34" spans="1:4" x14ac:dyDescent="0.35">
      <c r="A34" s="3" t="s">
        <v>91</v>
      </c>
      <c r="B34" s="9">
        <v>8.3000000000000004E-2</v>
      </c>
      <c r="C34" s="9">
        <f>B34-B20</f>
        <v>1.8000000000000002E-2</v>
      </c>
      <c r="D34" s="11">
        <f t="shared" si="1"/>
        <v>24.8735544</v>
      </c>
    </row>
    <row r="35" spans="1:4" x14ac:dyDescent="0.35">
      <c r="A35" s="3" t="s">
        <v>92</v>
      </c>
      <c r="B35" s="9">
        <v>7.9000000000000001E-2</v>
      </c>
      <c r="C35" s="9">
        <f>B35-B20</f>
        <v>1.3999999999999999E-2</v>
      </c>
      <c r="D35" s="11">
        <f t="shared" si="1"/>
        <v>22.9589976</v>
      </c>
    </row>
    <row r="36" spans="1:4" x14ac:dyDescent="0.35">
      <c r="A36" s="3" t="s">
        <v>93</v>
      </c>
      <c r="B36" s="9">
        <v>7.6999999999999999E-2</v>
      </c>
      <c r="C36" s="9">
        <f>B36-B20</f>
        <v>1.1999999999999997E-2</v>
      </c>
      <c r="D36" s="11">
        <f t="shared" si="1"/>
        <v>22.003526399999998</v>
      </c>
    </row>
    <row r="37" spans="1:4" x14ac:dyDescent="0.35">
      <c r="A37" s="3" t="s">
        <v>94</v>
      </c>
      <c r="B37" s="9">
        <v>7.1000000000000008E-2</v>
      </c>
      <c r="C37" s="9">
        <f>B37-B20</f>
        <v>6.0000000000000053E-3</v>
      </c>
      <c r="D37" s="11">
        <f t="shared" si="1"/>
        <v>19.144341600000001</v>
      </c>
    </row>
    <row r="38" spans="1:4" x14ac:dyDescent="0.35">
      <c r="A38" s="3" t="s">
        <v>95</v>
      </c>
      <c r="B38" s="9">
        <v>8.2000000000000003E-2</v>
      </c>
      <c r="C38" s="9">
        <f>B38-B20</f>
        <v>1.7000000000000001E-2</v>
      </c>
      <c r="D38" s="11">
        <f t="shared" si="1"/>
        <v>24.394463399999999</v>
      </c>
    </row>
    <row r="39" spans="1:4" x14ac:dyDescent="0.35">
      <c r="A39" s="3" t="s">
        <v>96</v>
      </c>
      <c r="B39" s="9">
        <v>7.8E-2</v>
      </c>
      <c r="C39" s="9">
        <f>B39-B20</f>
        <v>1.2999999999999998E-2</v>
      </c>
      <c r="D39" s="11">
        <f t="shared" si="1"/>
        <v>22.481111399999996</v>
      </c>
    </row>
    <row r="40" spans="1:4" x14ac:dyDescent="0.35">
      <c r="A40" s="3" t="s">
        <v>97</v>
      </c>
      <c r="B40" s="9">
        <v>8.1000000000000003E-2</v>
      </c>
      <c r="C40" s="9">
        <f>B40-B20</f>
        <v>1.6E-2</v>
      </c>
      <c r="D40" s="11">
        <f t="shared" si="1"/>
        <v>23.915673599999998</v>
      </c>
    </row>
    <row r="41" spans="1:4" x14ac:dyDescent="0.35">
      <c r="A41" s="3" t="s">
        <v>98</v>
      </c>
      <c r="B41" s="9">
        <v>9.8000000000000004E-2</v>
      </c>
      <c r="C41" s="9">
        <f>B41-B20</f>
        <v>3.3000000000000002E-2</v>
      </c>
      <c r="D41" s="11">
        <f t="shared" si="1"/>
        <v>32.096063399999998</v>
      </c>
    </row>
    <row r="42" spans="1:4" x14ac:dyDescent="0.35">
      <c r="A42" s="3" t="s">
        <v>99</v>
      </c>
      <c r="B42" s="9">
        <v>9.6000000000000002E-2</v>
      </c>
      <c r="C42" s="9">
        <f>B42-B20</f>
        <v>3.1E-2</v>
      </c>
      <c r="D42" s="11">
        <f t="shared" si="1"/>
        <v>31.129146599999999</v>
      </c>
    </row>
    <row r="43" spans="1:4" x14ac:dyDescent="0.35">
      <c r="A43" s="3" t="s">
        <v>100</v>
      </c>
      <c r="B43" s="9">
        <v>8.2000000000000003E-2</v>
      </c>
      <c r="C43" s="9">
        <f>B43-B20</f>
        <v>1.7000000000000001E-2</v>
      </c>
      <c r="D43" s="11">
        <f t="shared" si="1"/>
        <v>24.394463399999999</v>
      </c>
    </row>
    <row r="44" spans="1:4" x14ac:dyDescent="0.35">
      <c r="A44" s="3" t="s">
        <v>101</v>
      </c>
      <c r="B44" s="9">
        <v>8.6000000000000007E-2</v>
      </c>
      <c r="C44" s="9">
        <f>B44-B20</f>
        <v>2.1000000000000005E-2</v>
      </c>
      <c r="D44" s="11">
        <f t="shared" si="1"/>
        <v>26.312634600000003</v>
      </c>
    </row>
    <row r="45" spans="1:4" x14ac:dyDescent="0.35">
      <c r="A45" s="3" t="s">
        <v>102</v>
      </c>
      <c r="B45" s="9">
        <v>9.5000000000000001E-2</v>
      </c>
      <c r="C45" s="9">
        <f>B45-B20</f>
        <v>0.03</v>
      </c>
      <c r="D45" s="11">
        <f t="shared" si="1"/>
        <v>30.646139999999999</v>
      </c>
    </row>
    <row r="46" spans="1:4" x14ac:dyDescent="0.35">
      <c r="A46" s="3" t="s">
        <v>103</v>
      </c>
      <c r="B46" s="9">
        <v>8.7999999999999995E-2</v>
      </c>
      <c r="C46" s="9">
        <f>B46-B20</f>
        <v>2.2999999999999993E-2</v>
      </c>
      <c r="D46" s="11">
        <f t="shared" si="1"/>
        <v>27.273527399999995</v>
      </c>
    </row>
    <row r="47" spans="1:4" x14ac:dyDescent="0.35">
      <c r="A47" s="3" t="s">
        <v>104</v>
      </c>
      <c r="B47" s="9">
        <v>8.3000000000000004E-2</v>
      </c>
      <c r="C47" s="9">
        <f>B47-B20</f>
        <v>1.8000000000000002E-2</v>
      </c>
      <c r="D47" s="11">
        <f t="shared" si="1"/>
        <v>24.8735544</v>
      </c>
    </row>
    <row r="48" spans="1:4" x14ac:dyDescent="0.35">
      <c r="A48" s="3" t="s">
        <v>105</v>
      </c>
      <c r="B48" s="9">
        <v>8.6000000000000007E-2</v>
      </c>
      <c r="C48" s="9">
        <f>B48-B20</f>
        <v>2.1000000000000005E-2</v>
      </c>
      <c r="D48" s="11">
        <f t="shared" si="1"/>
        <v>26.312634600000003</v>
      </c>
    </row>
    <row r="49" spans="1:4" x14ac:dyDescent="0.35">
      <c r="A49" s="3" t="s">
        <v>7</v>
      </c>
      <c r="B49" s="9">
        <v>1.242</v>
      </c>
      <c r="C49" s="9">
        <f>B49-B20</f>
        <v>1.177</v>
      </c>
      <c r="D49" s="11">
        <f t="shared" si="1"/>
        <v>782.61268740000014</v>
      </c>
    </row>
    <row r="50" spans="1:4" x14ac:dyDescent="0.35">
      <c r="A50" s="3" t="s">
        <v>8</v>
      </c>
      <c r="B50" s="9">
        <v>0.68100000000000005</v>
      </c>
      <c r="C50" s="9">
        <f>B50-B20</f>
        <v>0.6160000000000001</v>
      </c>
      <c r="D50" s="11">
        <f t="shared" si="1"/>
        <v>365.31519360000004</v>
      </c>
    </row>
    <row r="51" spans="1:4" x14ac:dyDescent="0.35">
      <c r="A51" s="3" t="s">
        <v>9</v>
      </c>
      <c r="B51" s="9">
        <v>0.80900000000000005</v>
      </c>
      <c r="C51" s="9">
        <f>B51-B20</f>
        <v>0.74399999999999999</v>
      </c>
      <c r="D51" s="11">
        <f t="shared" si="1"/>
        <v>452.18060159999999</v>
      </c>
    </row>
    <row r="52" spans="1:4" x14ac:dyDescent="0.35">
      <c r="A52" s="3" t="s">
        <v>10</v>
      </c>
      <c r="B52" s="9">
        <v>0.59</v>
      </c>
      <c r="C52" s="9">
        <f>B52-B20</f>
        <v>0.52499999999999991</v>
      </c>
      <c r="D52" s="11">
        <f t="shared" si="1"/>
        <v>306.5606249999999</v>
      </c>
    </row>
    <row r="53" spans="1:4" x14ac:dyDescent="0.35">
      <c r="A53" s="3" t="s">
        <v>11</v>
      </c>
      <c r="B53" s="9">
        <v>0.65200000000000002</v>
      </c>
      <c r="C53" s="9">
        <f>B53-B20</f>
        <v>0.58699999999999997</v>
      </c>
      <c r="D53" s="11">
        <f t="shared" si="1"/>
        <v>346.32043139999996</v>
      </c>
    </row>
    <row r="54" spans="1:4" x14ac:dyDescent="0.35">
      <c r="A54" s="3" t="s">
        <v>12</v>
      </c>
      <c r="B54" s="9">
        <v>0.59699999999999998</v>
      </c>
      <c r="C54" s="9">
        <f>B54-B20</f>
        <v>0.53200000000000003</v>
      </c>
      <c r="D54" s="11">
        <f t="shared" si="1"/>
        <v>310.99165440000002</v>
      </c>
    </row>
    <row r="55" spans="1:4" x14ac:dyDescent="0.35">
      <c r="A55" s="3" t="s">
        <v>13</v>
      </c>
      <c r="B55" s="9">
        <v>0.59799999999999998</v>
      </c>
      <c r="C55" s="9">
        <f>B55-B20</f>
        <v>0.53299999999999992</v>
      </c>
      <c r="D55" s="11">
        <f t="shared" si="1"/>
        <v>311.62586339999996</v>
      </c>
    </row>
    <row r="56" spans="1:4" x14ac:dyDescent="0.35">
      <c r="A56" s="3" t="s">
        <v>14</v>
      </c>
      <c r="B56" s="9">
        <v>0.51100000000000001</v>
      </c>
      <c r="C56" s="9">
        <f>B56-B20</f>
        <v>0.44600000000000001</v>
      </c>
      <c r="D56" s="11">
        <f t="shared" si="1"/>
        <v>257.5764696</v>
      </c>
    </row>
    <row r="57" spans="1:4" x14ac:dyDescent="0.35">
      <c r="A57" s="3" t="s">
        <v>15</v>
      </c>
      <c r="B57" s="9">
        <v>0.92700000000000005</v>
      </c>
      <c r="C57" s="9">
        <f>B57-B20</f>
        <v>0.8620000000000001</v>
      </c>
      <c r="D57" s="11">
        <f t="shared" si="1"/>
        <v>536.63126640000019</v>
      </c>
    </row>
    <row r="58" spans="1:4" x14ac:dyDescent="0.35">
      <c r="A58" s="3" t="s">
        <v>16</v>
      </c>
      <c r="B58" s="9">
        <v>0.59799999999999998</v>
      </c>
      <c r="C58" s="9">
        <f>B58-B20</f>
        <v>0.53299999999999992</v>
      </c>
      <c r="D58" s="11">
        <f t="shared" si="1"/>
        <v>311.62586339999996</v>
      </c>
    </row>
    <row r="59" spans="1:4" x14ac:dyDescent="0.35">
      <c r="A59" s="3" t="s">
        <v>17</v>
      </c>
      <c r="B59" s="9">
        <v>0.79100000000000004</v>
      </c>
      <c r="C59" s="9">
        <f>B59-B20</f>
        <v>0.72599999999999998</v>
      </c>
      <c r="D59" s="11">
        <f t="shared" si="1"/>
        <v>439.66696559999997</v>
      </c>
    </row>
    <row r="60" spans="1:4" x14ac:dyDescent="0.35">
      <c r="A60" s="3" t="s">
        <v>18</v>
      </c>
      <c r="B60" s="9">
        <v>0.48</v>
      </c>
      <c r="C60" s="9">
        <f>B60-B20</f>
        <v>0.41499999999999998</v>
      </c>
      <c r="D60" s="11">
        <f t="shared" si="1"/>
        <v>238.86838499999999</v>
      </c>
    </row>
    <row r="61" spans="1:4" x14ac:dyDescent="0.35">
      <c r="A61" s="3" t="s">
        <v>19</v>
      </c>
      <c r="B61" s="9">
        <v>0.71199999999999997</v>
      </c>
      <c r="C61" s="9">
        <f>B61-B20</f>
        <v>0.64700000000000002</v>
      </c>
      <c r="D61" s="11">
        <f t="shared" si="1"/>
        <v>385.90005539999999</v>
      </c>
    </row>
    <row r="62" spans="1:4" x14ac:dyDescent="0.35">
      <c r="A62" s="3" t="s">
        <v>20</v>
      </c>
      <c r="B62" s="9">
        <v>0.71</v>
      </c>
      <c r="C62" s="9">
        <f>B62-B20</f>
        <v>0.64500000000000002</v>
      </c>
      <c r="D62" s="11">
        <f t="shared" si="1"/>
        <v>384.563265</v>
      </c>
    </row>
    <row r="63" spans="1:4" x14ac:dyDescent="0.35">
      <c r="A63" s="3" t="s">
        <v>21</v>
      </c>
      <c r="B63" s="9">
        <v>0.91700000000000004</v>
      </c>
      <c r="C63" s="9">
        <f>B63-B20</f>
        <v>0.85200000000000009</v>
      </c>
      <c r="D63" s="11">
        <f t="shared" si="1"/>
        <v>529.31178240000008</v>
      </c>
    </row>
    <row r="64" spans="1:4" x14ac:dyDescent="0.35">
      <c r="A64" s="3" t="s">
        <v>22</v>
      </c>
      <c r="B64" s="9">
        <v>0.63500000000000001</v>
      </c>
      <c r="C64" s="9">
        <f>B64-B20</f>
        <v>0.57000000000000006</v>
      </c>
      <c r="D64" s="11">
        <f t="shared" si="1"/>
        <v>335.30333999999999</v>
      </c>
    </row>
    <row r="65" spans="1:4" x14ac:dyDescent="0.35">
      <c r="A65" s="3" t="s">
        <v>23</v>
      </c>
      <c r="B65" s="9">
        <v>0.754</v>
      </c>
      <c r="C65" s="9">
        <f>B65-B20</f>
        <v>0.68900000000000006</v>
      </c>
      <c r="D65" s="11">
        <f t="shared" si="1"/>
        <v>414.25096260000004</v>
      </c>
    </row>
    <row r="66" spans="1:4" x14ac:dyDescent="0.35">
      <c r="A66" s="3" t="s">
        <v>24</v>
      </c>
      <c r="B66" s="9">
        <v>0.60299999999999998</v>
      </c>
      <c r="C66" s="9">
        <f>B66-B20</f>
        <v>0.53800000000000003</v>
      </c>
      <c r="D66" s="11">
        <f t="shared" si="1"/>
        <v>314.80142640000003</v>
      </c>
    </row>
    <row r="67" spans="1:4" x14ac:dyDescent="0.35">
      <c r="A67" s="3" t="s">
        <v>25</v>
      </c>
      <c r="B67" s="9">
        <v>0.76100000000000001</v>
      </c>
      <c r="C67" s="9">
        <f>B67-B20</f>
        <v>0.69599999999999995</v>
      </c>
      <c r="D67" s="11">
        <f t="shared" si="1"/>
        <v>419.02776959999994</v>
      </c>
    </row>
    <row r="68" spans="1:4" x14ac:dyDescent="0.35">
      <c r="A68" s="3" t="s">
        <v>26</v>
      </c>
      <c r="B68" s="9">
        <v>0.498</v>
      </c>
      <c r="C68" s="9">
        <f>B68-B20</f>
        <v>0.433</v>
      </c>
      <c r="D68" s="11">
        <f t="shared" si="1"/>
        <v>249.69590339999999</v>
      </c>
    </row>
    <row r="69" spans="1:4" x14ac:dyDescent="0.35">
      <c r="A69" s="3" t="s">
        <v>27</v>
      </c>
      <c r="B69" s="9">
        <v>0.626</v>
      </c>
      <c r="C69" s="9">
        <f>B69-B20</f>
        <v>0.56099999999999994</v>
      </c>
      <c r="D69" s="11">
        <f t="shared" si="1"/>
        <v>329.50600259999999</v>
      </c>
    </row>
    <row r="70" spans="1:4" x14ac:dyDescent="0.35">
      <c r="A70" s="3" t="s">
        <v>28</v>
      </c>
      <c r="B70" s="9">
        <v>0.626</v>
      </c>
      <c r="C70" s="9">
        <f>B70-B20</f>
        <v>0.56099999999999994</v>
      </c>
      <c r="D70" s="11">
        <f t="shared" si="1"/>
        <v>329.50600259999999</v>
      </c>
    </row>
    <row r="71" spans="1:4" x14ac:dyDescent="0.35">
      <c r="A71" s="3" t="s">
        <v>29</v>
      </c>
      <c r="B71" s="9">
        <v>0.75900000000000001</v>
      </c>
      <c r="C71" s="9">
        <f>B71-B20</f>
        <v>0.69399999999999995</v>
      </c>
      <c r="D71" s="11">
        <f t="shared" si="1"/>
        <v>417.6614616</v>
      </c>
    </row>
    <row r="72" spans="1:4" x14ac:dyDescent="0.35">
      <c r="A72" s="3" t="s">
        <v>30</v>
      </c>
      <c r="B72" s="9">
        <v>0.68200000000000005</v>
      </c>
      <c r="C72" s="9">
        <f>B72-B20</f>
        <v>0.61699999999999999</v>
      </c>
      <c r="D72" s="11">
        <f t="shared" si="1"/>
        <v>365.97470340000001</v>
      </c>
    </row>
    <row r="73" spans="1:4" x14ac:dyDescent="0.35">
      <c r="A73" s="3" t="s">
        <v>31</v>
      </c>
      <c r="B73" s="9">
        <v>0.92700000000000005</v>
      </c>
      <c r="C73" s="9">
        <f>B73-B20</f>
        <v>0.8620000000000001</v>
      </c>
      <c r="D73" s="11">
        <f t="shared" si="1"/>
        <v>536.63126640000019</v>
      </c>
    </row>
    <row r="74" spans="1:4" x14ac:dyDescent="0.35">
      <c r="A74" s="3" t="s">
        <v>32</v>
      </c>
      <c r="B74" s="9">
        <v>0.73899999999999999</v>
      </c>
      <c r="C74" s="9">
        <f>B74-B20</f>
        <v>0.67399999999999993</v>
      </c>
      <c r="D74" s="11">
        <f t="shared" si="1"/>
        <v>404.06464559999995</v>
      </c>
    </row>
    <row r="75" spans="1:4" x14ac:dyDescent="0.35">
      <c r="A75" s="3" t="s">
        <v>33</v>
      </c>
      <c r="B75" s="9">
        <v>0.86199999999999999</v>
      </c>
      <c r="C75" s="9">
        <f>B75-B20</f>
        <v>0.79699999999999993</v>
      </c>
      <c r="D75" s="11">
        <f t="shared" si="1"/>
        <v>489.59301539999996</v>
      </c>
    </row>
    <row r="76" spans="1:4" x14ac:dyDescent="0.35">
      <c r="A76" s="3" t="s">
        <v>34</v>
      </c>
      <c r="B76" s="9">
        <v>0.60299999999999998</v>
      </c>
      <c r="C76" s="9">
        <f>B76-B20</f>
        <v>0.53800000000000003</v>
      </c>
      <c r="D76" s="11">
        <f t="shared" si="1"/>
        <v>314.80142640000003</v>
      </c>
    </row>
    <row r="77" spans="1:4" x14ac:dyDescent="0.35">
      <c r="A77" s="3" t="s">
        <v>35</v>
      </c>
      <c r="B77" s="9">
        <v>0.78800000000000003</v>
      </c>
      <c r="C77" s="9">
        <f>B77-B20</f>
        <v>0.72300000000000009</v>
      </c>
      <c r="D77" s="11">
        <f t="shared" si="1"/>
        <v>437.59084740000003</v>
      </c>
    </row>
    <row r="78" spans="1:4" x14ac:dyDescent="0.35">
      <c r="A78" s="3" t="s">
        <v>36</v>
      </c>
      <c r="B78" s="9">
        <v>0.63700000000000001</v>
      </c>
      <c r="C78" s="9">
        <f>B78-B20</f>
        <v>0.57200000000000006</v>
      </c>
      <c r="D78" s="11">
        <f t="shared" si="1"/>
        <v>336.59495040000007</v>
      </c>
    </row>
    <row r="79" spans="1:4" x14ac:dyDescent="0.35">
      <c r="A79" s="3" t="s">
        <v>37</v>
      </c>
      <c r="B79" s="9">
        <v>0.76100000000000001</v>
      </c>
      <c r="C79" s="9">
        <f>B79-B20</f>
        <v>0.69599999999999995</v>
      </c>
      <c r="D79" s="11">
        <f t="shared" si="1"/>
        <v>419.02776959999994</v>
      </c>
    </row>
    <row r="80" spans="1:4" x14ac:dyDescent="0.35">
      <c r="A80" s="3" t="s">
        <v>38</v>
      </c>
      <c r="B80" s="9">
        <v>0.60699999999999998</v>
      </c>
      <c r="C80" s="9">
        <f>B80-B20</f>
        <v>0.54200000000000004</v>
      </c>
      <c r="D80" s="11">
        <f t="shared" si="1"/>
        <v>317.34729840000006</v>
      </c>
    </row>
    <row r="81" spans="1:4" x14ac:dyDescent="0.35">
      <c r="A81" s="3" t="s">
        <v>39</v>
      </c>
      <c r="B81" s="9">
        <v>0.63100000000000001</v>
      </c>
      <c r="C81" s="9">
        <f>B81-B20</f>
        <v>0.56600000000000006</v>
      </c>
      <c r="D81" s="11">
        <f t="shared" si="1"/>
        <v>332.7237336</v>
      </c>
    </row>
    <row r="82" spans="1:4" x14ac:dyDescent="0.35">
      <c r="A82" s="3" t="s">
        <v>40</v>
      </c>
      <c r="B82" s="9">
        <v>0.53700000000000003</v>
      </c>
      <c r="C82" s="9">
        <f>B82-B20</f>
        <v>0.47200000000000003</v>
      </c>
      <c r="D82" s="11">
        <f t="shared" si="1"/>
        <v>273.4903104</v>
      </c>
    </row>
    <row r="83" spans="1:4" x14ac:dyDescent="0.35">
      <c r="A83" s="3" t="s">
        <v>41</v>
      </c>
      <c r="B83" s="9">
        <v>0.85899999999999999</v>
      </c>
      <c r="C83" s="9">
        <f>B83-B20</f>
        <v>0.79400000000000004</v>
      </c>
      <c r="D83" s="11">
        <f t="shared" si="1"/>
        <v>487.45274160000002</v>
      </c>
    </row>
    <row r="84" spans="1:4" x14ac:dyDescent="0.35">
      <c r="A84" s="3" t="s">
        <v>42</v>
      </c>
      <c r="B84" s="9">
        <v>0.67100000000000004</v>
      </c>
      <c r="C84" s="9">
        <f>B84-B20</f>
        <v>0.60600000000000009</v>
      </c>
      <c r="D84" s="11">
        <f t="shared" si="1"/>
        <v>358.73666160000005</v>
      </c>
    </row>
    <row r="85" spans="1:4" x14ac:dyDescent="0.35">
      <c r="A85" s="3" t="s">
        <v>43</v>
      </c>
      <c r="B85" s="9">
        <v>0.69800000000000006</v>
      </c>
      <c r="C85" s="9">
        <f>B85-B20</f>
        <v>0.63300000000000001</v>
      </c>
      <c r="D85" s="11">
        <f t="shared" si="1"/>
        <v>376.56782340000001</v>
      </c>
    </row>
    <row r="86" spans="1:4" x14ac:dyDescent="0.35">
      <c r="A86" s="3" t="s">
        <v>44</v>
      </c>
      <c r="B86" s="9">
        <v>0.61499999999999999</v>
      </c>
      <c r="C86" s="9">
        <f>B86-B20</f>
        <v>0.55000000000000004</v>
      </c>
      <c r="D86" s="11">
        <f t="shared" si="1"/>
        <v>322.45350000000002</v>
      </c>
    </row>
    <row r="87" spans="1:4" x14ac:dyDescent="0.35">
      <c r="A87" s="3" t="s">
        <v>45</v>
      </c>
      <c r="B87" s="9">
        <v>0.77400000000000002</v>
      </c>
      <c r="C87" s="9">
        <f>B87-B20</f>
        <v>0.70900000000000007</v>
      </c>
      <c r="D87" s="11">
        <f t="shared" si="1"/>
        <v>427.93813860000006</v>
      </c>
    </row>
    <row r="88" spans="1:4" x14ac:dyDescent="0.35">
      <c r="A88" s="3" t="s">
        <v>46</v>
      </c>
      <c r="B88" s="9">
        <v>0.628</v>
      </c>
      <c r="C88" s="9">
        <f>B88-B20</f>
        <v>0.56299999999999994</v>
      </c>
      <c r="D88" s="11">
        <f t="shared" si="1"/>
        <v>330.79219139999998</v>
      </c>
    </row>
    <row r="89" spans="1:4" x14ac:dyDescent="0.35">
      <c r="A89" s="3" t="s">
        <v>47</v>
      </c>
      <c r="B89" s="9">
        <v>0.66</v>
      </c>
      <c r="C89" s="9">
        <f>B89-B20</f>
        <v>0.59499999999999997</v>
      </c>
      <c r="D89" s="11">
        <f t="shared" si="1"/>
        <v>351.53506499999997</v>
      </c>
    </row>
    <row r="90" spans="1:4" x14ac:dyDescent="0.35">
      <c r="A90" s="3" t="s">
        <v>48</v>
      </c>
      <c r="B90" s="9">
        <v>0.55500000000000005</v>
      </c>
      <c r="C90" s="9">
        <f>B90-B20</f>
        <v>0.49000000000000005</v>
      </c>
      <c r="D90" s="11">
        <f t="shared" si="1"/>
        <v>284.62686000000002</v>
      </c>
    </row>
    <row r="91" spans="1:4" x14ac:dyDescent="0.35">
      <c r="A91" s="3" t="s">
        <v>49</v>
      </c>
      <c r="B91" s="9">
        <v>0.90200000000000002</v>
      </c>
      <c r="C91" s="9">
        <f>B91-B20</f>
        <v>0.83699999999999997</v>
      </c>
      <c r="D91" s="11">
        <f t="shared" si="1"/>
        <v>518.38903140000002</v>
      </c>
    </row>
    <row r="92" spans="1:4" x14ac:dyDescent="0.35">
      <c r="A92" s="3" t="s">
        <v>50</v>
      </c>
      <c r="B92" s="9">
        <v>0.72199999999999998</v>
      </c>
      <c r="C92" s="9">
        <f>B92-B20</f>
        <v>0.65700000000000003</v>
      </c>
      <c r="D92" s="11">
        <f t="shared" si="1"/>
        <v>392.60207939999998</v>
      </c>
    </row>
    <row r="93" spans="1:4" x14ac:dyDescent="0.35">
      <c r="A93" s="3" t="s">
        <v>51</v>
      </c>
      <c r="B93" s="9">
        <v>0.65100000000000002</v>
      </c>
      <c r="C93" s="9">
        <f>B93-B20</f>
        <v>0.58600000000000008</v>
      </c>
      <c r="D93" s="11">
        <f t="shared" si="1"/>
        <v>345.66995760000003</v>
      </c>
    </row>
    <row r="94" spans="1:4" x14ac:dyDescent="0.35">
      <c r="A94" s="3" t="s">
        <v>52</v>
      </c>
      <c r="B94" s="9">
        <v>0.64500000000000002</v>
      </c>
      <c r="C94" s="9">
        <f>B94-B20</f>
        <v>0.58000000000000007</v>
      </c>
      <c r="D94" s="11">
        <f t="shared" si="1"/>
        <v>341.77343999999999</v>
      </c>
    </row>
    <row r="95" spans="1:4" x14ac:dyDescent="0.35">
      <c r="A95" s="3" t="s">
        <v>53</v>
      </c>
      <c r="B95" s="9">
        <v>0.73599999999999999</v>
      </c>
      <c r="C95" s="9">
        <f>B95-B20</f>
        <v>0.67100000000000004</v>
      </c>
      <c r="D95" s="11">
        <f t="shared" si="1"/>
        <v>402.0355146</v>
      </c>
    </row>
    <row r="96" spans="1:4" x14ac:dyDescent="0.35">
      <c r="A96" s="3" t="s">
        <v>54</v>
      </c>
      <c r="B96" s="9">
        <v>0.63900000000000001</v>
      </c>
      <c r="C96" s="9">
        <f>B96-B20</f>
        <v>0.57400000000000007</v>
      </c>
      <c r="D96" s="11">
        <f t="shared" si="1"/>
        <v>337.88776560000002</v>
      </c>
    </row>
    <row r="97" spans="1:4" x14ac:dyDescent="0.35">
      <c r="A97" s="3" t="s">
        <v>55</v>
      </c>
      <c r="B97" s="9">
        <v>0.92400000000000004</v>
      </c>
      <c r="C97" s="9">
        <f>B97-B20</f>
        <v>0.85899999999999999</v>
      </c>
      <c r="D97" s="11">
        <f t="shared" ref="D97:D112" si="2">(150.6*C97*C97)+(473.82*C97)+(16.296)</f>
        <v>534.43225860000007</v>
      </c>
    </row>
    <row r="98" spans="1:4" x14ac:dyDescent="0.35">
      <c r="A98" s="3" t="s">
        <v>56</v>
      </c>
      <c r="B98" s="9">
        <v>0.74199999999999999</v>
      </c>
      <c r="C98" s="9">
        <f>B98-B20</f>
        <v>0.67700000000000005</v>
      </c>
      <c r="D98" s="11">
        <f t="shared" si="2"/>
        <v>406.0964874</v>
      </c>
    </row>
    <row r="99" spans="1:4" x14ac:dyDescent="0.35">
      <c r="A99" s="3" t="s">
        <v>57</v>
      </c>
      <c r="B99" s="9">
        <v>0.96199999999999997</v>
      </c>
      <c r="C99" s="9">
        <f>B99-B20</f>
        <v>0.89700000000000002</v>
      </c>
      <c r="D99" s="11">
        <f t="shared" si="2"/>
        <v>562.48665540000002</v>
      </c>
    </row>
    <row r="100" spans="1:4" x14ac:dyDescent="0.35">
      <c r="A100" s="3" t="s">
        <v>58</v>
      </c>
      <c r="B100" s="9">
        <v>0.621</v>
      </c>
      <c r="C100" s="9">
        <f>B100-B20</f>
        <v>0.55600000000000005</v>
      </c>
      <c r="D100" s="11">
        <f t="shared" si="2"/>
        <v>326.2958016</v>
      </c>
    </row>
    <row r="101" spans="1:4" x14ac:dyDescent="0.35">
      <c r="A101" s="3" t="s">
        <v>59</v>
      </c>
      <c r="B101" s="9">
        <v>0.83699999999999997</v>
      </c>
      <c r="C101" s="9">
        <f>B101-B20</f>
        <v>0.77200000000000002</v>
      </c>
      <c r="D101" s="11">
        <f t="shared" si="2"/>
        <v>471.8402304</v>
      </c>
    </row>
    <row r="102" spans="1:4" x14ac:dyDescent="0.35">
      <c r="A102" s="3" t="s">
        <v>60</v>
      </c>
      <c r="B102" s="9">
        <v>0.73199999999999998</v>
      </c>
      <c r="C102" s="9">
        <f>B102-B20</f>
        <v>0.66700000000000004</v>
      </c>
      <c r="D102" s="11">
        <f t="shared" si="2"/>
        <v>399.33422339999998</v>
      </c>
    </row>
    <row r="103" spans="1:4" x14ac:dyDescent="0.35">
      <c r="A103" s="3" t="s">
        <v>61</v>
      </c>
      <c r="B103" s="9">
        <v>0.89400000000000002</v>
      </c>
      <c r="C103" s="9">
        <f>B103-B20</f>
        <v>0.82899999999999996</v>
      </c>
      <c r="D103" s="11">
        <f t="shared" si="2"/>
        <v>512.59127460000002</v>
      </c>
    </row>
    <row r="104" spans="1:4" x14ac:dyDescent="0.35">
      <c r="A104" s="3" t="s">
        <v>62</v>
      </c>
      <c r="B104" s="9">
        <v>0.63700000000000001</v>
      </c>
      <c r="C104" s="9">
        <f>B104-B20</f>
        <v>0.57200000000000006</v>
      </c>
      <c r="D104" s="11">
        <f t="shared" si="2"/>
        <v>336.59495040000007</v>
      </c>
    </row>
    <row r="105" spans="1:4" x14ac:dyDescent="0.35">
      <c r="A105" s="3" t="s">
        <v>63</v>
      </c>
      <c r="B105" s="9">
        <v>0.96199999999999997</v>
      </c>
      <c r="C105" s="9">
        <f>B105-B20</f>
        <v>0.89700000000000002</v>
      </c>
      <c r="D105" s="11">
        <f t="shared" si="2"/>
        <v>562.48665540000002</v>
      </c>
    </row>
    <row r="106" spans="1:4" x14ac:dyDescent="0.35">
      <c r="A106" s="3" t="s">
        <v>64</v>
      </c>
      <c r="B106" s="9">
        <v>0.64300000000000002</v>
      </c>
      <c r="C106" s="9">
        <f>B106-B20</f>
        <v>0.57800000000000007</v>
      </c>
      <c r="D106" s="11">
        <f t="shared" si="2"/>
        <v>340.47701040000004</v>
      </c>
    </row>
    <row r="107" spans="1:4" x14ac:dyDescent="0.35">
      <c r="A107" s="3" t="s">
        <v>65</v>
      </c>
      <c r="B107" s="9">
        <v>0.85699999999999998</v>
      </c>
      <c r="C107" s="9">
        <f>B107-B20</f>
        <v>0.79200000000000004</v>
      </c>
      <c r="D107" s="11">
        <f t="shared" si="2"/>
        <v>486.02739839999998</v>
      </c>
    </row>
    <row r="108" spans="1:4" x14ac:dyDescent="0.35">
      <c r="A108" s="3" t="s">
        <v>66</v>
      </c>
      <c r="B108" s="9">
        <v>0.70599999999999996</v>
      </c>
      <c r="C108" s="9">
        <f>B108-B20</f>
        <v>0.64100000000000001</v>
      </c>
      <c r="D108" s="11">
        <f t="shared" si="2"/>
        <v>381.89329859999998</v>
      </c>
    </row>
    <row r="109" spans="1:4" x14ac:dyDescent="0.35">
      <c r="A109" s="3" t="s">
        <v>67</v>
      </c>
      <c r="B109" s="9">
        <v>0.8</v>
      </c>
      <c r="C109" s="9">
        <f>B109-B20</f>
        <v>0.7350000000000001</v>
      </c>
      <c r="D109" s="11">
        <f t="shared" si="2"/>
        <v>445.91158500000006</v>
      </c>
    </row>
    <row r="110" spans="1:4" x14ac:dyDescent="0.35">
      <c r="A110" s="3" t="s">
        <v>68</v>
      </c>
      <c r="B110" s="9">
        <v>0.76400000000000001</v>
      </c>
      <c r="C110" s="9">
        <f>B110-B20</f>
        <v>0.69900000000000007</v>
      </c>
      <c r="D110" s="11">
        <f t="shared" si="2"/>
        <v>421.07949060000004</v>
      </c>
    </row>
    <row r="111" spans="1:4" x14ac:dyDescent="0.35">
      <c r="A111" s="3" t="s">
        <v>69</v>
      </c>
      <c r="B111" s="9">
        <v>1.214</v>
      </c>
      <c r="C111" s="9">
        <f>B111-B20</f>
        <v>1.149</v>
      </c>
      <c r="D111" s="11">
        <f t="shared" si="2"/>
        <v>759.53745060000006</v>
      </c>
    </row>
    <row r="112" spans="1:4" x14ac:dyDescent="0.35">
      <c r="A112" s="3" t="s">
        <v>70</v>
      </c>
      <c r="B112" s="9">
        <v>0.79600000000000004</v>
      </c>
      <c r="C112" s="9">
        <f>B112-B20</f>
        <v>0.73100000000000009</v>
      </c>
      <c r="D112" s="11">
        <f t="shared" si="2"/>
        <v>443.13318660000004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93"/>
  <sheetViews>
    <sheetView tabSelected="1" workbookViewId="0">
      <selection activeCell="E15" sqref="E15"/>
    </sheetView>
  </sheetViews>
  <sheetFormatPr defaultRowHeight="14.5" x14ac:dyDescent="0.35"/>
  <cols>
    <col min="1" max="1" width="18" customWidth="1"/>
    <col min="2" max="2" width="11.26953125" customWidth="1"/>
    <col min="3" max="3" width="10.81640625" customWidth="1"/>
  </cols>
  <sheetData>
    <row r="2" spans="1:12" x14ac:dyDescent="0.35">
      <c r="A2" s="1">
        <v>2.3780000000000001</v>
      </c>
      <c r="B2" s="1">
        <v>1.458</v>
      </c>
      <c r="C2" s="1">
        <v>1.5980000000000001</v>
      </c>
      <c r="D2" s="1">
        <v>1.579</v>
      </c>
      <c r="E2" s="1">
        <v>1.633</v>
      </c>
      <c r="F2" s="1">
        <v>1.7090000000000001</v>
      </c>
      <c r="G2" s="1">
        <v>1.8480000000000001</v>
      </c>
      <c r="H2" s="1">
        <v>1.74</v>
      </c>
      <c r="I2" s="1">
        <v>1.7890000000000001</v>
      </c>
      <c r="J2" s="1">
        <v>1.698</v>
      </c>
      <c r="K2" s="1">
        <v>1.7630000000000001</v>
      </c>
      <c r="L2" s="1">
        <v>1.5389999999999999</v>
      </c>
    </row>
    <row r="3" spans="1:12" x14ac:dyDescent="0.35">
      <c r="A3" s="1">
        <v>1.407</v>
      </c>
      <c r="B3" s="1">
        <v>1.5110000000000001</v>
      </c>
      <c r="C3" s="1">
        <v>1.8580000000000001</v>
      </c>
      <c r="D3" s="1">
        <v>1.5369999999999999</v>
      </c>
      <c r="E3" s="1">
        <v>1.742</v>
      </c>
      <c r="F3" s="1">
        <v>1.657</v>
      </c>
      <c r="G3" s="1">
        <v>1.7830000000000001</v>
      </c>
      <c r="H3" s="1">
        <v>1.736</v>
      </c>
      <c r="I3" s="1">
        <v>1.829</v>
      </c>
      <c r="J3" s="1">
        <v>1.7810000000000001</v>
      </c>
      <c r="K3" s="1">
        <v>1.869</v>
      </c>
      <c r="L3" s="1">
        <v>1.6540000000000001</v>
      </c>
    </row>
    <row r="4" spans="1:12" x14ac:dyDescent="0.35">
      <c r="A4" s="1">
        <v>0.76900000000000002</v>
      </c>
      <c r="B4" s="1">
        <v>1.8069999999999999</v>
      </c>
      <c r="C4" s="1">
        <v>1.837</v>
      </c>
      <c r="D4" s="1">
        <v>1.8260000000000001</v>
      </c>
      <c r="E4" s="1">
        <v>1.7830000000000001</v>
      </c>
      <c r="F4" s="1">
        <v>1.83</v>
      </c>
      <c r="G4" s="1">
        <v>1.718</v>
      </c>
      <c r="H4" s="1">
        <v>1.802</v>
      </c>
      <c r="I4" s="1">
        <v>1.8140000000000001</v>
      </c>
      <c r="J4" s="1">
        <v>1.9990000000000001</v>
      </c>
      <c r="K4" s="1">
        <v>1.6480000000000001</v>
      </c>
      <c r="L4" s="1">
        <v>1.7330000000000001</v>
      </c>
    </row>
    <row r="5" spans="1:12" x14ac:dyDescent="0.35">
      <c r="A5" s="1">
        <v>0.48199999999999998</v>
      </c>
      <c r="B5" s="1">
        <v>1.298</v>
      </c>
      <c r="C5" s="1">
        <v>1.282</v>
      </c>
      <c r="D5" s="1">
        <v>1.6340000000000001</v>
      </c>
      <c r="E5" s="1">
        <v>1.6859999999999999</v>
      </c>
      <c r="F5" s="1">
        <v>1.879</v>
      </c>
      <c r="G5" s="1">
        <v>1.6120000000000001</v>
      </c>
      <c r="H5" s="1">
        <v>1.7350000000000001</v>
      </c>
      <c r="I5" s="1">
        <v>1.601</v>
      </c>
      <c r="J5" s="1">
        <v>1.845</v>
      </c>
      <c r="K5" s="1">
        <v>1.8180000000000001</v>
      </c>
      <c r="L5" s="1">
        <v>1.72</v>
      </c>
    </row>
    <row r="6" spans="1:12" x14ac:dyDescent="0.35">
      <c r="A6" s="1">
        <v>0.23400000000000001</v>
      </c>
      <c r="B6" s="1">
        <v>2.1160000000000001</v>
      </c>
      <c r="C6" s="1">
        <v>2.177</v>
      </c>
      <c r="D6" s="1">
        <v>1.375</v>
      </c>
      <c r="E6" s="1">
        <v>1.7130000000000001</v>
      </c>
      <c r="F6" s="1">
        <v>1.696</v>
      </c>
      <c r="G6" s="1">
        <v>1.728</v>
      </c>
      <c r="H6" s="1">
        <v>1.6990000000000001</v>
      </c>
      <c r="I6" s="1">
        <v>1.514</v>
      </c>
      <c r="J6" s="1">
        <v>1.7969999999999999</v>
      </c>
      <c r="K6" s="1">
        <v>1.7610000000000001</v>
      </c>
      <c r="L6" s="1"/>
    </row>
    <row r="7" spans="1:12" x14ac:dyDescent="0.35">
      <c r="A7" s="1">
        <v>9.7000000000000003E-2</v>
      </c>
      <c r="B7" s="1">
        <v>1.909</v>
      </c>
      <c r="C7" s="1">
        <v>2.7170000000000001</v>
      </c>
      <c r="D7" s="1">
        <v>2.1240000000000001</v>
      </c>
      <c r="E7" s="1">
        <v>1.8980000000000001</v>
      </c>
      <c r="F7" s="1">
        <v>1.8069999999999999</v>
      </c>
      <c r="G7" s="1">
        <v>1.7650000000000001</v>
      </c>
      <c r="H7" s="1">
        <v>1.7470000000000001</v>
      </c>
      <c r="I7" s="1">
        <v>1.885</v>
      </c>
      <c r="J7" s="1">
        <v>1.516</v>
      </c>
      <c r="K7" s="1">
        <v>1.754</v>
      </c>
      <c r="L7" s="1"/>
    </row>
    <row r="10" spans="1:12" x14ac:dyDescent="0.35">
      <c r="B10" t="s">
        <v>119</v>
      </c>
      <c r="C10" t="s">
        <v>107</v>
      </c>
      <c r="D10" t="s">
        <v>108</v>
      </c>
      <c r="E10" t="s">
        <v>109</v>
      </c>
    </row>
    <row r="11" spans="1:12" x14ac:dyDescent="0.35">
      <c r="A11" t="s">
        <v>110</v>
      </c>
      <c r="B11" s="1">
        <v>2.3780000000000001</v>
      </c>
      <c r="C11" s="1">
        <f>B11-B16</f>
        <v>2.2810000000000001</v>
      </c>
      <c r="D11" s="1">
        <v>640</v>
      </c>
      <c r="E11" s="1">
        <f>(35.586*C11*C11)+(196.85*C11)+(4.9718)</f>
        <v>639.13922014600007</v>
      </c>
    </row>
    <row r="12" spans="1:12" x14ac:dyDescent="0.35">
      <c r="A12" t="s">
        <v>111</v>
      </c>
      <c r="B12" s="1">
        <v>1.407</v>
      </c>
      <c r="C12" s="1">
        <f>B12-B16</f>
        <v>1.31</v>
      </c>
      <c r="D12" s="1">
        <v>320</v>
      </c>
      <c r="E12" s="1">
        <f t="shared" ref="E12:E16" si="0">(35.586*C12*C12)+(196.85*C12)+(4.9718)</f>
        <v>323.91443459999994</v>
      </c>
    </row>
    <row r="13" spans="1:12" x14ac:dyDescent="0.35">
      <c r="A13" t="s">
        <v>112</v>
      </c>
      <c r="B13" s="1">
        <v>0.76900000000000002</v>
      </c>
      <c r="C13" s="1">
        <f>B13-B16</f>
        <v>0.67200000000000004</v>
      </c>
      <c r="D13" s="1">
        <v>160</v>
      </c>
      <c r="E13" s="1">
        <f t="shared" si="0"/>
        <v>153.32506822400001</v>
      </c>
    </row>
    <row r="14" spans="1:12" x14ac:dyDescent="0.35">
      <c r="A14" t="s">
        <v>113</v>
      </c>
      <c r="B14" s="1">
        <v>0.48199999999999998</v>
      </c>
      <c r="C14" s="1">
        <f>B14-B16</f>
        <v>0.38500000000000001</v>
      </c>
      <c r="D14" s="1">
        <v>80</v>
      </c>
      <c r="E14" s="1">
        <f t="shared" si="0"/>
        <v>86.033784850000004</v>
      </c>
    </row>
    <row r="15" spans="1:12" x14ac:dyDescent="0.35">
      <c r="A15" t="s">
        <v>114</v>
      </c>
      <c r="B15" s="1">
        <v>0.23400000000000001</v>
      </c>
      <c r="C15" s="1">
        <f>B15-B16</f>
        <v>0.13700000000000001</v>
      </c>
      <c r="D15" s="1">
        <v>40</v>
      </c>
      <c r="E15" s="1">
        <f t="shared" si="0"/>
        <v>32.608163634</v>
      </c>
    </row>
    <row r="16" spans="1:12" x14ac:dyDescent="0.35">
      <c r="A16" t="s">
        <v>116</v>
      </c>
      <c r="B16" s="1">
        <v>9.7000000000000003E-2</v>
      </c>
      <c r="C16" s="1">
        <f>B16-B16</f>
        <v>0</v>
      </c>
      <c r="D16" s="1">
        <v>0</v>
      </c>
      <c r="E16" s="1">
        <f t="shared" si="0"/>
        <v>4.9718</v>
      </c>
    </row>
    <row r="17" spans="1:11" x14ac:dyDescent="0.35">
      <c r="E17" s="1"/>
    </row>
    <row r="18" spans="1:11" x14ac:dyDescent="0.35">
      <c r="E18" s="1"/>
    </row>
    <row r="19" spans="1:11" x14ac:dyDescent="0.35">
      <c r="E19" s="1"/>
    </row>
    <row r="20" spans="1:11" x14ac:dyDescent="0.35">
      <c r="E20" s="1"/>
    </row>
    <row r="21" spans="1:11" x14ac:dyDescent="0.35">
      <c r="E21" s="1"/>
    </row>
    <row r="22" spans="1:11" x14ac:dyDescent="0.35">
      <c r="E22" s="1"/>
    </row>
    <row r="23" spans="1:11" x14ac:dyDescent="0.35">
      <c r="E23" s="1"/>
    </row>
    <row r="24" spans="1:11" x14ac:dyDescent="0.35">
      <c r="E24" s="1"/>
    </row>
    <row r="25" spans="1:11" x14ac:dyDescent="0.35">
      <c r="E25" s="1"/>
      <c r="I25" s="12" t="s">
        <v>122</v>
      </c>
      <c r="J25" s="12"/>
      <c r="K25" s="12"/>
    </row>
    <row r="26" spans="1:11" x14ac:dyDescent="0.35">
      <c r="E26" s="1"/>
    </row>
    <row r="27" spans="1:11" x14ac:dyDescent="0.35">
      <c r="E27" s="1"/>
    </row>
    <row r="28" spans="1:11" x14ac:dyDescent="0.35">
      <c r="E28" s="1"/>
    </row>
    <row r="29" spans="1:11" x14ac:dyDescent="0.35">
      <c r="A29" s="6" t="s">
        <v>5</v>
      </c>
      <c r="B29" s="6" t="s">
        <v>106</v>
      </c>
      <c r="C29" s="6" t="s">
        <v>107</v>
      </c>
      <c r="D29" s="6" t="s">
        <v>109</v>
      </c>
      <c r="E29" s="1"/>
    </row>
    <row r="30" spans="1:11" x14ac:dyDescent="0.35">
      <c r="A30" s="3" t="s">
        <v>7</v>
      </c>
      <c r="B30" s="9">
        <v>1.458</v>
      </c>
      <c r="C30" s="9">
        <f>B30-B16</f>
        <v>1.361</v>
      </c>
      <c r="D30" s="11">
        <f t="shared" ref="D30:D93" si="1">(35.586*C30*C30)+(196.85*C30)+(4.9718)</f>
        <v>338.80134510599993</v>
      </c>
    </row>
    <row r="31" spans="1:11" x14ac:dyDescent="0.35">
      <c r="A31" s="3" t="s">
        <v>8</v>
      </c>
      <c r="B31" s="9">
        <v>1.5110000000000001</v>
      </c>
      <c r="C31" s="9">
        <f>B31-B16</f>
        <v>1.4140000000000001</v>
      </c>
      <c r="D31" s="11">
        <f t="shared" si="1"/>
        <v>354.46820605600004</v>
      </c>
    </row>
    <row r="32" spans="1:11" x14ac:dyDescent="0.35">
      <c r="A32" s="3" t="s">
        <v>9</v>
      </c>
      <c r="B32" s="9">
        <v>1.8069999999999999</v>
      </c>
      <c r="C32" s="9">
        <f>B32-B16</f>
        <v>1.71</v>
      </c>
      <c r="D32" s="11">
        <f t="shared" si="1"/>
        <v>445.64232259999994</v>
      </c>
    </row>
    <row r="33" spans="1:4" x14ac:dyDescent="0.35">
      <c r="A33" s="3" t="s">
        <v>10</v>
      </c>
      <c r="B33" s="9">
        <v>1.298</v>
      </c>
      <c r="C33" s="9">
        <f>B33-B16</f>
        <v>1.2010000000000001</v>
      </c>
      <c r="D33" s="11">
        <f t="shared" si="1"/>
        <v>292.717931986</v>
      </c>
    </row>
    <row r="34" spans="1:4" x14ac:dyDescent="0.35">
      <c r="A34" s="3" t="s">
        <v>11</v>
      </c>
      <c r="B34" s="9">
        <v>2.1160000000000001</v>
      </c>
      <c r="C34" s="9">
        <f>B34-B16</f>
        <v>2.0190000000000001</v>
      </c>
      <c r="D34" s="11">
        <f t="shared" si="1"/>
        <v>547.47333254600005</v>
      </c>
    </row>
    <row r="35" spans="1:4" x14ac:dyDescent="0.35">
      <c r="A35" s="3" t="s">
        <v>12</v>
      </c>
      <c r="B35" s="9">
        <v>1.909</v>
      </c>
      <c r="C35" s="9">
        <f>B35-B16</f>
        <v>1.8120000000000001</v>
      </c>
      <c r="D35" s="11">
        <f t="shared" si="1"/>
        <v>478.50507958399999</v>
      </c>
    </row>
    <row r="36" spans="1:4" x14ac:dyDescent="0.35">
      <c r="A36" s="3" t="s">
        <v>13</v>
      </c>
      <c r="B36" s="9">
        <v>1.5980000000000001</v>
      </c>
      <c r="C36" s="9">
        <f>B36-B16</f>
        <v>1.5010000000000001</v>
      </c>
      <c r="D36" s="11">
        <f t="shared" si="1"/>
        <v>380.618943586</v>
      </c>
    </row>
    <row r="37" spans="1:4" x14ac:dyDescent="0.35">
      <c r="A37" s="3" t="s">
        <v>14</v>
      </c>
      <c r="B37" s="9">
        <v>1.8580000000000001</v>
      </c>
      <c r="C37" s="9">
        <f>B37-B16</f>
        <v>1.7610000000000001</v>
      </c>
      <c r="D37" s="11">
        <f t="shared" si="1"/>
        <v>461.981141906</v>
      </c>
    </row>
    <row r="38" spans="1:4" x14ac:dyDescent="0.35">
      <c r="A38" s="3" t="s">
        <v>15</v>
      </c>
      <c r="B38" s="9">
        <v>1.837</v>
      </c>
      <c r="C38" s="9">
        <f>B38-B16</f>
        <v>1.74</v>
      </c>
      <c r="D38" s="11">
        <f t="shared" si="1"/>
        <v>455.23097359999997</v>
      </c>
    </row>
    <row r="39" spans="1:4" x14ac:dyDescent="0.35">
      <c r="A39" s="3" t="s">
        <v>16</v>
      </c>
      <c r="B39" s="9">
        <v>1.282</v>
      </c>
      <c r="C39" s="9">
        <f>B39-B16</f>
        <v>1.1850000000000001</v>
      </c>
      <c r="D39" s="11">
        <f t="shared" si="1"/>
        <v>288.20980084999997</v>
      </c>
    </row>
    <row r="40" spans="1:4" x14ac:dyDescent="0.35">
      <c r="A40" s="3" t="s">
        <v>17</v>
      </c>
      <c r="B40" s="9">
        <v>2.177</v>
      </c>
      <c r="C40" s="9">
        <f>B40-B16</f>
        <v>2.08</v>
      </c>
      <c r="D40" s="11">
        <f t="shared" si="1"/>
        <v>568.37907040000005</v>
      </c>
    </row>
    <row r="41" spans="1:4" x14ac:dyDescent="0.35">
      <c r="A41" s="3" t="s">
        <v>18</v>
      </c>
      <c r="B41" s="9">
        <v>2.7170000000000001</v>
      </c>
      <c r="C41" s="9">
        <f>B41-B16</f>
        <v>2.62</v>
      </c>
      <c r="D41" s="11">
        <f t="shared" si="1"/>
        <v>764.99533840000004</v>
      </c>
    </row>
    <row r="42" spans="1:4" x14ac:dyDescent="0.35">
      <c r="A42" s="3" t="s">
        <v>19</v>
      </c>
      <c r="B42" s="9">
        <v>1.579</v>
      </c>
      <c r="C42" s="9">
        <f>B42-B16</f>
        <v>1.482</v>
      </c>
      <c r="D42" s="11">
        <f t="shared" si="1"/>
        <v>374.86188586399993</v>
      </c>
    </row>
    <row r="43" spans="1:4" x14ac:dyDescent="0.35">
      <c r="A43" s="3" t="s">
        <v>20</v>
      </c>
      <c r="B43" s="9">
        <v>1.5369999999999999</v>
      </c>
      <c r="C43" s="9">
        <f>B43-B16</f>
        <v>1.44</v>
      </c>
      <c r="D43" s="11">
        <f t="shared" si="1"/>
        <v>362.22692959999995</v>
      </c>
    </row>
    <row r="44" spans="1:4" x14ac:dyDescent="0.35">
      <c r="A44" s="3" t="s">
        <v>21</v>
      </c>
      <c r="B44" s="9">
        <v>1.8260000000000001</v>
      </c>
      <c r="C44" s="9">
        <f>B44-B16</f>
        <v>1.7290000000000001</v>
      </c>
      <c r="D44" s="11">
        <f t="shared" si="1"/>
        <v>451.70769742599998</v>
      </c>
    </row>
    <row r="45" spans="1:4" x14ac:dyDescent="0.35">
      <c r="A45" s="3" t="s">
        <v>22</v>
      </c>
      <c r="B45" s="9">
        <v>1.6340000000000001</v>
      </c>
      <c r="C45" s="9">
        <f>B45-B16</f>
        <v>1.5370000000000001</v>
      </c>
      <c r="D45" s="11">
        <f t="shared" si="1"/>
        <v>391.59751323399996</v>
      </c>
    </row>
    <row r="46" spans="1:4" x14ac:dyDescent="0.35">
      <c r="A46" s="3" t="s">
        <v>23</v>
      </c>
      <c r="B46" s="9">
        <v>1.375</v>
      </c>
      <c r="C46" s="9">
        <f>B46-B16</f>
        <v>1.278</v>
      </c>
      <c r="D46" s="11">
        <f t="shared" si="1"/>
        <v>314.66814442399999</v>
      </c>
    </row>
    <row r="47" spans="1:4" x14ac:dyDescent="0.35">
      <c r="A47" s="3" t="s">
        <v>24</v>
      </c>
      <c r="B47" s="9">
        <v>2.1240000000000001</v>
      </c>
      <c r="C47" s="9">
        <f>B47-B16</f>
        <v>2.0270000000000001</v>
      </c>
      <c r="D47" s="11">
        <f t="shared" si="1"/>
        <v>550.19998019400009</v>
      </c>
    </row>
    <row r="48" spans="1:4" x14ac:dyDescent="0.35">
      <c r="A48" s="3" t="s">
        <v>25</v>
      </c>
      <c r="B48" s="9">
        <v>1.633</v>
      </c>
      <c r="C48" s="9">
        <f>B48-B16</f>
        <v>1.536</v>
      </c>
      <c r="D48" s="11">
        <f t="shared" si="1"/>
        <v>391.29130745599997</v>
      </c>
    </row>
    <row r="49" spans="1:4" x14ac:dyDescent="0.35">
      <c r="A49" s="3" t="s">
        <v>26</v>
      </c>
      <c r="B49" s="9">
        <v>1.742</v>
      </c>
      <c r="C49" s="9">
        <f>B49-B16</f>
        <v>1.645</v>
      </c>
      <c r="D49" s="11">
        <f t="shared" si="1"/>
        <v>425.08665564999995</v>
      </c>
    </row>
    <row r="50" spans="1:4" x14ac:dyDescent="0.35">
      <c r="A50" s="3" t="s">
        <v>27</v>
      </c>
      <c r="B50" s="9">
        <v>1.7830000000000001</v>
      </c>
      <c r="C50" s="9">
        <f>B50-B16</f>
        <v>1.6860000000000002</v>
      </c>
      <c r="D50" s="11">
        <f t="shared" si="1"/>
        <v>438.01752125600001</v>
      </c>
    </row>
    <row r="51" spans="1:4" x14ac:dyDescent="0.35">
      <c r="A51" s="3" t="s">
        <v>28</v>
      </c>
      <c r="B51" s="9">
        <v>1.6859999999999999</v>
      </c>
      <c r="C51" s="9">
        <f>B51-B16</f>
        <v>1.589</v>
      </c>
      <c r="D51" s="11">
        <f t="shared" si="1"/>
        <v>407.61828870599999</v>
      </c>
    </row>
    <row r="52" spans="1:4" x14ac:dyDescent="0.35">
      <c r="A52" s="3" t="s">
        <v>29</v>
      </c>
      <c r="B52" s="9">
        <v>1.7130000000000001</v>
      </c>
      <c r="C52" s="9">
        <f>B52-B16</f>
        <v>1.6160000000000001</v>
      </c>
      <c r="D52" s="11">
        <f t="shared" si="1"/>
        <v>416.012673216</v>
      </c>
    </row>
    <row r="53" spans="1:4" x14ac:dyDescent="0.35">
      <c r="A53" s="3" t="s">
        <v>30</v>
      </c>
      <c r="B53" s="9">
        <v>1.8980000000000001</v>
      </c>
      <c r="C53" s="9">
        <f>B53-B16</f>
        <v>1.8010000000000002</v>
      </c>
      <c r="D53" s="11">
        <f t="shared" si="1"/>
        <v>474.92543518600002</v>
      </c>
    </row>
    <row r="54" spans="1:4" x14ac:dyDescent="0.35">
      <c r="A54" s="3" t="s">
        <v>31</v>
      </c>
      <c r="B54" s="9">
        <v>1.7090000000000001</v>
      </c>
      <c r="C54" s="9">
        <f>B54-B16</f>
        <v>1.6120000000000001</v>
      </c>
      <c r="D54" s="11">
        <f t="shared" si="1"/>
        <v>414.765786784</v>
      </c>
    </row>
    <row r="55" spans="1:4" x14ac:dyDescent="0.35">
      <c r="A55" s="3" t="s">
        <v>32</v>
      </c>
      <c r="B55" s="9">
        <v>1.657</v>
      </c>
      <c r="C55" s="9">
        <f>B55-B16</f>
        <v>1.56</v>
      </c>
      <c r="D55" s="11">
        <f t="shared" si="1"/>
        <v>398.65988959999999</v>
      </c>
    </row>
    <row r="56" spans="1:4" x14ac:dyDescent="0.35">
      <c r="A56" s="3" t="s">
        <v>33</v>
      </c>
      <c r="B56" s="9">
        <v>1.83</v>
      </c>
      <c r="C56" s="9">
        <f>B56-B16</f>
        <v>1.7330000000000001</v>
      </c>
      <c r="D56" s="11">
        <f t="shared" si="1"/>
        <v>452.987892354</v>
      </c>
    </row>
    <row r="57" spans="1:4" x14ac:dyDescent="0.35">
      <c r="A57" s="3" t="s">
        <v>34</v>
      </c>
      <c r="B57" s="9">
        <v>1.879</v>
      </c>
      <c r="C57" s="9">
        <f>B57-B16</f>
        <v>1.782</v>
      </c>
      <c r="D57" s="11">
        <f t="shared" si="1"/>
        <v>468.76269706399995</v>
      </c>
    </row>
    <row r="58" spans="1:4" x14ac:dyDescent="0.35">
      <c r="A58" s="3" t="s">
        <v>35</v>
      </c>
      <c r="B58" s="9">
        <v>1.696</v>
      </c>
      <c r="C58" s="9">
        <f>B58-B16</f>
        <v>1.599</v>
      </c>
      <c r="D58" s="11">
        <f t="shared" si="1"/>
        <v>410.72127038599996</v>
      </c>
    </row>
    <row r="59" spans="1:4" x14ac:dyDescent="0.35">
      <c r="A59" s="3" t="s">
        <v>36</v>
      </c>
      <c r="B59" s="9">
        <v>1.8069999999999999</v>
      </c>
      <c r="C59" s="9">
        <f>B59-B16</f>
        <v>1.71</v>
      </c>
      <c r="D59" s="11">
        <f t="shared" si="1"/>
        <v>445.64232259999994</v>
      </c>
    </row>
    <row r="60" spans="1:4" x14ac:dyDescent="0.35">
      <c r="A60" s="3" t="s">
        <v>37</v>
      </c>
      <c r="B60" s="9">
        <v>1.8480000000000001</v>
      </c>
      <c r="C60" s="9">
        <f>B60-B16</f>
        <v>1.7510000000000001</v>
      </c>
      <c r="D60" s="11">
        <f t="shared" si="1"/>
        <v>458.76286158599999</v>
      </c>
    </row>
    <row r="61" spans="1:4" x14ac:dyDescent="0.35">
      <c r="A61" s="3" t="s">
        <v>38</v>
      </c>
      <c r="B61" s="9">
        <v>1.7830000000000001</v>
      </c>
      <c r="C61" s="9">
        <f>B61-B16</f>
        <v>1.6860000000000002</v>
      </c>
      <c r="D61" s="11">
        <f t="shared" si="1"/>
        <v>438.01752125600001</v>
      </c>
    </row>
    <row r="62" spans="1:4" x14ac:dyDescent="0.35">
      <c r="A62" s="3" t="s">
        <v>39</v>
      </c>
      <c r="B62" s="9">
        <v>1.718</v>
      </c>
      <c r="C62" s="9">
        <f>B62-B16</f>
        <v>1.621</v>
      </c>
      <c r="D62" s="11">
        <f t="shared" si="1"/>
        <v>417.57288262599997</v>
      </c>
    </row>
    <row r="63" spans="1:4" x14ac:dyDescent="0.35">
      <c r="A63" s="3" t="s">
        <v>40</v>
      </c>
      <c r="B63" s="9">
        <v>1.6120000000000001</v>
      </c>
      <c r="C63" s="9">
        <f>B63-B16</f>
        <v>1.5150000000000001</v>
      </c>
      <c r="D63" s="11">
        <f t="shared" si="1"/>
        <v>384.87742685000001</v>
      </c>
    </row>
    <row r="64" spans="1:4" x14ac:dyDescent="0.35">
      <c r="A64" s="3" t="s">
        <v>41</v>
      </c>
      <c r="B64" s="9">
        <v>1.728</v>
      </c>
      <c r="C64" s="9">
        <f>B64-B16</f>
        <v>1.631</v>
      </c>
      <c r="D64" s="11">
        <f t="shared" si="1"/>
        <v>420.69863934599994</v>
      </c>
    </row>
    <row r="65" spans="1:9" x14ac:dyDescent="0.35">
      <c r="A65" s="3" t="s">
        <v>42</v>
      </c>
      <c r="B65" s="9">
        <v>1.7650000000000001</v>
      </c>
      <c r="C65" s="9">
        <f>B65-B16</f>
        <v>1.6680000000000001</v>
      </c>
      <c r="D65" s="11">
        <f t="shared" si="1"/>
        <v>432.32582326400001</v>
      </c>
    </row>
    <row r="66" spans="1:9" x14ac:dyDescent="0.35">
      <c r="A66" s="3" t="s">
        <v>43</v>
      </c>
      <c r="B66" s="9">
        <v>1.74</v>
      </c>
      <c r="C66" s="9">
        <f>B66-B16</f>
        <v>1.643</v>
      </c>
      <c r="D66" s="11">
        <f t="shared" si="1"/>
        <v>424.45894211399997</v>
      </c>
    </row>
    <row r="67" spans="1:9" x14ac:dyDescent="0.35">
      <c r="A67" s="3" t="s">
        <v>44</v>
      </c>
      <c r="B67" s="9">
        <v>1.736</v>
      </c>
      <c r="C67" s="9">
        <f>B67-B16</f>
        <v>1.639</v>
      </c>
      <c r="D67" s="11">
        <f t="shared" si="1"/>
        <v>423.204369106</v>
      </c>
    </row>
    <row r="68" spans="1:9" x14ac:dyDescent="0.35">
      <c r="A68" s="3" t="s">
        <v>45</v>
      </c>
      <c r="B68" s="9">
        <v>1.802</v>
      </c>
      <c r="C68" s="9">
        <f>B68-B16</f>
        <v>1.7050000000000001</v>
      </c>
      <c r="D68" s="11">
        <f t="shared" si="1"/>
        <v>444.05044164999998</v>
      </c>
    </row>
    <row r="69" spans="1:9" x14ac:dyDescent="0.35">
      <c r="A69" s="3" t="s">
        <v>46</v>
      </c>
      <c r="B69" s="9">
        <v>1.7350000000000001</v>
      </c>
      <c r="C69" s="9">
        <f>B69-B16</f>
        <v>1.6380000000000001</v>
      </c>
      <c r="D69" s="11">
        <f t="shared" si="1"/>
        <v>422.89090378400005</v>
      </c>
    </row>
    <row r="70" spans="1:9" x14ac:dyDescent="0.35">
      <c r="A70" s="3" t="s">
        <v>47</v>
      </c>
      <c r="B70" s="9">
        <v>1.6990000000000001</v>
      </c>
      <c r="C70" s="9">
        <f>B70-B16</f>
        <v>1.6020000000000001</v>
      </c>
      <c r="D70" s="11">
        <f t="shared" si="1"/>
        <v>411.65355274399997</v>
      </c>
    </row>
    <row r="71" spans="1:9" x14ac:dyDescent="0.35">
      <c r="A71" s="3" t="s">
        <v>48</v>
      </c>
      <c r="B71" s="9">
        <v>1.7470000000000001</v>
      </c>
      <c r="C71" s="9">
        <f>B71-B16</f>
        <v>1.6500000000000001</v>
      </c>
      <c r="D71" s="11">
        <f t="shared" si="1"/>
        <v>426.65718499999997</v>
      </c>
    </row>
    <row r="72" spans="1:9" x14ac:dyDescent="0.35">
      <c r="A72" s="3" t="s">
        <v>49</v>
      </c>
      <c r="B72" s="9">
        <v>1.7890000000000001</v>
      </c>
      <c r="C72" s="9">
        <f>B72-B16</f>
        <v>1.6920000000000002</v>
      </c>
      <c r="D72" s="11">
        <f t="shared" si="1"/>
        <v>439.91987830400001</v>
      </c>
    </row>
    <row r="73" spans="1:9" x14ac:dyDescent="0.35">
      <c r="A73" s="3" t="s">
        <v>50</v>
      </c>
      <c r="B73" s="9">
        <v>1.829</v>
      </c>
      <c r="C73" s="9">
        <f>B73-B16</f>
        <v>1.732</v>
      </c>
      <c r="D73" s="11">
        <f t="shared" si="1"/>
        <v>452.66773686399995</v>
      </c>
      <c r="I73" s="1"/>
    </row>
    <row r="74" spans="1:9" x14ac:dyDescent="0.35">
      <c r="A74" s="3" t="s">
        <v>51</v>
      </c>
      <c r="B74" s="9">
        <v>1.8140000000000001</v>
      </c>
      <c r="C74" s="9">
        <f>B74-B16</f>
        <v>1.7170000000000001</v>
      </c>
      <c r="D74" s="11">
        <f t="shared" si="1"/>
        <v>447.87394515399995</v>
      </c>
      <c r="I74" s="1"/>
    </row>
    <row r="75" spans="1:9" x14ac:dyDescent="0.35">
      <c r="A75" s="3" t="s">
        <v>52</v>
      </c>
      <c r="B75" s="9">
        <v>1.601</v>
      </c>
      <c r="C75" s="9">
        <f>B75-B16</f>
        <v>1.504</v>
      </c>
      <c r="D75" s="11">
        <f t="shared" si="1"/>
        <v>381.53030137599995</v>
      </c>
    </row>
    <row r="76" spans="1:9" x14ac:dyDescent="0.35">
      <c r="A76" s="3" t="s">
        <v>53</v>
      </c>
      <c r="B76" s="9">
        <v>1.514</v>
      </c>
      <c r="C76" s="9">
        <f>B76-B16</f>
        <v>1.417</v>
      </c>
      <c r="D76" s="11">
        <f t="shared" si="1"/>
        <v>355.36098795399994</v>
      </c>
    </row>
    <row r="77" spans="1:9" x14ac:dyDescent="0.35">
      <c r="A77" s="3" t="s">
        <v>54</v>
      </c>
      <c r="B77" s="9">
        <v>1.885</v>
      </c>
      <c r="C77" s="9">
        <f>B77-B16</f>
        <v>1.788</v>
      </c>
      <c r="D77" s="11">
        <f t="shared" si="1"/>
        <v>470.70604918399999</v>
      </c>
    </row>
    <row r="78" spans="1:9" x14ac:dyDescent="0.35">
      <c r="A78" s="3" t="s">
        <v>55</v>
      </c>
      <c r="B78" s="9">
        <v>1.698</v>
      </c>
      <c r="C78" s="9">
        <f>B78-B16</f>
        <v>1.601</v>
      </c>
      <c r="D78" s="11">
        <f t="shared" si="1"/>
        <v>411.34272078599992</v>
      </c>
    </row>
    <row r="79" spans="1:9" x14ac:dyDescent="0.35">
      <c r="A79" s="3" t="s">
        <v>56</v>
      </c>
      <c r="B79" s="9">
        <v>1.7810000000000001</v>
      </c>
      <c r="C79" s="9">
        <f>B79-B16</f>
        <v>1.6840000000000002</v>
      </c>
      <c r="D79" s="11">
        <f t="shared" si="1"/>
        <v>437.383971616</v>
      </c>
    </row>
    <row r="80" spans="1:9" x14ac:dyDescent="0.35">
      <c r="A80" s="3" t="s">
        <v>57</v>
      </c>
      <c r="B80" s="9">
        <v>1.9990000000000001</v>
      </c>
      <c r="C80" s="9">
        <f>B80-B16</f>
        <v>1.9020000000000001</v>
      </c>
      <c r="D80" s="11">
        <f t="shared" si="1"/>
        <v>508.11655594400003</v>
      </c>
    </row>
    <row r="81" spans="1:4" x14ac:dyDescent="0.35">
      <c r="A81" s="3" t="s">
        <v>58</v>
      </c>
      <c r="B81" s="9">
        <v>1.845</v>
      </c>
      <c r="C81" s="9">
        <f>B81-B16</f>
        <v>1.748</v>
      </c>
      <c r="D81" s="11">
        <f t="shared" si="1"/>
        <v>457.79876534399995</v>
      </c>
    </row>
    <row r="82" spans="1:4" x14ac:dyDescent="0.35">
      <c r="A82" s="3" t="s">
        <v>59</v>
      </c>
      <c r="B82" s="9">
        <v>1.7969999999999999</v>
      </c>
      <c r="C82" s="9">
        <f>B82-B16</f>
        <v>1.7</v>
      </c>
      <c r="D82" s="11">
        <f t="shared" si="1"/>
        <v>442.46033999999992</v>
      </c>
    </row>
    <row r="83" spans="1:4" x14ac:dyDescent="0.35">
      <c r="A83" s="3" t="s">
        <v>60</v>
      </c>
      <c r="B83" s="9">
        <v>1.516</v>
      </c>
      <c r="C83" s="9">
        <f>B83-B16</f>
        <v>1.419</v>
      </c>
      <c r="D83" s="11">
        <f t="shared" si="1"/>
        <v>355.95653174599994</v>
      </c>
    </row>
    <row r="84" spans="1:4" x14ac:dyDescent="0.35">
      <c r="A84" s="3" t="s">
        <v>61</v>
      </c>
      <c r="B84" s="9">
        <v>1.7630000000000001</v>
      </c>
      <c r="C84" s="9">
        <f>B84-B16</f>
        <v>1.6660000000000001</v>
      </c>
      <c r="D84" s="11">
        <f t="shared" si="1"/>
        <v>431.69483581600002</v>
      </c>
    </row>
    <row r="85" spans="1:4" x14ac:dyDescent="0.35">
      <c r="A85" s="3" t="s">
        <v>62</v>
      </c>
      <c r="B85" s="9">
        <v>1.869</v>
      </c>
      <c r="C85" s="9">
        <f>B85-B16</f>
        <v>1.772</v>
      </c>
      <c r="D85" s="11">
        <f t="shared" si="1"/>
        <v>465.52947062399994</v>
      </c>
    </row>
    <row r="86" spans="1:4" x14ac:dyDescent="0.35">
      <c r="A86" s="3" t="s">
        <v>63</v>
      </c>
      <c r="B86" s="9">
        <v>1.6480000000000001</v>
      </c>
      <c r="C86" s="9">
        <f>B86-B16</f>
        <v>1.5510000000000002</v>
      </c>
      <c r="D86" s="11">
        <f t="shared" si="1"/>
        <v>395.89186718600007</v>
      </c>
    </row>
    <row r="87" spans="1:4" x14ac:dyDescent="0.35">
      <c r="A87" s="3" t="s">
        <v>64</v>
      </c>
      <c r="B87" s="9">
        <v>1.8180000000000001</v>
      </c>
      <c r="C87" s="9">
        <f>B87-B16</f>
        <v>1.7210000000000001</v>
      </c>
      <c r="D87" s="11">
        <f t="shared" si="1"/>
        <v>449.15072382600005</v>
      </c>
    </row>
    <row r="88" spans="1:4" x14ac:dyDescent="0.35">
      <c r="A88" s="3" t="s">
        <v>65</v>
      </c>
      <c r="B88" s="9">
        <v>1.7610000000000001</v>
      </c>
      <c r="C88" s="9">
        <f>B88-B16</f>
        <v>1.6640000000000001</v>
      </c>
      <c r="D88" s="11">
        <f t="shared" si="1"/>
        <v>431.064133056</v>
      </c>
    </row>
    <row r="89" spans="1:4" x14ac:dyDescent="0.35">
      <c r="A89" s="3" t="s">
        <v>66</v>
      </c>
      <c r="B89" s="9">
        <v>1.754</v>
      </c>
      <c r="C89" s="9">
        <f>B89-B16</f>
        <v>1.657</v>
      </c>
      <c r="D89" s="11">
        <f t="shared" si="1"/>
        <v>428.85891531399994</v>
      </c>
    </row>
    <row r="90" spans="1:4" x14ac:dyDescent="0.35">
      <c r="A90" s="3" t="s">
        <v>67</v>
      </c>
      <c r="B90" s="9">
        <v>1.5389999999999999</v>
      </c>
      <c r="C90" s="9">
        <f>B90-B16</f>
        <v>1.4419999999999999</v>
      </c>
      <c r="D90" s="11">
        <f t="shared" si="1"/>
        <v>362.82574730399995</v>
      </c>
    </row>
    <row r="91" spans="1:4" x14ac:dyDescent="0.35">
      <c r="A91" s="3" t="s">
        <v>68</v>
      </c>
      <c r="B91" s="9">
        <v>1.6540000000000001</v>
      </c>
      <c r="C91" s="9">
        <f>B91-B16</f>
        <v>1.5570000000000002</v>
      </c>
      <c r="D91" s="11">
        <f t="shared" si="1"/>
        <v>397.73657491400002</v>
      </c>
    </row>
    <row r="92" spans="1:4" x14ac:dyDescent="0.35">
      <c r="A92" s="3" t="s">
        <v>69</v>
      </c>
      <c r="B92" s="9">
        <v>1.7330000000000001</v>
      </c>
      <c r="C92" s="9">
        <f>B92-B16</f>
        <v>1.6360000000000001</v>
      </c>
      <c r="D92" s="11">
        <f t="shared" si="1"/>
        <v>422.26418665599999</v>
      </c>
    </row>
    <row r="93" spans="1:4" x14ac:dyDescent="0.35">
      <c r="A93" s="3" t="s">
        <v>70</v>
      </c>
      <c r="B93" s="9">
        <v>1.72</v>
      </c>
      <c r="C93" s="9">
        <f>B93-B16</f>
        <v>1.623</v>
      </c>
      <c r="D93" s="11">
        <f t="shared" si="1"/>
        <v>418.197464594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TAS-TOS-MP-PC</vt:lpstr>
      <vt:lpstr>PON-1</vt:lpstr>
      <vt:lpstr>MDA</vt:lpstr>
      <vt:lpstr>BDNF</vt:lpstr>
      <vt:lpstr>TNFA</vt:lpstr>
      <vt:lpstr>IL-1B</vt:lpstr>
      <vt:lpstr>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2021-05-31T15:33:16Z</dcterms:modified>
</cp:coreProperties>
</file>