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Tolunay Avcı\02.11.2021\"/>
    </mc:Choice>
  </mc:AlternateContent>
  <xr:revisionPtr revIDLastSave="0" documentId="13_ncr:1_{5E11A77C-E5DC-4CB7-B634-2CD0ACC64F22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Cortisol-plate-1" sheetId="1" r:id="rId1"/>
    <sheet name="Cortisol-plate-2" sheetId="2" r:id="rId2"/>
    <sheet name="Cortisol-plate-3" sheetId="3" r:id="rId3"/>
    <sheet name="Materyal-metod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D15" i="3"/>
  <c r="D16" i="3"/>
  <c r="D17" i="3"/>
  <c r="D18" i="3"/>
  <c r="D19" i="3"/>
  <c r="D20" i="3"/>
  <c r="D14" i="3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D15" i="2"/>
  <c r="D16" i="2"/>
  <c r="D17" i="2"/>
  <c r="D18" i="2"/>
  <c r="D19" i="2"/>
  <c r="D20" i="2"/>
  <c r="D14" i="2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D15" i="1"/>
  <c r="D16" i="1"/>
  <c r="D17" i="1"/>
  <c r="D18" i="1"/>
  <c r="D19" i="1"/>
  <c r="D20" i="1"/>
  <c r="D14" i="1"/>
</calcChain>
</file>

<file path=xl/sharedStrings.xml><?xml version="1.0" encoding="utf-8"?>
<sst xmlns="http://schemas.openxmlformats.org/spreadsheetml/2006/main" count="313" uniqueCount="285">
  <si>
    <t xml:space="preserve"> </t>
  </si>
  <si>
    <t>std1</t>
  </si>
  <si>
    <t>std2</t>
  </si>
  <si>
    <t>std3</t>
  </si>
  <si>
    <t>std4</t>
  </si>
  <si>
    <t>std5</t>
  </si>
  <si>
    <t>std6</t>
  </si>
  <si>
    <t>blank</t>
  </si>
  <si>
    <t>abs</t>
  </si>
  <si>
    <t>expected</t>
  </si>
  <si>
    <t>result</t>
  </si>
  <si>
    <t>concentratıon (ng/ml)</t>
  </si>
  <si>
    <t>Numune</t>
  </si>
  <si>
    <t>absorbans</t>
  </si>
  <si>
    <t>1.hafta-1-1</t>
  </si>
  <si>
    <t>1.hafta-1-2</t>
  </si>
  <si>
    <t>1.hafta-1-3</t>
  </si>
  <si>
    <t>2.hafta-2-1</t>
  </si>
  <si>
    <t>2.hafta-2-2</t>
  </si>
  <si>
    <t>2.hafta-2-3</t>
  </si>
  <si>
    <t>3.hafta-3-1</t>
  </si>
  <si>
    <t>3.hafta-3-2</t>
  </si>
  <si>
    <t>3.hafta-3-3</t>
  </si>
  <si>
    <t>4.hafta-4-1</t>
  </si>
  <si>
    <t>4.hafta-4-2</t>
  </si>
  <si>
    <t>4.hafta-4-3</t>
  </si>
  <si>
    <t>5.hafta-5-1</t>
  </si>
  <si>
    <t>5.hafta-5-2</t>
  </si>
  <si>
    <t>5.hafta-5-3</t>
  </si>
  <si>
    <t>6.hafta-6-1</t>
  </si>
  <si>
    <t>6.hafta-6-2</t>
  </si>
  <si>
    <t>6.hafta-6-3</t>
  </si>
  <si>
    <t>7.hafta-7-1</t>
  </si>
  <si>
    <t>7.hafta-7-2</t>
  </si>
  <si>
    <t>7.hafta-7-3</t>
  </si>
  <si>
    <t>8.hafta-8-1</t>
  </si>
  <si>
    <t>8.hafta-8-2</t>
  </si>
  <si>
    <t>8.hafta-8-3</t>
  </si>
  <si>
    <t>9.hafta-9-1</t>
  </si>
  <si>
    <t>9.hafta-9-2</t>
  </si>
  <si>
    <t>9.hafta-9-3</t>
  </si>
  <si>
    <t>10.hafta-10-1</t>
  </si>
  <si>
    <t>10.hafta-10-2</t>
  </si>
  <si>
    <t>10.hafta-10-3</t>
  </si>
  <si>
    <t>11.hafta-11-1</t>
  </si>
  <si>
    <t>11.hafta-11-2</t>
  </si>
  <si>
    <t>11.hafta-11-3</t>
  </si>
  <si>
    <t>12.hafta-12-1</t>
  </si>
  <si>
    <t>12.hafta-12-2</t>
  </si>
  <si>
    <t>12.hafta-12-3</t>
  </si>
  <si>
    <t>13.hafta-13-1</t>
  </si>
  <si>
    <t>13.hafta-13-2</t>
  </si>
  <si>
    <t>13.hafta-13-3</t>
  </si>
  <si>
    <t>14.hafta-14-1</t>
  </si>
  <si>
    <t>14.hafta-14-2</t>
  </si>
  <si>
    <t>14.hafta-14-3</t>
  </si>
  <si>
    <t>15.hafta-15-1</t>
  </si>
  <si>
    <t>15.hafta-15-2</t>
  </si>
  <si>
    <t>15.hafta-15-3</t>
  </si>
  <si>
    <t>16.hafta-16-1</t>
  </si>
  <si>
    <t>16.hafta-16-2</t>
  </si>
  <si>
    <t>16.hafta-16-3</t>
  </si>
  <si>
    <t>27.hafta-27-2</t>
  </si>
  <si>
    <t>17.hafta-17-1</t>
  </si>
  <si>
    <t>17.hafta-17-2</t>
  </si>
  <si>
    <t>17.hafta-17-3</t>
  </si>
  <si>
    <t>18.hafta-18-1</t>
  </si>
  <si>
    <t>18.hafta-18-2</t>
  </si>
  <si>
    <t>18.hafta-18-3</t>
  </si>
  <si>
    <t>19.hafta-19-1</t>
  </si>
  <si>
    <t>19.hafta-19-2</t>
  </si>
  <si>
    <t>19.hafta-19-3</t>
  </si>
  <si>
    <t>20.hafta-20-1</t>
  </si>
  <si>
    <t>20.hafta-20-2</t>
  </si>
  <si>
    <t>20.hafta-20-3</t>
  </si>
  <si>
    <t>21.hafta-21-1</t>
  </si>
  <si>
    <t>21.hafta-21-2</t>
  </si>
  <si>
    <t>21.hafta-21-3</t>
  </si>
  <si>
    <t>22.hafta-22-1</t>
  </si>
  <si>
    <t>22.hafta-22-2</t>
  </si>
  <si>
    <t>22.hafta-22-3</t>
  </si>
  <si>
    <t>23.hafta-23-1</t>
  </si>
  <si>
    <t>23.hafta-23-2</t>
  </si>
  <si>
    <t>23.hafta-23-3</t>
  </si>
  <si>
    <t>24.hafta-24-1</t>
  </si>
  <si>
    <t>24.hafta-24-2</t>
  </si>
  <si>
    <t>24.hafta-24-3</t>
  </si>
  <si>
    <t>25.hafta-25-1</t>
  </si>
  <si>
    <t>25.hafta-25-2</t>
  </si>
  <si>
    <t>25.hafta-25-3</t>
  </si>
  <si>
    <t>26.hafta-26-1</t>
  </si>
  <si>
    <t>26.hafta-26-2</t>
  </si>
  <si>
    <t>26.hafta-26-3</t>
  </si>
  <si>
    <t>27.hafta-27-1</t>
  </si>
  <si>
    <t>27.hafta-27-3</t>
  </si>
  <si>
    <t>28.hafta-28-1</t>
  </si>
  <si>
    <t>28.hafta-28-2</t>
  </si>
  <si>
    <t>28.hafta-28-3</t>
  </si>
  <si>
    <t>29.hafta-29-1</t>
  </si>
  <si>
    <t>29.hafta-29-2</t>
  </si>
  <si>
    <t>29.hafta-29-3</t>
  </si>
  <si>
    <t>30.hafta-30-1</t>
  </si>
  <si>
    <t>30.hafta-30-2</t>
  </si>
  <si>
    <t>30.hafta-30-3</t>
  </si>
  <si>
    <t>31.hafta-31-1</t>
  </si>
  <si>
    <t>31.hafta-31-2</t>
  </si>
  <si>
    <t>31.hafta-31-3</t>
  </si>
  <si>
    <t>32.hafta-32-1</t>
  </si>
  <si>
    <t>32.hafta-32-2</t>
  </si>
  <si>
    <t>32.hafta-32-3</t>
  </si>
  <si>
    <t>33.hafta-33-1</t>
  </si>
  <si>
    <t>33.hafta-33-2</t>
  </si>
  <si>
    <t>33.hafta-33-3</t>
  </si>
  <si>
    <t>34.hafta-34-1</t>
  </si>
  <si>
    <t>34.hafta-34-2</t>
  </si>
  <si>
    <t>34.hafta-34-3</t>
  </si>
  <si>
    <t>35.hafta-35-1</t>
  </si>
  <si>
    <t>35.hafta-35-2</t>
  </si>
  <si>
    <t>35.hafta-35-3</t>
  </si>
  <si>
    <t>36.hafta-36-1</t>
  </si>
  <si>
    <t>36.hafta-36-2</t>
  </si>
  <si>
    <t>36.hafta-36-3</t>
  </si>
  <si>
    <t>37.hafta-37-1</t>
  </si>
  <si>
    <t>37.hafta-37-2</t>
  </si>
  <si>
    <t>37.hafta-37-3</t>
  </si>
  <si>
    <t>38.hafta-38-1</t>
  </si>
  <si>
    <t>38.hafta-38-2</t>
  </si>
  <si>
    <t>38.hafta-38-3</t>
  </si>
  <si>
    <t>39.hafta-39-1</t>
  </si>
  <si>
    <t>39.hafta-39-2</t>
  </si>
  <si>
    <t>39.hafta-39-3</t>
  </si>
  <si>
    <t>40.hafta-40-1</t>
  </si>
  <si>
    <t>40.hafta-40-2</t>
  </si>
  <si>
    <t>40.hafta-40-3</t>
  </si>
  <si>
    <t>41.hafta-41-1</t>
  </si>
  <si>
    <t>41.hafta-41-2</t>
  </si>
  <si>
    <t>41.hafta-41-3</t>
  </si>
  <si>
    <t>42.hafta-42-1</t>
  </si>
  <si>
    <t>42.hafta-42-2</t>
  </si>
  <si>
    <t>42.hafta-42-3</t>
  </si>
  <si>
    <t>43.hafta-43-1</t>
  </si>
  <si>
    <t>43.hafta-43-2</t>
  </si>
  <si>
    <t>43.hafta-43-3</t>
  </si>
  <si>
    <t>44.hafta-44-1</t>
  </si>
  <si>
    <t>44.hafta-44-2</t>
  </si>
  <si>
    <t>44.hafta-44-3</t>
  </si>
  <si>
    <t>45.hafta-45-1</t>
  </si>
  <si>
    <t>45.hafta-45-2</t>
  </si>
  <si>
    <t>45.hafta-45-3</t>
  </si>
  <si>
    <t>46.hafta-46-1</t>
  </si>
  <si>
    <t>46.hafta-46-2</t>
  </si>
  <si>
    <t>46.hafta-46-3</t>
  </si>
  <si>
    <t>47.hafta-47-1</t>
  </si>
  <si>
    <t>47.hafta-47-2</t>
  </si>
  <si>
    <t>47.hafta-47-3</t>
  </si>
  <si>
    <t>48.hafta-48-1</t>
  </si>
  <si>
    <t>48.hafta-48-2</t>
  </si>
  <si>
    <t>48.hafta-48-3</t>
  </si>
  <si>
    <t>49.hafta-49-1</t>
  </si>
  <si>
    <t>49.hafta-49-2</t>
  </si>
  <si>
    <t>49.hafta-49-3</t>
  </si>
  <si>
    <t>50.hafta-50-1</t>
  </si>
  <si>
    <t>50.hafta-50-2</t>
  </si>
  <si>
    <t>50.hafta-50-3</t>
  </si>
  <si>
    <t>51.hafta-51-1</t>
  </si>
  <si>
    <t>51.hafta-51-2</t>
  </si>
  <si>
    <t>51.hafta-51-3</t>
  </si>
  <si>
    <t>52.hafta-52-1</t>
  </si>
  <si>
    <t>52.hafta-52-2</t>
  </si>
  <si>
    <t>52.hafta-52-3</t>
  </si>
  <si>
    <t>53.hafta-53-1</t>
  </si>
  <si>
    <t>53.hafta-53-2</t>
  </si>
  <si>
    <t>53.hafta-53-3</t>
  </si>
  <si>
    <t>54.hafta-54-1</t>
  </si>
  <si>
    <t>54.hafta-54-2</t>
  </si>
  <si>
    <t>54.hafta-54-3</t>
  </si>
  <si>
    <t>55.hafta-55-1</t>
  </si>
  <si>
    <t>55.hafta-55-2</t>
  </si>
  <si>
    <t>55.hafta-55-3</t>
  </si>
  <si>
    <t>56.hafta-56-1</t>
  </si>
  <si>
    <t>56.hafta-56-2</t>
  </si>
  <si>
    <t>56.hafta-56-3</t>
  </si>
  <si>
    <t>57.hafta-57-1</t>
  </si>
  <si>
    <t>57.hafta-57-2</t>
  </si>
  <si>
    <t>57.hafta-57-3</t>
  </si>
  <si>
    <t>58.hafta-58-1</t>
  </si>
  <si>
    <t>58.hafta-58-2</t>
  </si>
  <si>
    <t>58.hafta-58-3</t>
  </si>
  <si>
    <t>59.hafta-59-1</t>
  </si>
  <si>
    <t>59.hafta-59-2</t>
  </si>
  <si>
    <t>59.hafta-39-3</t>
  </si>
  <si>
    <t>60.hafta-60-1</t>
  </si>
  <si>
    <t>60.hafta-60-2</t>
  </si>
  <si>
    <t>60.hafta-60-3</t>
  </si>
  <si>
    <t>61.hafta-61-1</t>
  </si>
  <si>
    <t>61.hafta-61-2</t>
  </si>
  <si>
    <t>61.hafta-61-3</t>
  </si>
  <si>
    <t>62.hafta-62-1</t>
  </si>
  <si>
    <t>62.hafta-62-2</t>
  </si>
  <si>
    <t>62.hafta-62-3</t>
  </si>
  <si>
    <t>63.hafta-63-1</t>
  </si>
  <si>
    <t>63.hafta-63-2</t>
  </si>
  <si>
    <t>63.hafta-63-3</t>
  </si>
  <si>
    <t>64.hafta-64-1</t>
  </si>
  <si>
    <t>64.hafta-64-2</t>
  </si>
  <si>
    <t>64.hafta-64-3</t>
  </si>
  <si>
    <t>65.hafta-65-1</t>
  </si>
  <si>
    <t>65.hafta-65-2</t>
  </si>
  <si>
    <t>65.hafta-65-3</t>
  </si>
  <si>
    <t>66.hafta-66-1</t>
  </si>
  <si>
    <t>66.hafta-66-2</t>
  </si>
  <si>
    <t>66.hafta-66-3</t>
  </si>
  <si>
    <t>67.hafta-67-1</t>
  </si>
  <si>
    <t>67.hafta-67-2</t>
  </si>
  <si>
    <t>67.hafta-67-3</t>
  </si>
  <si>
    <t>68.hafta-68-1</t>
  </si>
  <si>
    <t>68.hafta-68-2</t>
  </si>
  <si>
    <t>68.hafta-68-3</t>
  </si>
  <si>
    <t>69.hafta-69-1</t>
  </si>
  <si>
    <t>69.hafta-69-2</t>
  </si>
  <si>
    <t>69.hafta-69-3</t>
  </si>
  <si>
    <t>70.hafta-70-1</t>
  </si>
  <si>
    <t>70.hafta-70-2</t>
  </si>
  <si>
    <t>70.hafta-70-3</t>
  </si>
  <si>
    <t>71.hafta-71-1</t>
  </si>
  <si>
    <t>71.hafta-71-2</t>
  </si>
  <si>
    <t>71.hafta-71-3</t>
  </si>
  <si>
    <t>72.hafta-72-1</t>
  </si>
  <si>
    <t>72.hafta-72-2</t>
  </si>
  <si>
    <t>72.hafta-72-3</t>
  </si>
  <si>
    <t>73.hafta-73-1</t>
  </si>
  <si>
    <t>73.hafta-73-2</t>
  </si>
  <si>
    <t>73.hafta-73-3</t>
  </si>
  <si>
    <t>74.hafta-74-1</t>
  </si>
  <si>
    <t>74.hafta-74-2</t>
  </si>
  <si>
    <t>74.hafta-74-3</t>
  </si>
  <si>
    <t>75.hafta-75-1</t>
  </si>
  <si>
    <t>75.hafta-75-2</t>
  </si>
  <si>
    <t>75.hafta-75-3</t>
  </si>
  <si>
    <t>76.hafta-76-1</t>
  </si>
  <si>
    <t>76.hafta-76-2</t>
  </si>
  <si>
    <t>76.hafta-76-3</t>
  </si>
  <si>
    <t>77.hafta-77-1</t>
  </si>
  <si>
    <t>77.hafta-77-2</t>
  </si>
  <si>
    <t>77.hafta-77-3</t>
  </si>
  <si>
    <t>78.hafta-78-1</t>
  </si>
  <si>
    <t>78.hafta-78-2</t>
  </si>
  <si>
    <t>78.hafta-78-3</t>
  </si>
  <si>
    <t>79.hafta-79-1</t>
  </si>
  <si>
    <t>79.hafta-79-2</t>
  </si>
  <si>
    <t>79.hafta-79-3</t>
  </si>
  <si>
    <t>80.hafta-80-1</t>
  </si>
  <si>
    <t>80.hafta-80-2</t>
  </si>
  <si>
    <t>80.hafta-80-3</t>
  </si>
  <si>
    <t>1.görsel-tükürük-1</t>
  </si>
  <si>
    <t>2.görsel-tükürük-2</t>
  </si>
  <si>
    <t>1.görsel-tükürük-2</t>
  </si>
  <si>
    <t>1.görsel-tükürük-3</t>
  </si>
  <si>
    <t>1.işitsel-tükürük-1</t>
  </si>
  <si>
    <t>1.işitsel-tükürük-2</t>
  </si>
  <si>
    <t>1.işitsel-tükürük-3</t>
  </si>
  <si>
    <t>2.görsel-tükürük-1</t>
  </si>
  <si>
    <t>2.görsel-tükürük-3</t>
  </si>
  <si>
    <t>Human</t>
  </si>
  <si>
    <t>ELİSA</t>
  </si>
  <si>
    <t>KİT ADI</t>
  </si>
  <si>
    <t>TÜR</t>
  </si>
  <si>
    <t>MARKA</t>
  </si>
  <si>
    <t>LOT</t>
  </si>
  <si>
    <t>CAT. NO</t>
  </si>
  <si>
    <t>Yöntem</t>
  </si>
  <si>
    <t>Kullanılan Cihaz</t>
  </si>
  <si>
    <t>Cortisol</t>
  </si>
  <si>
    <t>Elabscıence</t>
  </si>
  <si>
    <t>E-EL-0157</t>
  </si>
  <si>
    <t>BE4QBQG8BK</t>
  </si>
  <si>
    <t xml:space="preserve"> During the reaction, Cortisol in the sample or standard competes with a fixed amount of Cortisol on the solid phase supporter for sites on the Biotinylated Detection Ab specific to Cortisol.</t>
  </si>
  <si>
    <t>Excess conjugate and unbound sample or standard are washed from the plate, and Avidin conjugated to Horseradish Peroxidase (HRP) are added to each microplate well and incubated.</t>
  </si>
  <si>
    <t>The enzyme-substrate reaction is terminated by the addition of stop solution and the color change is measured spectrophotometrically at a wavelength of 450 nm ± 2 nm.</t>
  </si>
  <si>
    <t>The concentration of Cortisol in the samples is then determined by comparing the OD of the samples to the standard curve.</t>
  </si>
  <si>
    <t>Then a TMB substrate solution is added to each well.</t>
  </si>
  <si>
    <t>This ELISA kit uses the Competitive-ELISA principle. The micro ELISA plate provided in this kit has been pre-coated with Cortisol.</t>
  </si>
  <si>
    <t>Human Cortisol Assay Priciple</t>
  </si>
  <si>
    <t>result (ng/ml)</t>
  </si>
  <si>
    <t>Microplate reader: BIO-TEK EL X 800-Aotu strip washer:BIO TEK EL X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</si>
</sst>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0" borderId="0" xfId="0"/>
    <xf numFmtId="0" fontId="2" fillId="8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</a:t>
            </a:r>
            <a:r>
              <a:rPr lang="tr-TR" b="1"/>
              <a:t>I</a:t>
            </a:r>
            <a:r>
              <a:rPr lang="en-US" b="1"/>
              <a:t>SOL</a:t>
            </a:r>
          </a:p>
        </c:rich>
      </c:tx>
      <c:layout>
        <c:manualLayout>
          <c:xMode val="edge"/>
          <c:yMode val="edge"/>
          <c:x val="0.39292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3877952755905507E-2"/>
          <c:y val="0.19721055701370663"/>
          <c:w val="0.88226131889763781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194116360454944"/>
                  <c:y val="-0.78326006124234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'Cortisol-plate-1'!$B$14:$B$20</c:f>
              <c:numCache>
                <c:formatCode>General</c:formatCode>
                <c:ptCount val="7"/>
                <c:pt idx="0">
                  <c:v>0.127</c:v>
                </c:pt>
                <c:pt idx="1">
                  <c:v>0.58399999999999996</c:v>
                </c:pt>
                <c:pt idx="2">
                  <c:v>0.89400000000000002</c:v>
                </c:pt>
                <c:pt idx="3">
                  <c:v>1.129</c:v>
                </c:pt>
                <c:pt idx="4">
                  <c:v>1.3120000000000001</c:v>
                </c:pt>
                <c:pt idx="5">
                  <c:v>1.41</c:v>
                </c:pt>
                <c:pt idx="6">
                  <c:v>1.925</c:v>
                </c:pt>
              </c:numCache>
            </c:numRef>
          </c:xVal>
          <c:yVal>
            <c:numRef>
              <c:f>'Cortisol-plate-1'!$C$14:$C$20</c:f>
              <c:numCache>
                <c:formatCode>General</c:formatCode>
                <c:ptCount val="7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8-43DF-AB89-8A9DDD74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0960"/>
        <c:axId val="514136040"/>
      </c:scatterChart>
      <c:valAx>
        <c:axId val="5141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136040"/>
        <c:crosses val="autoZero"/>
        <c:crossBetween val="midCat"/>
      </c:valAx>
      <c:valAx>
        <c:axId val="5141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1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</a:t>
            </a:r>
            <a:r>
              <a:rPr lang="tr-TR" b="1"/>
              <a:t>I</a:t>
            </a:r>
            <a:r>
              <a:rPr lang="en-US" b="1"/>
              <a:t>SOL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617979002624671"/>
                  <c:y val="-0.7712383347914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'Cortisol-plate-2'!$B$14:$B$20</c:f>
              <c:numCache>
                <c:formatCode>General</c:formatCode>
                <c:ptCount val="7"/>
                <c:pt idx="0">
                  <c:v>0.126</c:v>
                </c:pt>
                <c:pt idx="1">
                  <c:v>0.56399999999999995</c:v>
                </c:pt>
                <c:pt idx="2">
                  <c:v>0.88400000000000001</c:v>
                </c:pt>
                <c:pt idx="3">
                  <c:v>1.1120000000000001</c:v>
                </c:pt>
                <c:pt idx="4">
                  <c:v>1.3120000000000001</c:v>
                </c:pt>
                <c:pt idx="5">
                  <c:v>1.4</c:v>
                </c:pt>
                <c:pt idx="6">
                  <c:v>1.9239999999999999</c:v>
                </c:pt>
              </c:numCache>
            </c:numRef>
          </c:xVal>
          <c:yVal>
            <c:numRef>
              <c:f>'Cortisol-plate-2'!$C$14:$C$20</c:f>
              <c:numCache>
                <c:formatCode>General</c:formatCode>
                <c:ptCount val="7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C-4227-ABF2-ADD3D8E5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25360"/>
        <c:axId val="512822080"/>
      </c:scatterChart>
      <c:valAx>
        <c:axId val="5128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2822080"/>
        <c:crosses val="autoZero"/>
        <c:crossBetween val="midCat"/>
      </c:valAx>
      <c:valAx>
        <c:axId val="5128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28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</a:t>
            </a:r>
            <a:r>
              <a:rPr lang="tr-TR" b="1"/>
              <a:t>I</a:t>
            </a:r>
            <a:r>
              <a:rPr lang="en-US" b="1"/>
              <a:t>SOL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5086286089238846"/>
                  <c:y val="-0.77970217264508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'Cortisol-plate-3'!$B$14:$B$20</c:f>
              <c:numCache>
                <c:formatCode>General</c:formatCode>
                <c:ptCount val="7"/>
                <c:pt idx="0">
                  <c:v>0.123</c:v>
                </c:pt>
                <c:pt idx="1">
                  <c:v>0.57799999999999996</c:v>
                </c:pt>
                <c:pt idx="2">
                  <c:v>0.874</c:v>
                </c:pt>
                <c:pt idx="3">
                  <c:v>1.121</c:v>
                </c:pt>
                <c:pt idx="4">
                  <c:v>1.3109999999999999</c:v>
                </c:pt>
                <c:pt idx="5">
                  <c:v>1.39</c:v>
                </c:pt>
                <c:pt idx="6">
                  <c:v>1.923</c:v>
                </c:pt>
              </c:numCache>
            </c:numRef>
          </c:xVal>
          <c:yVal>
            <c:numRef>
              <c:f>'Cortisol-plate-3'!$C$14:$C$20</c:f>
              <c:numCache>
                <c:formatCode>General</c:formatCode>
                <c:ptCount val="7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D-422A-A10B-6543FD4C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15304"/>
        <c:axId val="421416616"/>
      </c:scatterChart>
      <c:valAx>
        <c:axId val="42141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1416616"/>
        <c:crosses val="autoZero"/>
        <c:crossBetween val="midCat"/>
      </c:valAx>
      <c:valAx>
        <c:axId val="4214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141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10</xdr:row>
      <xdr:rowOff>0</xdr:rowOff>
    </xdr:from>
    <xdr:to>
      <xdr:col>12</xdr:col>
      <xdr:colOff>228600</xdr:colOff>
      <xdr:row>25</xdr:row>
      <xdr:rowOff>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10</xdr:row>
      <xdr:rowOff>175260</xdr:rowOff>
    </xdr:from>
    <xdr:to>
      <xdr:col>14</xdr:col>
      <xdr:colOff>106680</xdr:colOff>
      <xdr:row>25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11</xdr:row>
      <xdr:rowOff>30480</xdr:rowOff>
    </xdr:from>
    <xdr:to>
      <xdr:col>13</xdr:col>
      <xdr:colOff>99060</xdr:colOff>
      <xdr:row>26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1943635</xdr:colOff>
      <xdr:row>45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9578875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99060</xdr:rowOff>
    </xdr:from>
    <xdr:to>
      <xdr:col>6</xdr:col>
      <xdr:colOff>1946400</xdr:colOff>
      <xdr:row>74</xdr:row>
      <xdr:rowOff>155517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66760"/>
          <a:ext cx="9581640" cy="5359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18"/>
  <sheetViews>
    <sheetView workbookViewId="0">
      <selection activeCell="F34" sqref="F34"/>
    </sheetView>
  </sheetViews>
  <sheetFormatPr defaultRowHeight="14.5" x14ac:dyDescent="0.35"/>
  <cols>
    <col min="1" max="1" width="14.1796875" customWidth="1"/>
    <col min="2" max="2" width="11.36328125" customWidth="1"/>
    <col min="3" max="3" width="12.81640625" customWidth="1"/>
    <col min="6" max="6" width="12.08984375" customWidth="1"/>
    <col min="7" max="7" width="10.08984375" customWidth="1"/>
  </cols>
  <sheetData>
    <row r="2" spans="1:17" x14ac:dyDescent="0.35">
      <c r="A2" s="3">
        <v>0.127</v>
      </c>
      <c r="B2" s="5">
        <v>0.25800000000000001</v>
      </c>
      <c r="C2" s="5">
        <v>0.44800000000000001</v>
      </c>
      <c r="D2" s="5">
        <v>0.45500000000000002</v>
      </c>
      <c r="E2" s="5">
        <v>0.35000000000000003</v>
      </c>
      <c r="F2" s="5">
        <v>0.46300000000000002</v>
      </c>
      <c r="G2" s="5">
        <v>0.24399999999999999</v>
      </c>
      <c r="H2" s="5">
        <v>0.22600000000000001</v>
      </c>
      <c r="I2" s="5">
        <v>0.63700000000000001</v>
      </c>
      <c r="J2" s="5">
        <v>0.69900000000000007</v>
      </c>
      <c r="K2" s="5">
        <v>0.20300000000000001</v>
      </c>
      <c r="L2" s="5">
        <v>0.65800000000000003</v>
      </c>
    </row>
    <row r="3" spans="1:17" x14ac:dyDescent="0.35">
      <c r="A3" s="3">
        <v>0.58399999999999996</v>
      </c>
      <c r="B3" s="5">
        <v>0.23500000000000001</v>
      </c>
      <c r="C3" s="5">
        <v>0.35699999999999998</v>
      </c>
      <c r="D3" s="5">
        <v>0.56800000000000006</v>
      </c>
      <c r="E3" s="5">
        <v>0.23500000000000001</v>
      </c>
      <c r="F3" s="5">
        <v>0.27100000000000002</v>
      </c>
      <c r="G3" s="5">
        <v>0.90400000000000003</v>
      </c>
      <c r="H3" s="5">
        <v>0.16400000000000001</v>
      </c>
      <c r="I3" s="5">
        <v>0.371</v>
      </c>
      <c r="J3" s="5">
        <v>0.82100000000000006</v>
      </c>
      <c r="K3" s="5">
        <v>0.193</v>
      </c>
      <c r="L3" s="5">
        <v>0.34</v>
      </c>
    </row>
    <row r="4" spans="1:17" x14ac:dyDescent="0.35">
      <c r="A4" s="3">
        <v>0.89400000000000002</v>
      </c>
      <c r="B4" s="5">
        <v>0.18</v>
      </c>
      <c r="C4" s="5">
        <v>0.44900000000000001</v>
      </c>
      <c r="D4" s="5">
        <v>0.26900000000000002</v>
      </c>
      <c r="E4" s="5">
        <v>0.35799999999999998</v>
      </c>
      <c r="F4" s="5">
        <v>0.18</v>
      </c>
      <c r="G4" s="5">
        <v>0.35699999999999998</v>
      </c>
      <c r="H4" s="5">
        <v>0.27100000000000002</v>
      </c>
      <c r="I4" s="5">
        <v>0.45100000000000001</v>
      </c>
      <c r="J4" s="5">
        <v>0.36599999999999999</v>
      </c>
      <c r="K4" s="5">
        <v>1.0070000000000001</v>
      </c>
      <c r="L4" s="5">
        <v>0.26800000000000002</v>
      </c>
    </row>
    <row r="5" spans="1:17" x14ac:dyDescent="0.35">
      <c r="A5" s="3">
        <v>1.129</v>
      </c>
      <c r="B5" s="5">
        <v>0.26500000000000001</v>
      </c>
      <c r="C5" s="5">
        <v>0.52900000000000003</v>
      </c>
      <c r="D5" s="5">
        <v>0.23300000000000001</v>
      </c>
      <c r="E5" s="5">
        <v>0.52200000000000002</v>
      </c>
      <c r="F5" s="5">
        <v>0.23200000000000001</v>
      </c>
      <c r="G5" s="5">
        <v>0.28700000000000003</v>
      </c>
      <c r="H5" s="5">
        <v>0.17599999999999999</v>
      </c>
      <c r="I5" s="5">
        <v>0.57500000000000007</v>
      </c>
      <c r="J5" s="5">
        <v>0.28500000000000003</v>
      </c>
      <c r="K5" s="5">
        <v>0.28700000000000003</v>
      </c>
      <c r="L5" s="5">
        <v>0.52200000000000002</v>
      </c>
    </row>
    <row r="6" spans="1:17" x14ac:dyDescent="0.35">
      <c r="A6" s="3">
        <v>1.3120000000000001</v>
      </c>
      <c r="B6" s="5">
        <v>0.184</v>
      </c>
      <c r="C6" s="5">
        <v>0.217</v>
      </c>
      <c r="D6" s="5">
        <v>0.42899999999999999</v>
      </c>
      <c r="E6" s="5">
        <v>0.53</v>
      </c>
      <c r="F6" s="5">
        <v>0.27300000000000002</v>
      </c>
      <c r="G6" s="5">
        <v>0.371</v>
      </c>
      <c r="H6" s="5">
        <v>0.19700000000000001</v>
      </c>
      <c r="I6" s="5">
        <v>0.35199999999999998</v>
      </c>
      <c r="J6" s="5">
        <v>0.39200000000000002</v>
      </c>
      <c r="K6" s="5">
        <v>0.21299999999999999</v>
      </c>
      <c r="L6" s="5">
        <v>0.28000000000000003</v>
      </c>
    </row>
    <row r="7" spans="1:17" x14ac:dyDescent="0.35">
      <c r="A7" s="3">
        <v>1.41</v>
      </c>
      <c r="B7" s="5">
        <v>0.21099999999999999</v>
      </c>
      <c r="C7" s="5">
        <v>0.28000000000000003</v>
      </c>
      <c r="D7" s="5">
        <v>2.052</v>
      </c>
      <c r="E7" s="5">
        <v>0.51900000000000002</v>
      </c>
      <c r="F7" s="5">
        <v>0.33800000000000002</v>
      </c>
      <c r="G7" s="5">
        <v>0.17799999999999999</v>
      </c>
      <c r="H7" s="5">
        <v>0.23100000000000001</v>
      </c>
      <c r="I7" s="5">
        <v>0.33900000000000002</v>
      </c>
      <c r="J7" s="5">
        <v>0.23200000000000001</v>
      </c>
      <c r="K7" s="5">
        <v>0.23400000000000001</v>
      </c>
      <c r="L7" s="5">
        <v>0.65100000000000002</v>
      </c>
    </row>
    <row r="8" spans="1:17" x14ac:dyDescent="0.35">
      <c r="A8" s="4">
        <v>1.9219999999999999</v>
      </c>
      <c r="B8" s="5">
        <v>0.44900000000000001</v>
      </c>
      <c r="C8" s="5">
        <v>0.308</v>
      </c>
      <c r="D8" s="5">
        <v>2.33</v>
      </c>
      <c r="E8" s="5">
        <v>0.14100000000000001</v>
      </c>
      <c r="F8" s="5">
        <v>0.53500000000000003</v>
      </c>
      <c r="G8" s="5">
        <v>0.16800000000000001</v>
      </c>
      <c r="H8" s="5">
        <v>0.499</v>
      </c>
      <c r="I8" s="5">
        <v>0.372</v>
      </c>
      <c r="J8" s="5">
        <v>0.192</v>
      </c>
      <c r="K8" s="5">
        <v>0.54400000000000004</v>
      </c>
      <c r="L8" s="5">
        <v>0.48</v>
      </c>
    </row>
    <row r="9" spans="1:17" x14ac:dyDescent="0.35">
      <c r="A9" s="4">
        <v>1.9279999999999999</v>
      </c>
      <c r="B9" s="5">
        <v>0.40100000000000002</v>
      </c>
      <c r="C9" s="5">
        <v>0.41300000000000003</v>
      </c>
      <c r="D9" s="5">
        <v>1.905</v>
      </c>
      <c r="E9" s="5">
        <v>0.17699999999999999</v>
      </c>
      <c r="F9" s="5">
        <v>0.28999999999999998</v>
      </c>
      <c r="G9" s="5">
        <v>0.17799999999999999</v>
      </c>
      <c r="H9" s="5">
        <v>0.441</v>
      </c>
      <c r="I9" s="5">
        <v>0.746</v>
      </c>
      <c r="J9" s="5">
        <v>0.27100000000000002</v>
      </c>
      <c r="K9" s="5">
        <v>0.47300000000000003</v>
      </c>
      <c r="L9" s="5">
        <v>0.113</v>
      </c>
    </row>
    <row r="12" spans="1:17" x14ac:dyDescent="0.35">
      <c r="A12" t="s">
        <v>0</v>
      </c>
    </row>
    <row r="13" spans="1:17" x14ac:dyDescent="0.35">
      <c r="B13" s="7" t="s">
        <v>8</v>
      </c>
      <c r="C13" s="7" t="s">
        <v>9</v>
      </c>
      <c r="D13" s="7" t="s">
        <v>10</v>
      </c>
      <c r="Q13" s="1"/>
    </row>
    <row r="14" spans="1:17" x14ac:dyDescent="0.35">
      <c r="A14" t="s">
        <v>1</v>
      </c>
      <c r="B14" s="3">
        <v>0.127</v>
      </c>
      <c r="C14" s="2">
        <v>400</v>
      </c>
      <c r="D14" s="8">
        <f>(158.94*B14*B14)-(547.1*B14)+(465.82)</f>
        <v>398.90184325999996</v>
      </c>
      <c r="M14" s="1"/>
    </row>
    <row r="15" spans="1:17" x14ac:dyDescent="0.35">
      <c r="A15" t="s">
        <v>2</v>
      </c>
      <c r="B15" s="3">
        <v>0.58399999999999996</v>
      </c>
      <c r="C15" s="2">
        <v>200</v>
      </c>
      <c r="D15" s="8">
        <f t="shared" ref="D15:D20" si="0">(158.94*B15*B15)-(547.1*B15)+(465.82)</f>
        <v>200.52104064000002</v>
      </c>
      <c r="M15" s="1"/>
    </row>
    <row r="16" spans="1:17" x14ac:dyDescent="0.35">
      <c r="A16" t="s">
        <v>3</v>
      </c>
      <c r="B16" s="3">
        <v>0.89400000000000002</v>
      </c>
      <c r="C16" s="2">
        <v>100</v>
      </c>
      <c r="D16" s="8">
        <f t="shared" si="0"/>
        <v>103.74316983999995</v>
      </c>
      <c r="M16" s="1"/>
    </row>
    <row r="17" spans="1:10" x14ac:dyDescent="0.35">
      <c r="A17" t="s">
        <v>4</v>
      </c>
      <c r="B17" s="3">
        <v>1.129</v>
      </c>
      <c r="C17" s="2">
        <v>50</v>
      </c>
      <c r="D17" s="8">
        <f t="shared" si="0"/>
        <v>50.735540539999931</v>
      </c>
    </row>
    <row r="18" spans="1:10" x14ac:dyDescent="0.35">
      <c r="A18" t="s">
        <v>5</v>
      </c>
      <c r="B18" s="3">
        <v>1.3120000000000001</v>
      </c>
      <c r="C18" s="2">
        <v>25</v>
      </c>
      <c r="D18" s="8">
        <f t="shared" si="0"/>
        <v>21.615215359999979</v>
      </c>
    </row>
    <row r="19" spans="1:10" x14ac:dyDescent="0.35">
      <c r="A19" t="s">
        <v>6</v>
      </c>
      <c r="B19" s="3">
        <v>1.41</v>
      </c>
      <c r="C19" s="2">
        <v>12.5</v>
      </c>
      <c r="D19" s="8">
        <f t="shared" si="0"/>
        <v>10.397613999999976</v>
      </c>
    </row>
    <row r="20" spans="1:10" x14ac:dyDescent="0.35">
      <c r="A20" t="s">
        <v>7</v>
      </c>
      <c r="B20" s="4">
        <v>1.925</v>
      </c>
      <c r="C20" s="2">
        <v>0</v>
      </c>
      <c r="D20" s="8">
        <f t="shared" si="0"/>
        <v>1.6245374999999171</v>
      </c>
    </row>
    <row r="26" spans="1:10" x14ac:dyDescent="0.35">
      <c r="H26" s="6" t="s">
        <v>11</v>
      </c>
      <c r="I26" s="6"/>
      <c r="J26" s="6"/>
    </row>
    <row r="30" spans="1:10" x14ac:dyDescent="0.35">
      <c r="A30" s="10" t="s">
        <v>12</v>
      </c>
      <c r="B30" s="5" t="s">
        <v>13</v>
      </c>
      <c r="C30" s="9" t="s">
        <v>283</v>
      </c>
    </row>
    <row r="31" spans="1:10" x14ac:dyDescent="0.35">
      <c r="A31" s="10" t="s">
        <v>14</v>
      </c>
      <c r="B31" s="5">
        <v>0.25800000000000001</v>
      </c>
      <c r="C31" s="8">
        <f t="shared" ref="C31:C62" si="1">(158.94*B31*B31)-(547.1*B31)+(465.82)</f>
        <v>335.24788216000002</v>
      </c>
    </row>
    <row r="32" spans="1:10" x14ac:dyDescent="0.35">
      <c r="A32" s="10" t="s">
        <v>15</v>
      </c>
      <c r="B32" s="5">
        <v>0.23500000000000001</v>
      </c>
      <c r="C32" s="8">
        <f t="shared" si="1"/>
        <v>346.02896149999998</v>
      </c>
    </row>
    <row r="33" spans="1:3" x14ac:dyDescent="0.35">
      <c r="A33" s="10" t="s">
        <v>16</v>
      </c>
      <c r="B33" s="5">
        <v>0.18</v>
      </c>
      <c r="C33" s="8">
        <f t="shared" si="1"/>
        <v>372.49165599999998</v>
      </c>
    </row>
    <row r="34" spans="1:3" x14ac:dyDescent="0.35">
      <c r="A34" s="10" t="s">
        <v>17</v>
      </c>
      <c r="B34" s="5">
        <v>0.26500000000000001</v>
      </c>
      <c r="C34" s="8">
        <f t="shared" si="1"/>
        <v>332.00006150000002</v>
      </c>
    </row>
    <row r="35" spans="1:3" x14ac:dyDescent="0.35">
      <c r="A35" s="10" t="s">
        <v>18</v>
      </c>
      <c r="B35" s="5">
        <v>0.184</v>
      </c>
      <c r="C35" s="8">
        <f t="shared" si="1"/>
        <v>370.53467264</v>
      </c>
    </row>
    <row r="36" spans="1:3" x14ac:dyDescent="0.35">
      <c r="A36" s="10" t="s">
        <v>19</v>
      </c>
      <c r="B36" s="5">
        <v>0.21099999999999999</v>
      </c>
      <c r="C36" s="8">
        <f t="shared" si="1"/>
        <v>357.45806773999999</v>
      </c>
    </row>
    <row r="37" spans="1:3" x14ac:dyDescent="0.35">
      <c r="A37" s="10" t="s">
        <v>20</v>
      </c>
      <c r="B37" s="5">
        <v>0.44900000000000001</v>
      </c>
      <c r="C37" s="8">
        <f t="shared" si="1"/>
        <v>252.21456293999998</v>
      </c>
    </row>
    <row r="38" spans="1:3" x14ac:dyDescent="0.35">
      <c r="A38" s="10" t="s">
        <v>21</v>
      </c>
      <c r="B38" s="5">
        <v>0.40100000000000002</v>
      </c>
      <c r="C38" s="8">
        <f t="shared" si="1"/>
        <v>271.99061093999995</v>
      </c>
    </row>
    <row r="39" spans="1:3" x14ac:dyDescent="0.35">
      <c r="A39" s="10" t="s">
        <v>22</v>
      </c>
      <c r="B39" s="5">
        <v>0.44800000000000001</v>
      </c>
      <c r="C39" s="8">
        <f t="shared" si="1"/>
        <v>252.61909375999997</v>
      </c>
    </row>
    <row r="40" spans="1:3" x14ac:dyDescent="0.35">
      <c r="A40" s="10" t="s">
        <v>23</v>
      </c>
      <c r="B40" s="5">
        <v>0.35699999999999998</v>
      </c>
      <c r="C40" s="8">
        <f t="shared" si="1"/>
        <v>290.76204405999999</v>
      </c>
    </row>
    <row r="41" spans="1:3" x14ac:dyDescent="0.35">
      <c r="A41" s="10" t="s">
        <v>24</v>
      </c>
      <c r="B41" s="5">
        <v>0.44900000000000001</v>
      </c>
      <c r="C41" s="8">
        <f t="shared" si="1"/>
        <v>252.21456293999998</v>
      </c>
    </row>
    <row r="42" spans="1:3" x14ac:dyDescent="0.35">
      <c r="A42" s="10" t="s">
        <v>25</v>
      </c>
      <c r="B42" s="5">
        <v>0.52900000000000003</v>
      </c>
      <c r="C42" s="8">
        <f t="shared" si="1"/>
        <v>220.88202853999996</v>
      </c>
    </row>
    <row r="43" spans="1:3" x14ac:dyDescent="0.35">
      <c r="A43" s="10" t="s">
        <v>26</v>
      </c>
      <c r="B43" s="5">
        <v>0.217</v>
      </c>
      <c r="C43" s="8">
        <f t="shared" si="1"/>
        <v>354.58362566</v>
      </c>
    </row>
    <row r="44" spans="1:3" x14ac:dyDescent="0.35">
      <c r="A44" s="10" t="s">
        <v>27</v>
      </c>
      <c r="B44" s="5">
        <v>0.28000000000000003</v>
      </c>
      <c r="C44" s="8">
        <f t="shared" si="1"/>
        <v>325.092896</v>
      </c>
    </row>
    <row r="45" spans="1:3" x14ac:dyDescent="0.35">
      <c r="A45" s="10" t="s">
        <v>28</v>
      </c>
      <c r="B45" s="5">
        <v>0.308</v>
      </c>
      <c r="C45" s="8">
        <f t="shared" si="1"/>
        <v>312.39088415999998</v>
      </c>
    </row>
    <row r="46" spans="1:3" x14ac:dyDescent="0.35">
      <c r="A46" s="10" t="s">
        <v>29</v>
      </c>
      <c r="B46" s="5">
        <v>0.41300000000000003</v>
      </c>
      <c r="C46" s="8">
        <f t="shared" si="1"/>
        <v>266.97793686</v>
      </c>
    </row>
    <row r="47" spans="1:3" x14ac:dyDescent="0.35">
      <c r="A47" s="10" t="s">
        <v>30</v>
      </c>
      <c r="B47" s="5">
        <v>0.45500000000000002</v>
      </c>
      <c r="C47" s="8">
        <f t="shared" si="1"/>
        <v>249.79405349999996</v>
      </c>
    </row>
    <row r="48" spans="1:3" x14ac:dyDescent="0.35">
      <c r="A48" s="10" t="s">
        <v>31</v>
      </c>
      <c r="B48" s="5">
        <v>0.56800000000000006</v>
      </c>
      <c r="C48" s="8">
        <f t="shared" si="1"/>
        <v>206.34505855999998</v>
      </c>
    </row>
    <row r="49" spans="1:3" x14ac:dyDescent="0.35">
      <c r="A49" s="10" t="s">
        <v>32</v>
      </c>
      <c r="B49" s="5">
        <v>0.26900000000000002</v>
      </c>
      <c r="C49" s="8">
        <f t="shared" si="1"/>
        <v>330.15115733999994</v>
      </c>
    </row>
    <row r="50" spans="1:3" x14ac:dyDescent="0.35">
      <c r="A50" s="10" t="s">
        <v>33</v>
      </c>
      <c r="B50" s="5">
        <v>0.23300000000000001</v>
      </c>
      <c r="C50" s="8">
        <f t="shared" si="1"/>
        <v>346.97439365999998</v>
      </c>
    </row>
    <row r="51" spans="1:3" x14ac:dyDescent="0.35">
      <c r="A51" s="10" t="s">
        <v>34</v>
      </c>
      <c r="B51" s="5">
        <v>0.42899999999999999</v>
      </c>
      <c r="C51" s="8">
        <f t="shared" si="1"/>
        <v>260.36557654000001</v>
      </c>
    </row>
    <row r="52" spans="1:3" x14ac:dyDescent="0.35">
      <c r="A52" s="10" t="s">
        <v>35</v>
      </c>
      <c r="B52" s="5">
        <v>2.052</v>
      </c>
      <c r="C52" s="8">
        <f t="shared" si="1"/>
        <v>12.420093759999929</v>
      </c>
    </row>
    <row r="53" spans="1:3" x14ac:dyDescent="0.35">
      <c r="A53" s="10" t="s">
        <v>36</v>
      </c>
      <c r="B53" s="5">
        <v>2.33</v>
      </c>
      <c r="C53" s="8">
        <f t="shared" si="1"/>
        <v>53.946365999999841</v>
      </c>
    </row>
    <row r="54" spans="1:3" x14ac:dyDescent="0.35">
      <c r="A54" s="10" t="s">
        <v>37</v>
      </c>
      <c r="B54" s="5">
        <v>1.905</v>
      </c>
      <c r="C54" s="8">
        <f t="shared" si="1"/>
        <v>0.39173350000004348</v>
      </c>
    </row>
    <row r="55" spans="1:3" x14ac:dyDescent="0.35">
      <c r="A55" s="10" t="s">
        <v>38</v>
      </c>
      <c r="B55" s="5">
        <v>0.35000000000000003</v>
      </c>
      <c r="C55" s="8">
        <f t="shared" si="1"/>
        <v>293.80514999999997</v>
      </c>
    </row>
    <row r="56" spans="1:3" x14ac:dyDescent="0.35">
      <c r="A56" s="10" t="s">
        <v>39</v>
      </c>
      <c r="B56" s="5">
        <v>0.23500000000000001</v>
      </c>
      <c r="C56" s="8">
        <f t="shared" si="1"/>
        <v>346.02896149999998</v>
      </c>
    </row>
    <row r="57" spans="1:3" x14ac:dyDescent="0.35">
      <c r="A57" s="10" t="s">
        <v>40</v>
      </c>
      <c r="B57" s="5">
        <v>0.35799999999999998</v>
      </c>
      <c r="C57" s="8">
        <f t="shared" si="1"/>
        <v>290.32858615999999</v>
      </c>
    </row>
    <row r="58" spans="1:3" x14ac:dyDescent="0.35">
      <c r="A58" s="10" t="s">
        <v>41</v>
      </c>
      <c r="B58" s="5">
        <v>0.52200000000000002</v>
      </c>
      <c r="C58" s="8">
        <f t="shared" si="1"/>
        <v>223.54240695999997</v>
      </c>
    </row>
    <row r="59" spans="1:3" x14ac:dyDescent="0.35">
      <c r="A59" s="10" t="s">
        <v>42</v>
      </c>
      <c r="B59" s="5">
        <v>0.53</v>
      </c>
      <c r="C59" s="8">
        <f t="shared" si="1"/>
        <v>220.50324599999999</v>
      </c>
    </row>
    <row r="60" spans="1:3" x14ac:dyDescent="0.35">
      <c r="A60" s="10" t="s">
        <v>43</v>
      </c>
      <c r="B60" s="5">
        <v>0.51900000000000002</v>
      </c>
      <c r="C60" s="8">
        <f t="shared" si="1"/>
        <v>224.68733733999997</v>
      </c>
    </row>
    <row r="61" spans="1:3" x14ac:dyDescent="0.35">
      <c r="A61" s="10" t="s">
        <v>44</v>
      </c>
      <c r="B61" s="5">
        <v>0.14100000000000001</v>
      </c>
      <c r="C61" s="8">
        <f t="shared" si="1"/>
        <v>391.83878613999997</v>
      </c>
    </row>
    <row r="62" spans="1:3" x14ac:dyDescent="0.35">
      <c r="A62" s="10" t="s">
        <v>45</v>
      </c>
      <c r="B62" s="5">
        <v>0.17699999999999999</v>
      </c>
      <c r="C62" s="8">
        <f t="shared" si="1"/>
        <v>373.96273126</v>
      </c>
    </row>
    <row r="63" spans="1:3" x14ac:dyDescent="0.35">
      <c r="A63" s="10" t="s">
        <v>46</v>
      </c>
      <c r="B63" s="5">
        <v>0.46300000000000002</v>
      </c>
      <c r="C63" s="8">
        <f t="shared" ref="C63:C94" si="2">(158.94*B63*B63)-(547.1*B63)+(465.82)</f>
        <v>246.58450885999997</v>
      </c>
    </row>
    <row r="64" spans="1:3" x14ac:dyDescent="0.35">
      <c r="A64" s="10" t="s">
        <v>47</v>
      </c>
      <c r="B64" s="5">
        <v>0.27100000000000002</v>
      </c>
      <c r="C64" s="8">
        <f t="shared" si="2"/>
        <v>329.22861253999997</v>
      </c>
    </row>
    <row r="65" spans="1:3" x14ac:dyDescent="0.35">
      <c r="A65" s="10" t="s">
        <v>48</v>
      </c>
      <c r="B65" s="5">
        <v>0.18</v>
      </c>
      <c r="C65" s="8">
        <f t="shared" si="2"/>
        <v>372.49165599999998</v>
      </c>
    </row>
    <row r="66" spans="1:3" x14ac:dyDescent="0.35">
      <c r="A66" s="10" t="s">
        <v>49</v>
      </c>
      <c r="B66" s="5">
        <v>0.23200000000000001</v>
      </c>
      <c r="C66" s="8">
        <f t="shared" si="2"/>
        <v>347.44758655999999</v>
      </c>
    </row>
    <row r="67" spans="1:3" x14ac:dyDescent="0.35">
      <c r="A67" s="10" t="s">
        <v>50</v>
      </c>
      <c r="B67" s="5">
        <v>0.27300000000000002</v>
      </c>
      <c r="C67" s="8">
        <f t="shared" si="2"/>
        <v>328.30733925999999</v>
      </c>
    </row>
    <row r="68" spans="1:3" x14ac:dyDescent="0.35">
      <c r="A68" s="10" t="s">
        <v>51</v>
      </c>
      <c r="B68" s="5">
        <v>0.33800000000000002</v>
      </c>
      <c r="C68" s="8">
        <f t="shared" si="2"/>
        <v>299.05814135999998</v>
      </c>
    </row>
    <row r="69" spans="1:3" x14ac:dyDescent="0.35">
      <c r="A69" s="10" t="s">
        <v>52</v>
      </c>
      <c r="B69" s="5">
        <v>0.53500000000000003</v>
      </c>
      <c r="C69" s="8">
        <f t="shared" si="2"/>
        <v>218.61410149999998</v>
      </c>
    </row>
    <row r="70" spans="1:3" x14ac:dyDescent="0.35">
      <c r="A70" s="10" t="s">
        <v>53</v>
      </c>
      <c r="B70" s="5">
        <v>0.28999999999999998</v>
      </c>
      <c r="C70" s="8">
        <f t="shared" si="2"/>
        <v>320.52785399999999</v>
      </c>
    </row>
    <row r="71" spans="1:3" x14ac:dyDescent="0.35">
      <c r="A71" s="10" t="s">
        <v>54</v>
      </c>
      <c r="B71" s="5">
        <v>0.24399999999999999</v>
      </c>
      <c r="C71" s="8">
        <f t="shared" si="2"/>
        <v>341.79025184</v>
      </c>
    </row>
    <row r="72" spans="1:3" x14ac:dyDescent="0.35">
      <c r="A72" s="10" t="s">
        <v>55</v>
      </c>
      <c r="B72" s="5">
        <v>0.90400000000000003</v>
      </c>
      <c r="C72" s="8">
        <f t="shared" si="2"/>
        <v>101.12991103999997</v>
      </c>
    </row>
    <row r="73" spans="1:3" x14ac:dyDescent="0.35">
      <c r="A73" s="10" t="s">
        <v>56</v>
      </c>
      <c r="B73" s="5">
        <v>0.35699999999999998</v>
      </c>
      <c r="C73" s="8">
        <f t="shared" si="2"/>
        <v>290.76204405999999</v>
      </c>
    </row>
    <row r="74" spans="1:3" x14ac:dyDescent="0.35">
      <c r="A74" s="10" t="s">
        <v>57</v>
      </c>
      <c r="B74" s="5">
        <v>0.28700000000000003</v>
      </c>
      <c r="C74" s="8">
        <f t="shared" si="2"/>
        <v>321.89402885999999</v>
      </c>
    </row>
    <row r="75" spans="1:3" x14ac:dyDescent="0.35">
      <c r="A75" s="10" t="s">
        <v>58</v>
      </c>
      <c r="B75" s="5">
        <v>0.371</v>
      </c>
      <c r="C75" s="8">
        <f t="shared" si="2"/>
        <v>284.72256054000002</v>
      </c>
    </row>
    <row r="76" spans="1:3" x14ac:dyDescent="0.35">
      <c r="A76" s="10" t="s">
        <v>59</v>
      </c>
      <c r="B76" s="5">
        <v>0.17799999999999999</v>
      </c>
      <c r="C76" s="8">
        <f t="shared" si="2"/>
        <v>373.47205495999998</v>
      </c>
    </row>
    <row r="77" spans="1:3" x14ac:dyDescent="0.35">
      <c r="A77" s="10" t="s">
        <v>60</v>
      </c>
      <c r="B77" s="5">
        <v>0.16800000000000001</v>
      </c>
      <c r="C77" s="8">
        <f t="shared" si="2"/>
        <v>378.39312255999999</v>
      </c>
    </row>
    <row r="78" spans="1:3" x14ac:dyDescent="0.35">
      <c r="A78" s="10" t="s">
        <v>61</v>
      </c>
      <c r="B78" s="5">
        <v>0.17799999999999999</v>
      </c>
      <c r="C78" s="8">
        <f t="shared" si="2"/>
        <v>373.47205495999998</v>
      </c>
    </row>
    <row r="79" spans="1:3" x14ac:dyDescent="0.35">
      <c r="A79" s="10" t="s">
        <v>63</v>
      </c>
      <c r="B79" s="5">
        <v>0.22600000000000001</v>
      </c>
      <c r="C79" s="8">
        <f t="shared" si="2"/>
        <v>350.29341943999998</v>
      </c>
    </row>
    <row r="80" spans="1:3" x14ac:dyDescent="0.35">
      <c r="A80" s="10" t="s">
        <v>64</v>
      </c>
      <c r="B80" s="5">
        <v>0.16400000000000001</v>
      </c>
      <c r="C80" s="8">
        <f t="shared" si="2"/>
        <v>380.37045023999997</v>
      </c>
    </row>
    <row r="81" spans="1:3" x14ac:dyDescent="0.35">
      <c r="A81" s="10" t="s">
        <v>65</v>
      </c>
      <c r="B81" s="5">
        <v>0.27100000000000002</v>
      </c>
      <c r="C81" s="8">
        <f t="shared" si="2"/>
        <v>329.22861253999997</v>
      </c>
    </row>
    <row r="82" spans="1:3" x14ac:dyDescent="0.35">
      <c r="A82" s="10" t="s">
        <v>66</v>
      </c>
      <c r="B82" s="5">
        <v>0.17599999999999999</v>
      </c>
      <c r="C82" s="8">
        <f t="shared" si="2"/>
        <v>374.45372543999997</v>
      </c>
    </row>
    <row r="83" spans="1:3" x14ac:dyDescent="0.35">
      <c r="A83" s="10" t="s">
        <v>67</v>
      </c>
      <c r="B83" s="5">
        <v>0.19700000000000001</v>
      </c>
      <c r="C83" s="8">
        <f t="shared" si="2"/>
        <v>364.20960245999999</v>
      </c>
    </row>
    <row r="84" spans="1:3" x14ac:dyDescent="0.35">
      <c r="A84" s="10" t="s">
        <v>68</v>
      </c>
      <c r="B84" s="5">
        <v>0.23100000000000001</v>
      </c>
      <c r="C84" s="8">
        <f t="shared" si="2"/>
        <v>347.92109733999996</v>
      </c>
    </row>
    <row r="85" spans="1:3" x14ac:dyDescent="0.35">
      <c r="A85" s="10" t="s">
        <v>69</v>
      </c>
      <c r="B85" s="5">
        <v>0.499</v>
      </c>
      <c r="C85" s="8">
        <f t="shared" si="2"/>
        <v>232.39331893999997</v>
      </c>
    </row>
    <row r="86" spans="1:3" x14ac:dyDescent="0.35">
      <c r="A86" s="10" t="s">
        <v>70</v>
      </c>
      <c r="B86" s="5">
        <v>0.441</v>
      </c>
      <c r="C86" s="8">
        <f t="shared" si="2"/>
        <v>255.45971013999997</v>
      </c>
    </row>
    <row r="87" spans="1:3" x14ac:dyDescent="0.35">
      <c r="A87" s="10" t="s">
        <v>71</v>
      </c>
      <c r="B87" s="5">
        <v>0.63700000000000001</v>
      </c>
      <c r="C87" s="8">
        <f t="shared" si="2"/>
        <v>181.81022486000001</v>
      </c>
    </row>
    <row r="88" spans="1:3" x14ac:dyDescent="0.35">
      <c r="A88" s="10" t="s">
        <v>72</v>
      </c>
      <c r="B88" s="5">
        <v>0.371</v>
      </c>
      <c r="C88" s="8">
        <f t="shared" si="2"/>
        <v>284.72256054000002</v>
      </c>
    </row>
    <row r="89" spans="1:3" x14ac:dyDescent="0.35">
      <c r="A89" s="10" t="s">
        <v>73</v>
      </c>
      <c r="B89" s="5">
        <v>0.45100000000000001</v>
      </c>
      <c r="C89" s="8">
        <f t="shared" si="2"/>
        <v>251.40645493999997</v>
      </c>
    </row>
    <row r="90" spans="1:3" x14ac:dyDescent="0.35">
      <c r="A90" s="10" t="s">
        <v>74</v>
      </c>
      <c r="B90" s="5">
        <v>0.57500000000000007</v>
      </c>
      <c r="C90" s="8">
        <f t="shared" si="2"/>
        <v>203.78703749999994</v>
      </c>
    </row>
    <row r="91" spans="1:3" x14ac:dyDescent="0.35">
      <c r="A91" s="10" t="s">
        <v>75</v>
      </c>
      <c r="B91" s="5">
        <v>0.35199999999999998</v>
      </c>
      <c r="C91" s="8">
        <f t="shared" si="2"/>
        <v>292.93410175999998</v>
      </c>
    </row>
    <row r="92" spans="1:3" x14ac:dyDescent="0.35">
      <c r="A92" s="10" t="s">
        <v>76</v>
      </c>
      <c r="B92" s="5">
        <v>0.33900000000000002</v>
      </c>
      <c r="C92" s="8">
        <f t="shared" si="2"/>
        <v>298.61864373999998</v>
      </c>
    </row>
    <row r="93" spans="1:3" x14ac:dyDescent="0.35">
      <c r="A93" s="10" t="s">
        <v>77</v>
      </c>
      <c r="B93" s="5">
        <v>0.372</v>
      </c>
      <c r="C93" s="8">
        <f t="shared" si="2"/>
        <v>284.29355296</v>
      </c>
    </row>
    <row r="94" spans="1:3" x14ac:dyDescent="0.35">
      <c r="A94" s="10" t="s">
        <v>78</v>
      </c>
      <c r="B94" s="5">
        <v>0.746</v>
      </c>
      <c r="C94" s="8">
        <f t="shared" si="2"/>
        <v>146.13605304000004</v>
      </c>
    </row>
    <row r="95" spans="1:3" x14ac:dyDescent="0.35">
      <c r="A95" s="10" t="s">
        <v>79</v>
      </c>
      <c r="B95" s="5">
        <v>0.69900000000000007</v>
      </c>
      <c r="C95" s="8">
        <f t="shared" ref="C95:C126" si="3">(158.94*B95*B95)-(547.1*B95)+(465.82)</f>
        <v>161.05534294</v>
      </c>
    </row>
    <row r="96" spans="1:3" x14ac:dyDescent="0.35">
      <c r="A96" s="10" t="s">
        <v>80</v>
      </c>
      <c r="B96" s="5">
        <v>0.82100000000000006</v>
      </c>
      <c r="C96" s="8">
        <f t="shared" si="3"/>
        <v>123.78297653999994</v>
      </c>
    </row>
    <row r="97" spans="1:3" x14ac:dyDescent="0.35">
      <c r="A97" s="10" t="s">
        <v>81</v>
      </c>
      <c r="B97" s="5">
        <v>0.36599999999999999</v>
      </c>
      <c r="C97" s="8">
        <f t="shared" si="3"/>
        <v>286.87236664</v>
      </c>
    </row>
    <row r="98" spans="1:3" x14ac:dyDescent="0.35">
      <c r="A98" s="10" t="s">
        <v>82</v>
      </c>
      <c r="B98" s="5">
        <v>0.28500000000000003</v>
      </c>
      <c r="C98" s="8">
        <f t="shared" si="3"/>
        <v>322.80640149999999</v>
      </c>
    </row>
    <row r="99" spans="1:3" x14ac:dyDescent="0.35">
      <c r="A99" s="10" t="s">
        <v>83</v>
      </c>
      <c r="B99" s="5">
        <v>0.39200000000000002</v>
      </c>
      <c r="C99" s="8">
        <f t="shared" si="3"/>
        <v>275.78015615999993</v>
      </c>
    </row>
    <row r="100" spans="1:3" x14ac:dyDescent="0.35">
      <c r="A100" s="10" t="s">
        <v>84</v>
      </c>
      <c r="B100" s="5">
        <v>0.23200000000000001</v>
      </c>
      <c r="C100" s="8">
        <f t="shared" si="3"/>
        <v>347.44758655999999</v>
      </c>
    </row>
    <row r="101" spans="1:3" x14ac:dyDescent="0.35">
      <c r="A101" s="10" t="s">
        <v>85</v>
      </c>
      <c r="B101" s="5">
        <v>0.192</v>
      </c>
      <c r="C101" s="8">
        <f t="shared" si="3"/>
        <v>366.63596415999996</v>
      </c>
    </row>
    <row r="102" spans="1:3" x14ac:dyDescent="0.35">
      <c r="A102" s="10" t="s">
        <v>86</v>
      </c>
      <c r="B102" s="5">
        <v>0.27100000000000002</v>
      </c>
      <c r="C102" s="8">
        <f t="shared" si="3"/>
        <v>329.22861253999997</v>
      </c>
    </row>
    <row r="103" spans="1:3" x14ac:dyDescent="0.35">
      <c r="A103" s="10" t="s">
        <v>87</v>
      </c>
      <c r="B103" s="5">
        <v>0.20300000000000001</v>
      </c>
      <c r="C103" s="8">
        <f t="shared" si="3"/>
        <v>361.30845846</v>
      </c>
    </row>
    <row r="104" spans="1:3" x14ac:dyDescent="0.35">
      <c r="A104" s="10" t="s">
        <v>88</v>
      </c>
      <c r="B104" s="5">
        <v>0.193</v>
      </c>
      <c r="C104" s="8">
        <f t="shared" si="3"/>
        <v>366.15005606</v>
      </c>
    </row>
    <row r="105" spans="1:3" x14ac:dyDescent="0.35">
      <c r="A105" s="10" t="s">
        <v>89</v>
      </c>
      <c r="B105" s="5">
        <v>1.0070000000000001</v>
      </c>
      <c r="C105" s="8">
        <f t="shared" si="3"/>
        <v>76.063248059999921</v>
      </c>
    </row>
    <row r="106" spans="1:3" x14ac:dyDescent="0.35">
      <c r="A106" s="10" t="s">
        <v>90</v>
      </c>
      <c r="B106" s="5">
        <v>0.28700000000000003</v>
      </c>
      <c r="C106" s="8">
        <f t="shared" si="3"/>
        <v>321.89402885999999</v>
      </c>
    </row>
    <row r="107" spans="1:3" x14ac:dyDescent="0.35">
      <c r="A107" s="10" t="s">
        <v>91</v>
      </c>
      <c r="B107" s="5">
        <v>0.21299999999999999</v>
      </c>
      <c r="C107" s="8">
        <f t="shared" si="3"/>
        <v>356.49864886</v>
      </c>
    </row>
    <row r="108" spans="1:3" x14ac:dyDescent="0.35">
      <c r="A108" s="10" t="s">
        <v>92</v>
      </c>
      <c r="B108" s="5">
        <v>0.23400000000000001</v>
      </c>
      <c r="C108" s="8">
        <f t="shared" si="3"/>
        <v>346.50151863999997</v>
      </c>
    </row>
    <row r="109" spans="1:3" x14ac:dyDescent="0.35">
      <c r="A109" s="10" t="s">
        <v>93</v>
      </c>
      <c r="B109" s="5">
        <v>0.54400000000000004</v>
      </c>
      <c r="C109" s="8">
        <f t="shared" si="3"/>
        <v>215.23366783999998</v>
      </c>
    </row>
    <row r="110" spans="1:3" x14ac:dyDescent="0.35">
      <c r="A110" s="10" t="s">
        <v>62</v>
      </c>
      <c r="B110" s="5">
        <v>0.47300000000000003</v>
      </c>
      <c r="C110" s="8">
        <f t="shared" si="3"/>
        <v>242.60118725999999</v>
      </c>
    </row>
    <row r="111" spans="1:3" x14ac:dyDescent="0.35">
      <c r="A111" s="10" t="s">
        <v>94</v>
      </c>
      <c r="B111" s="5">
        <v>0.65800000000000003</v>
      </c>
      <c r="C111" s="8">
        <f t="shared" si="3"/>
        <v>174.64349815999998</v>
      </c>
    </row>
    <row r="112" spans="1:3" x14ac:dyDescent="0.35">
      <c r="A112" s="10" t="s">
        <v>95</v>
      </c>
      <c r="B112" s="5">
        <v>0.34</v>
      </c>
      <c r="C112" s="8">
        <f t="shared" si="3"/>
        <v>298.179464</v>
      </c>
    </row>
    <row r="113" spans="1:3" x14ac:dyDescent="0.35">
      <c r="A113" s="10" t="s">
        <v>96</v>
      </c>
      <c r="B113" s="5">
        <v>0.26800000000000002</v>
      </c>
      <c r="C113" s="8">
        <f t="shared" si="3"/>
        <v>330.61290655999994</v>
      </c>
    </row>
    <row r="114" spans="1:3" x14ac:dyDescent="0.35">
      <c r="A114" s="10" t="s">
        <v>97</v>
      </c>
      <c r="B114" s="5">
        <v>0.52200000000000002</v>
      </c>
      <c r="C114" s="8">
        <f t="shared" si="3"/>
        <v>223.54240695999997</v>
      </c>
    </row>
    <row r="115" spans="1:3" x14ac:dyDescent="0.35">
      <c r="A115" s="10" t="s">
        <v>98</v>
      </c>
      <c r="B115" s="5">
        <v>0.28000000000000003</v>
      </c>
      <c r="C115" s="8">
        <f t="shared" si="3"/>
        <v>325.092896</v>
      </c>
    </row>
    <row r="116" spans="1:3" x14ac:dyDescent="0.35">
      <c r="A116" s="10" t="s">
        <v>99</v>
      </c>
      <c r="B116" s="5">
        <v>0.65100000000000002</v>
      </c>
      <c r="C116" s="8">
        <f t="shared" si="3"/>
        <v>177.01683093999998</v>
      </c>
    </row>
    <row r="117" spans="1:3" x14ac:dyDescent="0.35">
      <c r="A117" s="10" t="s">
        <v>100</v>
      </c>
      <c r="B117" s="5">
        <v>0.48</v>
      </c>
      <c r="C117" s="8">
        <f t="shared" si="3"/>
        <v>239.83177599999999</v>
      </c>
    </row>
    <row r="118" spans="1:3" x14ac:dyDescent="0.35">
      <c r="A118" s="10" t="s">
        <v>101</v>
      </c>
      <c r="B118" s="5">
        <v>0.113</v>
      </c>
      <c r="C118" s="8">
        <f t="shared" si="3"/>
        <v>406.02720485999998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0"/>
  <sheetViews>
    <sheetView topLeftCell="A11" workbookViewId="0">
      <selection activeCell="D24" sqref="D24"/>
    </sheetView>
  </sheetViews>
  <sheetFormatPr defaultRowHeight="14.5" x14ac:dyDescent="0.35"/>
  <cols>
    <col min="1" max="1" width="15.1796875" customWidth="1"/>
    <col min="2" max="2" width="12.54296875" customWidth="1"/>
    <col min="3" max="3" width="14.6328125" customWidth="1"/>
  </cols>
  <sheetData>
    <row r="2" spans="1:12" x14ac:dyDescent="0.35">
      <c r="A2" s="3">
        <v>0.126</v>
      </c>
      <c r="B2" s="5">
        <v>8.4000000000000005E-2</v>
      </c>
      <c r="C2" s="5">
        <v>0.222</v>
      </c>
      <c r="D2" s="5">
        <v>0.13</v>
      </c>
      <c r="E2" s="5">
        <v>0.14300000000000002</v>
      </c>
      <c r="F2" s="5">
        <v>0.65200000000000002</v>
      </c>
      <c r="G2" s="5">
        <v>0.14400000000000002</v>
      </c>
      <c r="H2" s="5">
        <v>0.377</v>
      </c>
      <c r="I2" s="5">
        <v>0.30299999999999999</v>
      </c>
      <c r="J2" s="5">
        <v>0.224</v>
      </c>
      <c r="K2" s="5">
        <v>0.16600000000000001</v>
      </c>
      <c r="L2" s="5">
        <v>1.0329999999999999</v>
      </c>
    </row>
    <row r="3" spans="1:12" x14ac:dyDescent="0.35">
      <c r="A3" s="3">
        <v>0.56399999999999995</v>
      </c>
      <c r="B3" s="5">
        <v>0.14599999999999999</v>
      </c>
      <c r="C3" s="5">
        <v>0.17100000000000001</v>
      </c>
      <c r="D3" s="5">
        <v>0.246</v>
      </c>
      <c r="E3" s="5">
        <v>0.16400000000000001</v>
      </c>
      <c r="F3" s="5">
        <v>0.56000000000000005</v>
      </c>
      <c r="G3" s="5">
        <v>0.157</v>
      </c>
      <c r="H3" s="5">
        <v>0.68200000000000005</v>
      </c>
      <c r="I3" s="5">
        <v>0.26600000000000001</v>
      </c>
      <c r="J3" s="5">
        <v>0.90900000000000003</v>
      </c>
      <c r="K3" s="5">
        <v>0.28300000000000003</v>
      </c>
      <c r="L3" s="5">
        <v>1.137</v>
      </c>
    </row>
    <row r="4" spans="1:12" x14ac:dyDescent="0.35">
      <c r="A4" s="3">
        <v>0.88400000000000001</v>
      </c>
      <c r="B4" s="5">
        <v>0.158</v>
      </c>
      <c r="C4" s="5">
        <v>0.154</v>
      </c>
      <c r="D4" s="5">
        <v>0.16400000000000001</v>
      </c>
      <c r="E4" s="5">
        <v>0.11900000000000001</v>
      </c>
      <c r="F4" s="5">
        <v>0.56200000000000006</v>
      </c>
      <c r="G4" s="5">
        <v>0.27</v>
      </c>
      <c r="H4" s="5">
        <v>0.129</v>
      </c>
      <c r="I4" s="5">
        <v>0.30399999999999999</v>
      </c>
      <c r="J4" s="5">
        <v>1.319</v>
      </c>
      <c r="K4" s="5">
        <v>0.26800000000000002</v>
      </c>
      <c r="L4" s="5">
        <v>1.115</v>
      </c>
    </row>
    <row r="5" spans="1:12" x14ac:dyDescent="0.35">
      <c r="A5" s="3">
        <v>1.1120000000000001</v>
      </c>
      <c r="B5" s="5">
        <v>0.10200000000000001</v>
      </c>
      <c r="C5" s="5">
        <v>0.11</v>
      </c>
      <c r="D5" s="5">
        <v>0.13400000000000001</v>
      </c>
      <c r="E5" s="5">
        <v>0.151</v>
      </c>
      <c r="F5" s="5">
        <v>0.17899999999999999</v>
      </c>
      <c r="G5" s="5">
        <v>0.25700000000000001</v>
      </c>
      <c r="H5" s="5">
        <v>0.14200000000000002</v>
      </c>
      <c r="I5" s="5">
        <v>0.35799999999999998</v>
      </c>
      <c r="J5" s="5">
        <v>2.274</v>
      </c>
      <c r="K5" s="5">
        <v>0.23500000000000001</v>
      </c>
      <c r="L5" s="5">
        <v>0.10100000000000001</v>
      </c>
    </row>
    <row r="6" spans="1:12" x14ac:dyDescent="0.35">
      <c r="A6" s="3">
        <v>1.3120000000000001</v>
      </c>
      <c r="B6" s="5">
        <v>0.13400000000000001</v>
      </c>
      <c r="C6" s="5">
        <v>0.158</v>
      </c>
      <c r="D6" s="5">
        <v>0.126</v>
      </c>
      <c r="E6" s="5">
        <v>0.21299999999999999</v>
      </c>
      <c r="F6" s="5">
        <v>0.28500000000000003</v>
      </c>
      <c r="G6" s="5">
        <v>0.13500000000000001</v>
      </c>
      <c r="H6" s="5">
        <v>0.20400000000000001</v>
      </c>
      <c r="I6" s="5">
        <v>0.20800000000000002</v>
      </c>
      <c r="J6" s="5">
        <v>0.84699999999999998</v>
      </c>
      <c r="K6" s="5">
        <v>0.22600000000000001</v>
      </c>
      <c r="L6" s="5">
        <v>1.093</v>
      </c>
    </row>
    <row r="7" spans="1:12" x14ac:dyDescent="0.35">
      <c r="A7" s="3">
        <v>1.4</v>
      </c>
      <c r="B7" s="5">
        <v>9.1999999999999998E-2</v>
      </c>
      <c r="C7" s="5">
        <v>0.435</v>
      </c>
      <c r="D7" s="5">
        <v>0.16300000000000001</v>
      </c>
      <c r="E7" s="5">
        <v>1.3220000000000001</v>
      </c>
      <c r="F7" s="5">
        <v>0.186</v>
      </c>
      <c r="G7" s="5">
        <v>0.28100000000000003</v>
      </c>
      <c r="H7" s="5">
        <v>0.105</v>
      </c>
      <c r="I7" s="5">
        <v>0.45700000000000002</v>
      </c>
      <c r="J7" s="5">
        <v>1.0629999999999999</v>
      </c>
      <c r="K7" s="5">
        <v>0.17599999999999999</v>
      </c>
      <c r="L7" s="5">
        <v>0.13200000000000001</v>
      </c>
    </row>
    <row r="8" spans="1:12" x14ac:dyDescent="0.35">
      <c r="A8" s="4">
        <v>1.925</v>
      </c>
      <c r="B8" s="5">
        <v>0.107</v>
      </c>
      <c r="C8" s="5">
        <v>0.14000000000000001</v>
      </c>
      <c r="D8" s="5">
        <v>0.70899999999999996</v>
      </c>
      <c r="E8" s="5">
        <v>1.98</v>
      </c>
      <c r="F8" s="5">
        <v>0.14000000000000001</v>
      </c>
      <c r="G8" s="5">
        <v>0.16400000000000001</v>
      </c>
      <c r="H8" s="5">
        <v>0.11600000000000001</v>
      </c>
      <c r="I8" s="5">
        <v>0.17699999999999999</v>
      </c>
      <c r="J8" s="5">
        <v>2.4630000000000001</v>
      </c>
      <c r="K8" s="5">
        <v>0.44700000000000001</v>
      </c>
      <c r="L8" s="5">
        <v>0.13300000000000001</v>
      </c>
    </row>
    <row r="9" spans="1:12" x14ac:dyDescent="0.35">
      <c r="A9" s="12">
        <v>1.923</v>
      </c>
      <c r="B9" s="5">
        <v>0.19800000000000001</v>
      </c>
      <c r="C9" s="5">
        <v>0.109</v>
      </c>
      <c r="D9" s="5">
        <v>0.129</v>
      </c>
      <c r="E9" s="5">
        <v>1.25</v>
      </c>
      <c r="F9" s="5">
        <v>0.223</v>
      </c>
      <c r="G9" s="5">
        <v>0.57400000000000007</v>
      </c>
      <c r="H9" s="5">
        <v>0.14699999999999999</v>
      </c>
      <c r="I9" s="5">
        <v>0.16400000000000001</v>
      </c>
      <c r="J9" s="5">
        <v>0.12</v>
      </c>
      <c r="K9" s="5">
        <v>0.14599999999999999</v>
      </c>
      <c r="L9" s="5">
        <v>0.42399999999999999</v>
      </c>
    </row>
    <row r="13" spans="1:12" x14ac:dyDescent="0.35">
      <c r="A13" s="11"/>
      <c r="B13" s="7" t="s">
        <v>8</v>
      </c>
      <c r="C13" s="7" t="s">
        <v>9</v>
      </c>
      <c r="D13" s="7" t="s">
        <v>10</v>
      </c>
    </row>
    <row r="14" spans="1:12" x14ac:dyDescent="0.35">
      <c r="A14" s="11" t="s">
        <v>1</v>
      </c>
      <c r="B14" s="3">
        <v>0.126</v>
      </c>
      <c r="C14" s="2">
        <v>400</v>
      </c>
      <c r="D14" s="8">
        <f>(161.99*B14*B14)-(551.38*B14)+(463.95)</f>
        <v>397.04787324</v>
      </c>
    </row>
    <row r="15" spans="1:12" x14ac:dyDescent="0.35">
      <c r="A15" s="11" t="s">
        <v>2</v>
      </c>
      <c r="B15" s="3">
        <v>0.56399999999999995</v>
      </c>
      <c r="C15" s="2">
        <v>200</v>
      </c>
      <c r="D15" s="8">
        <f t="shared" ref="D15:D20" si="0">(161.99*B15*B15)-(551.38*B15)+(463.95)</f>
        <v>204.50005104000002</v>
      </c>
    </row>
    <row r="16" spans="1:12" x14ac:dyDescent="0.35">
      <c r="A16" s="11" t="s">
        <v>3</v>
      </c>
      <c r="B16" s="3">
        <v>0.88400000000000001</v>
      </c>
      <c r="C16" s="2">
        <v>100</v>
      </c>
      <c r="D16" s="8">
        <f t="shared" si="0"/>
        <v>103.11813744</v>
      </c>
    </row>
    <row r="17" spans="1:12" x14ac:dyDescent="0.35">
      <c r="A17" s="11" t="s">
        <v>4</v>
      </c>
      <c r="B17" s="3">
        <v>1.1120000000000001</v>
      </c>
      <c r="C17" s="2">
        <v>50</v>
      </c>
      <c r="D17" s="8">
        <f t="shared" si="0"/>
        <v>51.123202559999925</v>
      </c>
    </row>
    <row r="18" spans="1:12" x14ac:dyDescent="0.35">
      <c r="A18" s="11" t="s">
        <v>5</v>
      </c>
      <c r="B18" s="3">
        <v>1.3120000000000001</v>
      </c>
      <c r="C18" s="2">
        <v>25</v>
      </c>
      <c r="D18" s="8">
        <f t="shared" si="0"/>
        <v>19.379954559999987</v>
      </c>
    </row>
    <row r="19" spans="1:12" x14ac:dyDescent="0.35">
      <c r="A19" s="11" t="s">
        <v>6</v>
      </c>
      <c r="B19" s="3">
        <v>1.4</v>
      </c>
      <c r="C19" s="2">
        <v>12.5</v>
      </c>
      <c r="D19" s="8">
        <f t="shared" si="0"/>
        <v>9.5184000000000424</v>
      </c>
    </row>
    <row r="20" spans="1:12" x14ac:dyDescent="0.35">
      <c r="A20" s="11" t="s">
        <v>7</v>
      </c>
      <c r="B20" s="4">
        <v>1.9239999999999999</v>
      </c>
      <c r="C20" s="2">
        <v>0</v>
      </c>
      <c r="D20" s="8">
        <f t="shared" si="0"/>
        <v>2.7455742400000531</v>
      </c>
    </row>
    <row r="27" spans="1:12" x14ac:dyDescent="0.35">
      <c r="I27" s="11"/>
      <c r="J27" s="6" t="s">
        <v>11</v>
      </c>
      <c r="K27" s="6"/>
      <c r="L27" s="6"/>
    </row>
    <row r="32" spans="1:12" x14ac:dyDescent="0.35">
      <c r="A32" s="10" t="s">
        <v>12</v>
      </c>
      <c r="B32" s="5" t="s">
        <v>13</v>
      </c>
      <c r="C32" s="9" t="s">
        <v>283</v>
      </c>
    </row>
    <row r="33" spans="1:3" x14ac:dyDescent="0.35">
      <c r="A33" s="10" t="s">
        <v>102</v>
      </c>
      <c r="B33" s="5">
        <v>8.4000000000000005E-2</v>
      </c>
      <c r="C33" s="8">
        <f t="shared" ref="C33:C64" si="1">(161.99*B33*B33)-(551.38*B33)+(463.95)</f>
        <v>418.77708143999996</v>
      </c>
    </row>
    <row r="34" spans="1:3" x14ac:dyDescent="0.35">
      <c r="A34" s="10" t="s">
        <v>103</v>
      </c>
      <c r="B34" s="5">
        <v>0.14599999999999999</v>
      </c>
      <c r="C34" s="8">
        <f t="shared" si="1"/>
        <v>386.90149883999999</v>
      </c>
    </row>
    <row r="35" spans="1:3" x14ac:dyDescent="0.35">
      <c r="A35" s="10" t="s">
        <v>104</v>
      </c>
      <c r="B35" s="5">
        <v>0.158</v>
      </c>
      <c r="C35" s="8">
        <f t="shared" si="1"/>
        <v>380.87587836</v>
      </c>
    </row>
    <row r="36" spans="1:3" x14ac:dyDescent="0.35">
      <c r="A36" s="10" t="s">
        <v>105</v>
      </c>
      <c r="B36" s="5">
        <v>0.10200000000000001</v>
      </c>
      <c r="C36" s="8">
        <f t="shared" si="1"/>
        <v>409.39458395999998</v>
      </c>
    </row>
    <row r="37" spans="1:3" x14ac:dyDescent="0.35">
      <c r="A37" s="10" t="s">
        <v>106</v>
      </c>
      <c r="B37" s="5">
        <v>0.13400000000000001</v>
      </c>
      <c r="C37" s="8">
        <f t="shared" si="1"/>
        <v>392.97377243999995</v>
      </c>
    </row>
    <row r="38" spans="1:3" x14ac:dyDescent="0.35">
      <c r="A38" s="10" t="s">
        <v>107</v>
      </c>
      <c r="B38" s="5">
        <v>9.1999999999999998E-2</v>
      </c>
      <c r="C38" s="8">
        <f t="shared" si="1"/>
        <v>414.59412335999997</v>
      </c>
    </row>
    <row r="39" spans="1:3" x14ac:dyDescent="0.35">
      <c r="A39" s="10" t="s">
        <v>108</v>
      </c>
      <c r="B39" s="5">
        <v>0.107</v>
      </c>
      <c r="C39" s="8">
        <f t="shared" si="1"/>
        <v>406.80696351</v>
      </c>
    </row>
    <row r="40" spans="1:3" x14ac:dyDescent="0.35">
      <c r="A40" s="10" t="s">
        <v>109</v>
      </c>
      <c r="B40" s="5">
        <v>0.19800000000000001</v>
      </c>
      <c r="C40" s="8">
        <f t="shared" si="1"/>
        <v>361.12741596000001</v>
      </c>
    </row>
    <row r="41" spans="1:3" x14ac:dyDescent="0.35">
      <c r="A41" s="10" t="s">
        <v>110</v>
      </c>
      <c r="B41" s="5">
        <v>0.222</v>
      </c>
      <c r="C41" s="8">
        <f t="shared" si="1"/>
        <v>349.52715516000001</v>
      </c>
    </row>
    <row r="42" spans="1:3" x14ac:dyDescent="0.35">
      <c r="A42" s="10" t="s">
        <v>111</v>
      </c>
      <c r="B42" s="5">
        <v>0.17100000000000001</v>
      </c>
      <c r="C42" s="8">
        <f t="shared" si="1"/>
        <v>374.40076958999998</v>
      </c>
    </row>
    <row r="43" spans="1:3" x14ac:dyDescent="0.35">
      <c r="A43" s="10" t="s">
        <v>112</v>
      </c>
      <c r="B43" s="5">
        <v>0.154</v>
      </c>
      <c r="C43" s="8">
        <f t="shared" si="1"/>
        <v>382.87923483999998</v>
      </c>
    </row>
    <row r="44" spans="1:3" x14ac:dyDescent="0.35">
      <c r="A44" s="10" t="s">
        <v>113</v>
      </c>
      <c r="B44" s="5">
        <v>0.11</v>
      </c>
      <c r="C44" s="8">
        <f t="shared" si="1"/>
        <v>405.25827900000002</v>
      </c>
    </row>
    <row r="45" spans="1:3" x14ac:dyDescent="0.35">
      <c r="A45" s="10" t="s">
        <v>114</v>
      </c>
      <c r="B45" s="5">
        <v>0.158</v>
      </c>
      <c r="C45" s="8">
        <f t="shared" si="1"/>
        <v>380.87587836</v>
      </c>
    </row>
    <row r="46" spans="1:3" x14ac:dyDescent="0.35">
      <c r="A46" s="10" t="s">
        <v>115</v>
      </c>
      <c r="B46" s="5">
        <v>0.435</v>
      </c>
      <c r="C46" s="8">
        <f t="shared" si="1"/>
        <v>254.75225774999998</v>
      </c>
    </row>
    <row r="47" spans="1:3" x14ac:dyDescent="0.35">
      <c r="A47" s="10" t="s">
        <v>116</v>
      </c>
      <c r="B47" s="5">
        <v>0.14000000000000001</v>
      </c>
      <c r="C47" s="8">
        <f t="shared" si="1"/>
        <v>389.931804</v>
      </c>
    </row>
    <row r="48" spans="1:3" x14ac:dyDescent="0.35">
      <c r="A48" s="10" t="s">
        <v>117</v>
      </c>
      <c r="B48" s="5">
        <v>0.109</v>
      </c>
      <c r="C48" s="8">
        <f t="shared" si="1"/>
        <v>405.77418318999997</v>
      </c>
    </row>
    <row r="49" spans="1:3" x14ac:dyDescent="0.35">
      <c r="A49" s="10" t="s">
        <v>118</v>
      </c>
      <c r="B49" s="5">
        <v>0.13</v>
      </c>
      <c r="C49" s="8">
        <f t="shared" si="1"/>
        <v>395.00823100000002</v>
      </c>
    </row>
    <row r="50" spans="1:3" x14ac:dyDescent="0.35">
      <c r="A50" s="10" t="s">
        <v>119</v>
      </c>
      <c r="B50" s="5">
        <v>0.246</v>
      </c>
      <c r="C50" s="8">
        <f t="shared" si="1"/>
        <v>338.11350684000001</v>
      </c>
    </row>
    <row r="51" spans="1:3" x14ac:dyDescent="0.35">
      <c r="A51" s="10" t="s">
        <v>120</v>
      </c>
      <c r="B51" s="5">
        <v>0.16400000000000001</v>
      </c>
      <c r="C51" s="8">
        <f t="shared" si="1"/>
        <v>377.88056303999997</v>
      </c>
    </row>
    <row r="52" spans="1:3" x14ac:dyDescent="0.35">
      <c r="A52" s="10" t="s">
        <v>121</v>
      </c>
      <c r="B52" s="5">
        <v>0.13400000000000001</v>
      </c>
      <c r="C52" s="8">
        <f t="shared" si="1"/>
        <v>392.97377243999995</v>
      </c>
    </row>
    <row r="53" spans="1:3" x14ac:dyDescent="0.35">
      <c r="A53" s="10" t="s">
        <v>122</v>
      </c>
      <c r="B53" s="5">
        <v>0.126</v>
      </c>
      <c r="C53" s="8">
        <f t="shared" si="1"/>
        <v>397.04787324</v>
      </c>
    </row>
    <row r="54" spans="1:3" x14ac:dyDescent="0.35">
      <c r="A54" s="10" t="s">
        <v>123</v>
      </c>
      <c r="B54" s="5">
        <v>0.16300000000000001</v>
      </c>
      <c r="C54" s="8">
        <f t="shared" si="1"/>
        <v>378.37897230999999</v>
      </c>
    </row>
    <row r="55" spans="1:3" x14ac:dyDescent="0.35">
      <c r="A55" s="10" t="s">
        <v>124</v>
      </c>
      <c r="B55" s="5">
        <v>0.70899999999999996</v>
      </c>
      <c r="C55" s="8">
        <f t="shared" si="1"/>
        <v>154.45087519000003</v>
      </c>
    </row>
    <row r="56" spans="1:3" x14ac:dyDescent="0.35">
      <c r="A56" s="10" t="s">
        <v>125</v>
      </c>
      <c r="B56" s="5">
        <v>0.129</v>
      </c>
      <c r="C56" s="8">
        <f t="shared" si="1"/>
        <v>395.51765559</v>
      </c>
    </row>
    <row r="57" spans="1:3" x14ac:dyDescent="0.35">
      <c r="A57" s="10" t="s">
        <v>126</v>
      </c>
      <c r="B57" s="5">
        <v>0.14300000000000002</v>
      </c>
      <c r="C57" s="8">
        <f t="shared" si="1"/>
        <v>388.41519350999999</v>
      </c>
    </row>
    <row r="58" spans="1:3" x14ac:dyDescent="0.35">
      <c r="A58" s="10" t="s">
        <v>127</v>
      </c>
      <c r="B58" s="5">
        <v>0.16400000000000001</v>
      </c>
      <c r="C58" s="8">
        <f t="shared" si="1"/>
        <v>377.88056303999997</v>
      </c>
    </row>
    <row r="59" spans="1:3" x14ac:dyDescent="0.35">
      <c r="A59" s="10" t="s">
        <v>128</v>
      </c>
      <c r="B59" s="5">
        <v>0.11900000000000001</v>
      </c>
      <c r="C59" s="8">
        <f t="shared" si="1"/>
        <v>400.62972038999999</v>
      </c>
    </row>
    <row r="60" spans="1:3" x14ac:dyDescent="0.35">
      <c r="A60" s="10" t="s">
        <v>129</v>
      </c>
      <c r="B60" s="5">
        <v>0.151</v>
      </c>
      <c r="C60" s="8">
        <f t="shared" si="1"/>
        <v>384.38515398999999</v>
      </c>
    </row>
    <row r="61" spans="1:3" x14ac:dyDescent="0.35">
      <c r="A61" s="10" t="s">
        <v>130</v>
      </c>
      <c r="B61" s="5">
        <v>0.21299999999999999</v>
      </c>
      <c r="C61" s="8">
        <f t="shared" si="1"/>
        <v>353.85538430999998</v>
      </c>
    </row>
    <row r="62" spans="1:3" x14ac:dyDescent="0.35">
      <c r="A62" s="10" t="s">
        <v>131</v>
      </c>
      <c r="B62" s="5">
        <v>1.3220000000000001</v>
      </c>
      <c r="C62" s="8">
        <f t="shared" si="1"/>
        <v>18.132971160000068</v>
      </c>
    </row>
    <row r="63" spans="1:3" x14ac:dyDescent="0.35">
      <c r="A63" s="10" t="s">
        <v>132</v>
      </c>
      <c r="B63" s="5">
        <v>1.98</v>
      </c>
      <c r="C63" s="8">
        <f t="shared" si="1"/>
        <v>7.2831960000001459</v>
      </c>
    </row>
    <row r="64" spans="1:3" x14ac:dyDescent="0.35">
      <c r="A64" s="10" t="s">
        <v>133</v>
      </c>
      <c r="B64" s="5">
        <v>1.25</v>
      </c>
      <c r="C64" s="8">
        <f t="shared" si="1"/>
        <v>27.834374999999966</v>
      </c>
    </row>
    <row r="65" spans="1:3" x14ac:dyDescent="0.35">
      <c r="A65" s="10" t="s">
        <v>134</v>
      </c>
      <c r="B65" s="5">
        <v>0.65200000000000002</v>
      </c>
      <c r="C65" s="8">
        <f t="shared" ref="C65:C96" si="2">(161.99*B65*B65)-(551.38*B65)+(463.95)</f>
        <v>173.31283695999997</v>
      </c>
    </row>
    <row r="66" spans="1:3" x14ac:dyDescent="0.35">
      <c r="A66" s="10" t="s">
        <v>135</v>
      </c>
      <c r="B66" s="5">
        <v>0.56000000000000005</v>
      </c>
      <c r="C66" s="8">
        <f t="shared" si="2"/>
        <v>205.97726399999999</v>
      </c>
    </row>
    <row r="67" spans="1:3" x14ac:dyDescent="0.35">
      <c r="A67" s="10" t="s">
        <v>136</v>
      </c>
      <c r="B67" s="5">
        <v>0.56200000000000006</v>
      </c>
      <c r="C67" s="8">
        <f t="shared" si="2"/>
        <v>205.23800955999997</v>
      </c>
    </row>
    <row r="68" spans="1:3" x14ac:dyDescent="0.35">
      <c r="A68" s="10" t="s">
        <v>137</v>
      </c>
      <c r="B68" s="5">
        <v>0.17899999999999999</v>
      </c>
      <c r="C68" s="8">
        <f t="shared" si="2"/>
        <v>370.44330158999998</v>
      </c>
    </row>
    <row r="69" spans="1:3" x14ac:dyDescent="0.35">
      <c r="A69" s="10" t="s">
        <v>138</v>
      </c>
      <c r="B69" s="5">
        <v>0.28500000000000003</v>
      </c>
      <c r="C69" s="8">
        <f t="shared" si="2"/>
        <v>319.96433774999997</v>
      </c>
    </row>
    <row r="70" spans="1:3" x14ac:dyDescent="0.35">
      <c r="A70" s="10" t="s">
        <v>139</v>
      </c>
      <c r="B70" s="5">
        <v>0.186</v>
      </c>
      <c r="C70" s="8">
        <f t="shared" si="2"/>
        <v>366.99752603999997</v>
      </c>
    </row>
    <row r="71" spans="1:3" x14ac:dyDescent="0.35">
      <c r="A71" s="10" t="s">
        <v>140</v>
      </c>
      <c r="B71" s="5">
        <v>0.14000000000000001</v>
      </c>
      <c r="C71" s="8">
        <f t="shared" si="2"/>
        <v>389.931804</v>
      </c>
    </row>
    <row r="72" spans="1:3" x14ac:dyDescent="0.35">
      <c r="A72" s="10" t="s">
        <v>141</v>
      </c>
      <c r="B72" s="5">
        <v>0.223</v>
      </c>
      <c r="C72" s="8">
        <f t="shared" si="2"/>
        <v>349.04786071000001</v>
      </c>
    </row>
    <row r="73" spans="1:3" x14ac:dyDescent="0.35">
      <c r="A73" s="10" t="s">
        <v>142</v>
      </c>
      <c r="B73" s="5">
        <v>0.14400000000000002</v>
      </c>
      <c r="C73" s="8">
        <f t="shared" si="2"/>
        <v>387.91030463999999</v>
      </c>
    </row>
    <row r="74" spans="1:3" x14ac:dyDescent="0.35">
      <c r="A74" s="10" t="s">
        <v>143</v>
      </c>
      <c r="B74" s="5">
        <v>0.157</v>
      </c>
      <c r="C74" s="8">
        <f t="shared" si="2"/>
        <v>381.37623151000003</v>
      </c>
    </row>
    <row r="75" spans="1:3" x14ac:dyDescent="0.35">
      <c r="A75" s="10" t="s">
        <v>144</v>
      </c>
      <c r="B75" s="5">
        <v>0.27</v>
      </c>
      <c r="C75" s="8">
        <f t="shared" si="2"/>
        <v>326.88647099999997</v>
      </c>
    </row>
    <row r="76" spans="1:3" x14ac:dyDescent="0.35">
      <c r="A76" s="10" t="s">
        <v>145</v>
      </c>
      <c r="B76" s="5">
        <v>0.25700000000000001</v>
      </c>
      <c r="C76" s="8">
        <f t="shared" si="2"/>
        <v>332.94461751</v>
      </c>
    </row>
    <row r="77" spans="1:3" x14ac:dyDescent="0.35">
      <c r="A77" s="10" t="s">
        <v>146</v>
      </c>
      <c r="B77" s="5">
        <v>0.13500000000000001</v>
      </c>
      <c r="C77" s="8">
        <f t="shared" si="2"/>
        <v>392.46596775</v>
      </c>
    </row>
    <row r="78" spans="1:3" x14ac:dyDescent="0.35">
      <c r="A78" s="10" t="s">
        <v>147</v>
      </c>
      <c r="B78" s="5">
        <v>0.28100000000000003</v>
      </c>
      <c r="C78" s="8">
        <f t="shared" si="2"/>
        <v>321.80311239000002</v>
      </c>
    </row>
    <row r="79" spans="1:3" x14ac:dyDescent="0.35">
      <c r="A79" s="10" t="s">
        <v>148</v>
      </c>
      <c r="B79" s="5">
        <v>0.16400000000000001</v>
      </c>
      <c r="C79" s="8">
        <f t="shared" si="2"/>
        <v>377.88056303999997</v>
      </c>
    </row>
    <row r="80" spans="1:3" x14ac:dyDescent="0.35">
      <c r="A80" s="10" t="s">
        <v>149</v>
      </c>
      <c r="B80" s="5">
        <v>0.57400000000000007</v>
      </c>
      <c r="C80" s="8">
        <f t="shared" si="2"/>
        <v>200.82969723999992</v>
      </c>
    </row>
    <row r="81" spans="1:3" x14ac:dyDescent="0.35">
      <c r="A81" s="10" t="s">
        <v>150</v>
      </c>
      <c r="B81" s="5">
        <v>0.377</v>
      </c>
      <c r="C81" s="8">
        <f t="shared" si="2"/>
        <v>279.10321670999997</v>
      </c>
    </row>
    <row r="82" spans="1:3" x14ac:dyDescent="0.35">
      <c r="A82" s="10" t="s">
        <v>151</v>
      </c>
      <c r="B82" s="5">
        <v>0.68200000000000005</v>
      </c>
      <c r="C82" s="8">
        <f t="shared" si="2"/>
        <v>163.25427675999998</v>
      </c>
    </row>
    <row r="83" spans="1:3" x14ac:dyDescent="0.35">
      <c r="A83" s="10" t="s">
        <v>152</v>
      </c>
      <c r="B83" s="5">
        <v>0.129</v>
      </c>
      <c r="C83" s="8">
        <f t="shared" si="2"/>
        <v>395.51765559</v>
      </c>
    </row>
    <row r="84" spans="1:3" x14ac:dyDescent="0.35">
      <c r="A84" s="10" t="s">
        <v>153</v>
      </c>
      <c r="B84" s="5">
        <v>0.14200000000000002</v>
      </c>
      <c r="C84" s="8">
        <f t="shared" si="2"/>
        <v>388.92040636000002</v>
      </c>
    </row>
    <row r="85" spans="1:3" x14ac:dyDescent="0.35">
      <c r="A85" s="10" t="s">
        <v>154</v>
      </c>
      <c r="B85" s="5">
        <v>0.20400000000000001</v>
      </c>
      <c r="C85" s="8">
        <f t="shared" si="2"/>
        <v>358.20985583999999</v>
      </c>
    </row>
    <row r="86" spans="1:3" x14ac:dyDescent="0.35">
      <c r="A86" s="10" t="s">
        <v>155</v>
      </c>
      <c r="B86" s="5">
        <v>0.105</v>
      </c>
      <c r="C86" s="8">
        <f t="shared" si="2"/>
        <v>407.84103974999999</v>
      </c>
    </row>
    <row r="87" spans="1:3" x14ac:dyDescent="0.35">
      <c r="A87" s="10" t="s">
        <v>156</v>
      </c>
      <c r="B87" s="5">
        <v>0.11600000000000001</v>
      </c>
      <c r="C87" s="8">
        <f t="shared" si="2"/>
        <v>402.16965743999998</v>
      </c>
    </row>
    <row r="88" spans="1:3" x14ac:dyDescent="0.35">
      <c r="A88" s="10" t="s">
        <v>157</v>
      </c>
      <c r="B88" s="5">
        <v>0.14699999999999999</v>
      </c>
      <c r="C88" s="8">
        <f t="shared" si="2"/>
        <v>386.39758190999999</v>
      </c>
    </row>
    <row r="89" spans="1:3" x14ac:dyDescent="0.35">
      <c r="A89" s="10" t="s">
        <v>158</v>
      </c>
      <c r="B89" s="5">
        <v>0.30299999999999999</v>
      </c>
      <c r="C89" s="8">
        <f t="shared" si="2"/>
        <v>311.75399991</v>
      </c>
    </row>
    <row r="90" spans="1:3" x14ac:dyDescent="0.35">
      <c r="A90" s="10" t="s">
        <v>159</v>
      </c>
      <c r="B90" s="5">
        <v>0.26600000000000001</v>
      </c>
      <c r="C90" s="8">
        <f t="shared" si="2"/>
        <v>328.74468444000001</v>
      </c>
    </row>
    <row r="91" spans="1:3" x14ac:dyDescent="0.35">
      <c r="A91" s="10" t="s">
        <v>160</v>
      </c>
      <c r="B91" s="5">
        <v>0.30399999999999999</v>
      </c>
      <c r="C91" s="8">
        <f t="shared" si="2"/>
        <v>311.30094783999999</v>
      </c>
    </row>
    <row r="92" spans="1:3" x14ac:dyDescent="0.35">
      <c r="A92" s="10" t="s">
        <v>161</v>
      </c>
      <c r="B92" s="5">
        <v>0.35799999999999998</v>
      </c>
      <c r="C92" s="8">
        <f t="shared" si="2"/>
        <v>287.31724636000001</v>
      </c>
    </row>
    <row r="93" spans="1:3" x14ac:dyDescent="0.35">
      <c r="A93" s="10" t="s">
        <v>162</v>
      </c>
      <c r="B93" s="5">
        <v>0.20800000000000002</v>
      </c>
      <c r="C93" s="8">
        <f t="shared" si="2"/>
        <v>356.27129535999995</v>
      </c>
    </row>
    <row r="94" spans="1:3" x14ac:dyDescent="0.35">
      <c r="A94" s="10" t="s">
        <v>163</v>
      </c>
      <c r="B94" s="5">
        <v>0.45700000000000002</v>
      </c>
      <c r="C94" s="8">
        <f t="shared" si="2"/>
        <v>245.80078950999999</v>
      </c>
    </row>
    <row r="95" spans="1:3" x14ac:dyDescent="0.35">
      <c r="A95" s="10" t="s">
        <v>164</v>
      </c>
      <c r="B95" s="5">
        <v>0.17699999999999999</v>
      </c>
      <c r="C95" s="8">
        <f t="shared" si="2"/>
        <v>371.43072470999999</v>
      </c>
    </row>
    <row r="96" spans="1:3" x14ac:dyDescent="0.35">
      <c r="A96" s="10" t="s">
        <v>165</v>
      </c>
      <c r="B96" s="5">
        <v>0.16400000000000001</v>
      </c>
      <c r="C96" s="8">
        <f t="shared" si="2"/>
        <v>377.88056303999997</v>
      </c>
    </row>
    <row r="97" spans="1:3" x14ac:dyDescent="0.35">
      <c r="A97" s="10" t="s">
        <v>166</v>
      </c>
      <c r="B97" s="5">
        <v>0.224</v>
      </c>
      <c r="C97" s="8">
        <f t="shared" ref="C97:C128" si="3">(161.99*B97*B97)-(551.38*B97)+(463.95)</f>
        <v>348.56889023999997</v>
      </c>
    </row>
    <row r="98" spans="1:3" x14ac:dyDescent="0.35">
      <c r="A98" s="10" t="s">
        <v>167</v>
      </c>
      <c r="B98" s="5">
        <v>0.90900000000000003</v>
      </c>
      <c r="C98" s="8">
        <f t="shared" si="3"/>
        <v>96.594839189999959</v>
      </c>
    </row>
    <row r="99" spans="1:3" x14ac:dyDescent="0.35">
      <c r="A99" s="10" t="s">
        <v>168</v>
      </c>
      <c r="B99" s="5">
        <v>1.319</v>
      </c>
      <c r="C99" s="8">
        <f t="shared" si="3"/>
        <v>18.503664389999983</v>
      </c>
    </row>
    <row r="100" spans="1:3" x14ac:dyDescent="0.35">
      <c r="A100" s="10" t="s">
        <v>169</v>
      </c>
      <c r="B100" s="5">
        <v>2.274</v>
      </c>
      <c r="C100" s="8">
        <f t="shared" si="3"/>
        <v>47.774481240000171</v>
      </c>
    </row>
    <row r="101" spans="1:3" x14ac:dyDescent="0.35">
      <c r="A101" s="10" t="s">
        <v>170</v>
      </c>
      <c r="B101" s="5">
        <v>0.84699999999999998</v>
      </c>
      <c r="C101" s="8">
        <f t="shared" si="3"/>
        <v>113.14422391000005</v>
      </c>
    </row>
    <row r="102" spans="1:3" x14ac:dyDescent="0.35">
      <c r="A102" s="10" t="s">
        <v>171</v>
      </c>
      <c r="B102" s="5">
        <v>1.0629999999999999</v>
      </c>
      <c r="C102" s="8">
        <f t="shared" si="3"/>
        <v>60.876738310000007</v>
      </c>
    </row>
    <row r="103" spans="1:3" x14ac:dyDescent="0.35">
      <c r="A103" s="10" t="s">
        <v>172</v>
      </c>
      <c r="B103" s="5">
        <v>2.4630000000000001</v>
      </c>
      <c r="C103" s="8">
        <f t="shared" si="3"/>
        <v>88.592174309999962</v>
      </c>
    </row>
    <row r="104" spans="1:3" x14ac:dyDescent="0.35">
      <c r="A104" s="10" t="s">
        <v>173</v>
      </c>
      <c r="B104" s="5">
        <v>0.12</v>
      </c>
      <c r="C104" s="8">
        <f t="shared" si="3"/>
        <v>400.11705599999999</v>
      </c>
    </row>
    <row r="105" spans="1:3" x14ac:dyDescent="0.35">
      <c r="A105" s="10" t="s">
        <v>174</v>
      </c>
      <c r="B105" s="5">
        <v>0.16600000000000001</v>
      </c>
      <c r="C105" s="8">
        <f t="shared" si="3"/>
        <v>376.88471643999998</v>
      </c>
    </row>
    <row r="106" spans="1:3" x14ac:dyDescent="0.35">
      <c r="A106" s="10" t="s">
        <v>175</v>
      </c>
      <c r="B106" s="5">
        <v>0.28300000000000003</v>
      </c>
      <c r="C106" s="8">
        <f t="shared" si="3"/>
        <v>320.88307710999993</v>
      </c>
    </row>
    <row r="107" spans="1:3" x14ac:dyDescent="0.35">
      <c r="A107" s="10" t="s">
        <v>176</v>
      </c>
      <c r="B107" s="5">
        <v>0.26800000000000002</v>
      </c>
      <c r="C107" s="8">
        <f t="shared" si="3"/>
        <v>327.81492975999998</v>
      </c>
    </row>
    <row r="108" spans="1:3" x14ac:dyDescent="0.35">
      <c r="A108" s="10" t="s">
        <v>177</v>
      </c>
      <c r="B108" s="5">
        <v>0.23500000000000001</v>
      </c>
      <c r="C108" s="8">
        <f t="shared" si="3"/>
        <v>343.32159775000002</v>
      </c>
    </row>
    <row r="109" spans="1:3" x14ac:dyDescent="0.35">
      <c r="A109" s="10" t="s">
        <v>178</v>
      </c>
      <c r="B109" s="5">
        <v>0.22600000000000001</v>
      </c>
      <c r="C109" s="8">
        <f t="shared" si="3"/>
        <v>347.61192124000002</v>
      </c>
    </row>
    <row r="110" spans="1:3" x14ac:dyDescent="0.35">
      <c r="A110" s="10" t="s">
        <v>179</v>
      </c>
      <c r="B110" s="5">
        <v>0.17599999999999999</v>
      </c>
      <c r="C110" s="8">
        <f t="shared" si="3"/>
        <v>371.92492224</v>
      </c>
    </row>
    <row r="111" spans="1:3" x14ac:dyDescent="0.35">
      <c r="A111" s="10" t="s">
        <v>180</v>
      </c>
      <c r="B111" s="5">
        <v>0.44700000000000001</v>
      </c>
      <c r="C111" s="8">
        <f t="shared" si="3"/>
        <v>249.85019990999999</v>
      </c>
    </row>
    <row r="112" spans="1:3" x14ac:dyDescent="0.35">
      <c r="A112" s="10" t="s">
        <v>181</v>
      </c>
      <c r="B112" s="5">
        <v>0.14599999999999999</v>
      </c>
      <c r="C112" s="8">
        <f t="shared" si="3"/>
        <v>386.90149883999999</v>
      </c>
    </row>
    <row r="113" spans="1:3" x14ac:dyDescent="0.35">
      <c r="A113" s="10" t="s">
        <v>182</v>
      </c>
      <c r="B113" s="5">
        <v>1.0329999999999999</v>
      </c>
      <c r="C113" s="8">
        <f t="shared" si="3"/>
        <v>67.232207110000047</v>
      </c>
    </row>
    <row r="114" spans="1:3" x14ac:dyDescent="0.35">
      <c r="A114" s="10" t="s">
        <v>183</v>
      </c>
      <c r="B114" s="5">
        <v>1.137</v>
      </c>
      <c r="C114" s="8">
        <f t="shared" si="3"/>
        <v>46.44659031000009</v>
      </c>
    </row>
    <row r="115" spans="1:3" x14ac:dyDescent="0.35">
      <c r="A115" s="10" t="s">
        <v>184</v>
      </c>
      <c r="B115" s="5">
        <v>1.115</v>
      </c>
      <c r="C115" s="8">
        <f t="shared" si="3"/>
        <v>50.55131775000001</v>
      </c>
    </row>
    <row r="116" spans="1:3" x14ac:dyDescent="0.35">
      <c r="A116" s="10" t="s">
        <v>185</v>
      </c>
      <c r="B116" s="5">
        <v>0.10100000000000001</v>
      </c>
      <c r="C116" s="8">
        <f t="shared" si="3"/>
        <v>409.91307998999997</v>
      </c>
    </row>
    <row r="117" spans="1:3" x14ac:dyDescent="0.35">
      <c r="A117" s="10" t="s">
        <v>186</v>
      </c>
      <c r="B117" s="5">
        <v>1.093</v>
      </c>
      <c r="C117" s="8">
        <f t="shared" si="3"/>
        <v>54.81285151000003</v>
      </c>
    </row>
    <row r="118" spans="1:3" x14ac:dyDescent="0.35">
      <c r="A118" s="10" t="s">
        <v>187</v>
      </c>
      <c r="B118" s="5">
        <v>0.13200000000000001</v>
      </c>
      <c r="C118" s="8">
        <f t="shared" si="3"/>
        <v>393.99035376</v>
      </c>
    </row>
    <row r="119" spans="1:3" x14ac:dyDescent="0.35">
      <c r="A119" s="10" t="s">
        <v>188</v>
      </c>
      <c r="B119" s="5">
        <v>0.13300000000000001</v>
      </c>
      <c r="C119" s="8">
        <f t="shared" si="3"/>
        <v>393.48190110999997</v>
      </c>
    </row>
    <row r="120" spans="1:3" x14ac:dyDescent="0.35">
      <c r="A120" s="10" t="s">
        <v>189</v>
      </c>
      <c r="B120" s="5">
        <v>0.42399999999999999</v>
      </c>
      <c r="C120" s="8">
        <f t="shared" si="3"/>
        <v>259.28679424000001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05"/>
  <sheetViews>
    <sheetView topLeftCell="A6" workbookViewId="0">
      <selection activeCell="E25" sqref="E25"/>
    </sheetView>
  </sheetViews>
  <sheetFormatPr defaultRowHeight="14.5" x14ac:dyDescent="0.35"/>
  <cols>
    <col min="1" max="1" width="17.453125" customWidth="1"/>
    <col min="2" max="2" width="12.36328125" customWidth="1"/>
    <col min="3" max="3" width="13.81640625" customWidth="1"/>
  </cols>
  <sheetData>
    <row r="2" spans="1:11" x14ac:dyDescent="0.35">
      <c r="A2" s="3">
        <v>0.123</v>
      </c>
      <c r="B2" s="5">
        <v>0.21099999999999999</v>
      </c>
      <c r="C2" s="5">
        <v>0.94200000000000006</v>
      </c>
      <c r="D2" s="5">
        <v>0.63100000000000001</v>
      </c>
      <c r="E2" s="5">
        <v>0.14000000000000001</v>
      </c>
      <c r="F2" s="5">
        <v>0.191</v>
      </c>
      <c r="G2" s="5">
        <v>8.1000000000000003E-2</v>
      </c>
      <c r="H2" s="5">
        <v>0.11900000000000001</v>
      </c>
      <c r="I2" s="5">
        <v>0.36699999999999999</v>
      </c>
      <c r="J2" s="5">
        <v>0.17300000000000001</v>
      </c>
      <c r="K2" s="5">
        <v>0.58499999999999996</v>
      </c>
    </row>
    <row r="3" spans="1:11" x14ac:dyDescent="0.35">
      <c r="A3" s="3">
        <v>0.57799999999999996</v>
      </c>
      <c r="B3" s="5">
        <v>0.23900000000000002</v>
      </c>
      <c r="C3" s="5">
        <v>1.254</v>
      </c>
      <c r="D3" s="5">
        <v>0.63200000000000001</v>
      </c>
      <c r="E3" s="5">
        <v>0.183</v>
      </c>
      <c r="F3" s="5">
        <v>1.3620000000000001</v>
      </c>
      <c r="G3" s="5">
        <v>9.2999999999999999E-2</v>
      </c>
      <c r="H3" s="5">
        <v>9.6000000000000002E-2</v>
      </c>
      <c r="I3" s="5">
        <v>0.33200000000000002</v>
      </c>
      <c r="J3" s="5">
        <v>0.22500000000000001</v>
      </c>
    </row>
    <row r="4" spans="1:11" x14ac:dyDescent="0.35">
      <c r="A4" s="3">
        <v>0.874</v>
      </c>
      <c r="B4" s="5">
        <v>0.254</v>
      </c>
      <c r="C4" s="5">
        <v>0.75700000000000001</v>
      </c>
      <c r="D4" s="5">
        <v>0.46300000000000002</v>
      </c>
      <c r="E4" s="5">
        <v>0.20500000000000002</v>
      </c>
      <c r="F4" s="5">
        <v>0.38100000000000001</v>
      </c>
      <c r="G4" s="5">
        <v>9.5000000000000001E-2</v>
      </c>
      <c r="H4" s="5">
        <v>7.9000000000000001E-2</v>
      </c>
      <c r="I4" s="5">
        <v>0.126</v>
      </c>
      <c r="J4" s="5">
        <v>0.42</v>
      </c>
    </row>
    <row r="5" spans="1:11" x14ac:dyDescent="0.35">
      <c r="A5" s="3">
        <v>1.121</v>
      </c>
      <c r="B5" s="5">
        <v>0.14000000000000001</v>
      </c>
      <c r="C5" s="5">
        <v>1.117</v>
      </c>
      <c r="D5" s="5">
        <v>0.317</v>
      </c>
      <c r="E5" s="5">
        <v>0.47400000000000003</v>
      </c>
      <c r="F5" s="5">
        <v>0.38700000000000001</v>
      </c>
      <c r="G5" s="5">
        <v>0.23400000000000001</v>
      </c>
      <c r="H5" s="5">
        <v>0.11800000000000001</v>
      </c>
      <c r="I5" s="5">
        <v>0.127</v>
      </c>
      <c r="J5" s="5">
        <v>0.92</v>
      </c>
    </row>
    <row r="6" spans="1:11" x14ac:dyDescent="0.35">
      <c r="A6" s="3">
        <v>1.3109999999999999</v>
      </c>
      <c r="B6" s="5">
        <v>0.112</v>
      </c>
      <c r="C6" s="5">
        <v>0.48499999999999999</v>
      </c>
      <c r="D6" s="5">
        <v>0.35100000000000003</v>
      </c>
      <c r="E6" s="5">
        <v>0.19600000000000001</v>
      </c>
      <c r="F6" s="5">
        <v>0.309</v>
      </c>
      <c r="G6" s="5">
        <v>0.20600000000000002</v>
      </c>
      <c r="H6" s="5">
        <v>0.313</v>
      </c>
      <c r="I6" s="5">
        <v>0.17899999999999999</v>
      </c>
      <c r="J6" s="5">
        <v>0.78300000000000003</v>
      </c>
    </row>
    <row r="7" spans="1:11" x14ac:dyDescent="0.35">
      <c r="A7" s="3">
        <v>1.39</v>
      </c>
      <c r="B7" s="5">
        <v>0.11900000000000001</v>
      </c>
      <c r="C7" s="5">
        <v>2.141</v>
      </c>
      <c r="D7" s="5">
        <v>0.23700000000000002</v>
      </c>
      <c r="E7" s="5">
        <v>0.33400000000000002</v>
      </c>
      <c r="F7" s="5">
        <v>0.185</v>
      </c>
      <c r="G7" s="5">
        <v>0.125</v>
      </c>
      <c r="H7" s="5">
        <v>0.28100000000000003</v>
      </c>
      <c r="I7" s="5">
        <v>0.112</v>
      </c>
      <c r="J7" s="5">
        <v>0.19400000000000001</v>
      </c>
    </row>
    <row r="8" spans="1:11" x14ac:dyDescent="0.35">
      <c r="A8" s="4">
        <v>1.925</v>
      </c>
      <c r="B8" s="5">
        <v>2.27</v>
      </c>
      <c r="C8" s="5">
        <v>2.262</v>
      </c>
      <c r="D8" s="5">
        <v>0.14499999999999999</v>
      </c>
      <c r="E8" s="5">
        <v>0.26200000000000001</v>
      </c>
      <c r="F8" s="5">
        <v>0.193</v>
      </c>
      <c r="G8" s="5">
        <v>0.14499999999999999</v>
      </c>
      <c r="H8" s="5">
        <v>0.75900000000000001</v>
      </c>
      <c r="I8" s="5">
        <v>0.111</v>
      </c>
      <c r="J8" s="5">
        <v>0.129</v>
      </c>
    </row>
    <row r="9" spans="1:11" x14ac:dyDescent="0.35">
      <c r="A9" s="4">
        <v>1.921</v>
      </c>
      <c r="B9" s="5">
        <v>0.72899999999999998</v>
      </c>
      <c r="C9" s="5">
        <v>0.63200000000000001</v>
      </c>
      <c r="D9" s="5">
        <v>0.16600000000000001</v>
      </c>
      <c r="E9" s="5">
        <v>0.214</v>
      </c>
      <c r="F9" s="5">
        <v>0.41899999999999998</v>
      </c>
      <c r="G9" s="5">
        <v>0.122</v>
      </c>
      <c r="H9" s="5">
        <v>0.28400000000000003</v>
      </c>
      <c r="I9" s="5">
        <v>0.25800000000000001</v>
      </c>
      <c r="J9" s="5">
        <v>0.27400000000000002</v>
      </c>
    </row>
    <row r="13" spans="1:11" x14ac:dyDescent="0.35">
      <c r="A13" s="13"/>
      <c r="B13" s="7" t="s">
        <v>8</v>
      </c>
      <c r="C13" s="7" t="s">
        <v>9</v>
      </c>
      <c r="D13" s="7" t="s">
        <v>10</v>
      </c>
    </row>
    <row r="14" spans="1:11" x14ac:dyDescent="0.35">
      <c r="A14" s="13" t="s">
        <v>1</v>
      </c>
      <c r="B14" s="3">
        <v>0.123</v>
      </c>
      <c r="C14" s="2">
        <v>400</v>
      </c>
      <c r="D14" s="8">
        <f>(160.94*B14*B14)-(549.63*B14)+(463.82)</f>
        <v>398.65037125999999</v>
      </c>
    </row>
    <row r="15" spans="1:11" x14ac:dyDescent="0.35">
      <c r="A15" s="13" t="s">
        <v>2</v>
      </c>
      <c r="B15" s="3">
        <v>0.57799999999999996</v>
      </c>
      <c r="C15" s="2">
        <v>200</v>
      </c>
      <c r="D15" s="8">
        <f t="shared" ref="D15:D20" si="0">(160.94*B15*B15)-(549.63*B15)+(463.82)</f>
        <v>199.90133896000003</v>
      </c>
    </row>
    <row r="16" spans="1:11" x14ac:dyDescent="0.35">
      <c r="A16" s="13" t="s">
        <v>3</v>
      </c>
      <c r="B16" s="3">
        <v>0.874</v>
      </c>
      <c r="C16" s="2">
        <v>100</v>
      </c>
      <c r="D16" s="8">
        <f t="shared" si="0"/>
        <v>106.38158343999999</v>
      </c>
    </row>
    <row r="17" spans="1:11" x14ac:dyDescent="0.35">
      <c r="A17" s="13" t="s">
        <v>4</v>
      </c>
      <c r="B17" s="3">
        <v>1.121</v>
      </c>
      <c r="C17" s="2">
        <v>50</v>
      </c>
      <c r="D17" s="8">
        <f t="shared" si="0"/>
        <v>49.928572540000005</v>
      </c>
    </row>
    <row r="18" spans="1:11" x14ac:dyDescent="0.35">
      <c r="A18" s="13" t="s">
        <v>5</v>
      </c>
      <c r="B18" s="3">
        <v>1.3109999999999999</v>
      </c>
      <c r="C18" s="2">
        <v>25</v>
      </c>
      <c r="D18" s="8">
        <f t="shared" si="0"/>
        <v>19.866027739999936</v>
      </c>
    </row>
    <row r="19" spans="1:11" x14ac:dyDescent="0.35">
      <c r="A19" s="13" t="s">
        <v>6</v>
      </c>
      <c r="B19" s="3">
        <v>1.39</v>
      </c>
      <c r="C19" s="2">
        <v>12.5</v>
      </c>
      <c r="D19" s="8">
        <f t="shared" si="0"/>
        <v>10.786473999999998</v>
      </c>
    </row>
    <row r="20" spans="1:11" x14ac:dyDescent="0.35">
      <c r="A20" s="13" t="s">
        <v>7</v>
      </c>
      <c r="B20" s="4">
        <v>1.923</v>
      </c>
      <c r="C20" s="2">
        <v>0</v>
      </c>
      <c r="D20" s="8">
        <f t="shared" si="0"/>
        <v>2.0262032600000452</v>
      </c>
    </row>
    <row r="27" spans="1:11" x14ac:dyDescent="0.35">
      <c r="I27" s="6" t="s">
        <v>11</v>
      </c>
      <c r="J27" s="6"/>
      <c r="K27" s="6"/>
    </row>
    <row r="32" spans="1:11" x14ac:dyDescent="0.35">
      <c r="A32" s="10" t="s">
        <v>12</v>
      </c>
      <c r="B32" s="5" t="s">
        <v>13</v>
      </c>
      <c r="C32" s="9" t="s">
        <v>283</v>
      </c>
    </row>
    <row r="33" spans="1:3" x14ac:dyDescent="0.35">
      <c r="A33" s="10" t="s">
        <v>190</v>
      </c>
      <c r="B33" s="5">
        <v>0.21099999999999999</v>
      </c>
      <c r="C33" s="8">
        <f t="shared" ref="C33:C64" si="1">(160.94*B33*B33)-(549.63*B33)+(463.82)</f>
        <v>355.01327973999997</v>
      </c>
    </row>
    <row r="34" spans="1:3" x14ac:dyDescent="0.35">
      <c r="A34" s="10" t="s">
        <v>191</v>
      </c>
      <c r="B34" s="5">
        <v>0.23900000000000002</v>
      </c>
      <c r="C34" s="8">
        <f t="shared" si="1"/>
        <v>341.65148374</v>
      </c>
    </row>
    <row r="35" spans="1:3" x14ac:dyDescent="0.35">
      <c r="A35" s="10" t="s">
        <v>192</v>
      </c>
      <c r="B35" s="5">
        <v>0.254</v>
      </c>
      <c r="C35" s="8">
        <f t="shared" si="1"/>
        <v>334.59718504</v>
      </c>
    </row>
    <row r="36" spans="1:3" x14ac:dyDescent="0.35">
      <c r="A36" s="10" t="s">
        <v>193</v>
      </c>
      <c r="B36" s="5">
        <v>0.14000000000000001</v>
      </c>
      <c r="C36" s="8">
        <f t="shared" si="1"/>
        <v>390.02622400000001</v>
      </c>
    </row>
    <row r="37" spans="1:3" x14ac:dyDescent="0.35">
      <c r="A37" s="10" t="s">
        <v>194</v>
      </c>
      <c r="B37" s="5">
        <v>0.112</v>
      </c>
      <c r="C37" s="8">
        <f t="shared" si="1"/>
        <v>404.28027135999997</v>
      </c>
    </row>
    <row r="38" spans="1:3" x14ac:dyDescent="0.35">
      <c r="A38" s="10" t="s">
        <v>195</v>
      </c>
      <c r="B38" s="5">
        <v>0.11900000000000001</v>
      </c>
      <c r="C38" s="8">
        <f t="shared" si="1"/>
        <v>400.69310134</v>
      </c>
    </row>
    <row r="39" spans="1:3" x14ac:dyDescent="0.35">
      <c r="A39" s="10" t="s">
        <v>196</v>
      </c>
      <c r="B39" s="5">
        <v>2.27</v>
      </c>
      <c r="C39" s="8">
        <f t="shared" si="1"/>
        <v>45.467625999999939</v>
      </c>
    </row>
    <row r="40" spans="1:3" x14ac:dyDescent="0.35">
      <c r="A40" s="10" t="s">
        <v>197</v>
      </c>
      <c r="B40" s="5">
        <v>0.72899999999999998</v>
      </c>
      <c r="C40" s="8">
        <f t="shared" si="1"/>
        <v>148.66984453999999</v>
      </c>
    </row>
    <row r="41" spans="1:3" x14ac:dyDescent="0.35">
      <c r="A41" s="10" t="s">
        <v>198</v>
      </c>
      <c r="B41" s="5">
        <v>0.94200000000000006</v>
      </c>
      <c r="C41" s="8">
        <f t="shared" si="1"/>
        <v>88.880902159999948</v>
      </c>
    </row>
    <row r="42" spans="1:3" x14ac:dyDescent="0.35">
      <c r="A42" s="10" t="s">
        <v>199</v>
      </c>
      <c r="B42" s="5">
        <v>1.254</v>
      </c>
      <c r="C42" s="8">
        <f t="shared" si="1"/>
        <v>27.664705040000058</v>
      </c>
    </row>
    <row r="43" spans="1:3" x14ac:dyDescent="0.35">
      <c r="A43" s="10" t="s">
        <v>200</v>
      </c>
      <c r="B43" s="5">
        <v>0.75700000000000001</v>
      </c>
      <c r="C43" s="8">
        <f t="shared" si="1"/>
        <v>139.97659606000002</v>
      </c>
    </row>
    <row r="44" spans="1:3" x14ac:dyDescent="0.35">
      <c r="A44" s="10" t="s">
        <v>201</v>
      </c>
      <c r="B44" s="5">
        <v>1.117</v>
      </c>
      <c r="C44" s="8">
        <f t="shared" si="1"/>
        <v>50.686357660000056</v>
      </c>
    </row>
    <row r="45" spans="1:3" x14ac:dyDescent="0.35">
      <c r="A45" s="10" t="s">
        <v>202</v>
      </c>
      <c r="B45" s="5">
        <v>0.48499999999999999</v>
      </c>
      <c r="C45" s="8">
        <f t="shared" si="1"/>
        <v>235.10656150000003</v>
      </c>
    </row>
    <row r="46" spans="1:3" x14ac:dyDescent="0.35">
      <c r="A46" s="10" t="s">
        <v>203</v>
      </c>
      <c r="B46" s="5">
        <v>2.141</v>
      </c>
      <c r="C46" s="8">
        <f t="shared" si="1"/>
        <v>24.791978140000026</v>
      </c>
    </row>
    <row r="47" spans="1:3" x14ac:dyDescent="0.35">
      <c r="A47" s="10" t="s">
        <v>204</v>
      </c>
      <c r="B47" s="5">
        <v>2.262</v>
      </c>
      <c r="C47" s="8">
        <f t="shared" si="1"/>
        <v>44.029625360000011</v>
      </c>
    </row>
    <row r="48" spans="1:3" x14ac:dyDescent="0.35">
      <c r="A48" s="10" t="s">
        <v>205</v>
      </c>
      <c r="B48" s="5">
        <v>0.63200000000000001</v>
      </c>
      <c r="C48" s="8">
        <f t="shared" si="1"/>
        <v>180.73713856000001</v>
      </c>
    </row>
    <row r="49" spans="1:3" x14ac:dyDescent="0.35">
      <c r="A49" s="10" t="s">
        <v>206</v>
      </c>
      <c r="B49" s="5">
        <v>0.63100000000000001</v>
      </c>
      <c r="C49" s="8">
        <f t="shared" si="1"/>
        <v>181.08350134</v>
      </c>
    </row>
    <row r="50" spans="1:3" x14ac:dyDescent="0.35">
      <c r="A50" s="10" t="s">
        <v>207</v>
      </c>
      <c r="B50" s="5">
        <v>0.63200000000000001</v>
      </c>
      <c r="C50" s="8">
        <f t="shared" si="1"/>
        <v>180.73713856000001</v>
      </c>
    </row>
    <row r="51" spans="1:3" x14ac:dyDescent="0.35">
      <c r="A51" s="10" t="s">
        <v>208</v>
      </c>
      <c r="B51" s="5">
        <v>0.46300000000000002</v>
      </c>
      <c r="C51" s="8">
        <f t="shared" si="1"/>
        <v>243.84185686000001</v>
      </c>
    </row>
    <row r="52" spans="1:3" x14ac:dyDescent="0.35">
      <c r="A52" s="10" t="s">
        <v>209</v>
      </c>
      <c r="B52" s="5">
        <v>0.317</v>
      </c>
      <c r="C52" s="8">
        <f t="shared" si="1"/>
        <v>305.75998965999997</v>
      </c>
    </row>
    <row r="53" spans="1:3" x14ac:dyDescent="0.35">
      <c r="A53" s="10" t="s">
        <v>210</v>
      </c>
      <c r="B53" s="5">
        <v>0.35100000000000003</v>
      </c>
      <c r="C53" s="8">
        <f t="shared" si="1"/>
        <v>290.72783893999997</v>
      </c>
    </row>
    <row r="54" spans="1:3" x14ac:dyDescent="0.35">
      <c r="A54" s="10" t="s">
        <v>211</v>
      </c>
      <c r="B54" s="5">
        <v>0.23700000000000002</v>
      </c>
      <c r="C54" s="8">
        <f t="shared" si="1"/>
        <v>342.59752886000001</v>
      </c>
    </row>
    <row r="55" spans="1:3" x14ac:dyDescent="0.35">
      <c r="A55" s="10" t="s">
        <v>212</v>
      </c>
      <c r="B55" s="5">
        <v>0.14499999999999999</v>
      </c>
      <c r="C55" s="8">
        <f t="shared" si="1"/>
        <v>387.50741349999998</v>
      </c>
    </row>
    <row r="56" spans="1:3" x14ac:dyDescent="0.35">
      <c r="A56" s="10" t="s">
        <v>213</v>
      </c>
      <c r="B56" s="5">
        <v>0.16600000000000001</v>
      </c>
      <c r="C56" s="8">
        <f t="shared" si="1"/>
        <v>377.01628263999999</v>
      </c>
    </row>
    <row r="57" spans="1:3" x14ac:dyDescent="0.35">
      <c r="A57" s="10" t="s">
        <v>214</v>
      </c>
      <c r="B57" s="5">
        <v>0.14000000000000001</v>
      </c>
      <c r="C57" s="8">
        <f t="shared" si="1"/>
        <v>390.02622400000001</v>
      </c>
    </row>
    <row r="58" spans="1:3" x14ac:dyDescent="0.35">
      <c r="A58" s="10" t="s">
        <v>215</v>
      </c>
      <c r="B58" s="5">
        <v>0.183</v>
      </c>
      <c r="C58" s="8">
        <f t="shared" si="1"/>
        <v>368.62742965999996</v>
      </c>
    </row>
    <row r="59" spans="1:3" x14ac:dyDescent="0.35">
      <c r="A59" s="10" t="s">
        <v>216</v>
      </c>
      <c r="B59" s="5">
        <v>0.20500000000000002</v>
      </c>
      <c r="C59" s="8">
        <f t="shared" si="1"/>
        <v>357.90935349999995</v>
      </c>
    </row>
    <row r="60" spans="1:3" x14ac:dyDescent="0.35">
      <c r="A60" s="10" t="s">
        <v>217</v>
      </c>
      <c r="B60" s="5">
        <v>0.47400000000000003</v>
      </c>
      <c r="C60" s="8">
        <f t="shared" si="1"/>
        <v>239.45473543999998</v>
      </c>
    </row>
    <row r="61" spans="1:3" x14ac:dyDescent="0.35">
      <c r="A61" s="10" t="s">
        <v>218</v>
      </c>
      <c r="B61" s="5">
        <v>0.19600000000000001</v>
      </c>
      <c r="C61" s="8">
        <f t="shared" si="1"/>
        <v>362.27519103999998</v>
      </c>
    </row>
    <row r="62" spans="1:3" x14ac:dyDescent="0.35">
      <c r="A62" s="10" t="s">
        <v>219</v>
      </c>
      <c r="B62" s="5">
        <v>0.33400000000000002</v>
      </c>
      <c r="C62" s="8">
        <f t="shared" si="1"/>
        <v>298.19740263999995</v>
      </c>
    </row>
    <row r="63" spans="1:3" x14ac:dyDescent="0.35">
      <c r="A63" s="10" t="s">
        <v>220</v>
      </c>
      <c r="B63" s="5">
        <v>0.26200000000000001</v>
      </c>
      <c r="C63" s="8">
        <f t="shared" si="1"/>
        <v>330.86450535999995</v>
      </c>
    </row>
    <row r="64" spans="1:3" x14ac:dyDescent="0.35">
      <c r="A64" s="10" t="s">
        <v>221</v>
      </c>
      <c r="B64" s="5">
        <v>0.214</v>
      </c>
      <c r="C64" s="8">
        <f t="shared" si="1"/>
        <v>353.56958824000003</v>
      </c>
    </row>
    <row r="65" spans="1:3" x14ac:dyDescent="0.35">
      <c r="A65" s="10" t="s">
        <v>222</v>
      </c>
      <c r="B65" s="5">
        <v>0.191</v>
      </c>
      <c r="C65" s="8">
        <f t="shared" ref="C65:C96" si="2">(160.94*B65*B65)-(549.63*B65)+(463.82)</f>
        <v>364.71192213999996</v>
      </c>
    </row>
    <row r="66" spans="1:3" x14ac:dyDescent="0.35">
      <c r="A66" s="10" t="s">
        <v>223</v>
      </c>
      <c r="B66" s="5">
        <v>1.3620000000000001</v>
      </c>
      <c r="C66" s="8">
        <f t="shared" si="2"/>
        <v>13.774721359999944</v>
      </c>
    </row>
    <row r="67" spans="1:3" x14ac:dyDescent="0.35">
      <c r="A67" s="10" t="s">
        <v>224</v>
      </c>
      <c r="B67" s="5">
        <v>0.38100000000000001</v>
      </c>
      <c r="C67" s="8">
        <f t="shared" si="2"/>
        <v>277.77318134000001</v>
      </c>
    </row>
    <row r="68" spans="1:3" x14ac:dyDescent="0.35">
      <c r="A68" s="10" t="s">
        <v>225</v>
      </c>
      <c r="B68" s="5">
        <v>0.38700000000000001</v>
      </c>
      <c r="C68" s="8">
        <f t="shared" si="2"/>
        <v>275.21701286000001</v>
      </c>
    </row>
    <row r="69" spans="1:3" x14ac:dyDescent="0.35">
      <c r="A69" s="10" t="s">
        <v>226</v>
      </c>
      <c r="B69" s="5">
        <v>0.309</v>
      </c>
      <c r="C69" s="8">
        <f t="shared" si="2"/>
        <v>309.35104214</v>
      </c>
    </row>
    <row r="70" spans="1:3" x14ac:dyDescent="0.35">
      <c r="A70" s="10" t="s">
        <v>227</v>
      </c>
      <c r="B70" s="5">
        <v>0.185</v>
      </c>
      <c r="C70" s="8">
        <f t="shared" si="2"/>
        <v>367.64662149999998</v>
      </c>
    </row>
    <row r="71" spans="1:3" x14ac:dyDescent="0.35">
      <c r="A71" s="10" t="s">
        <v>228</v>
      </c>
      <c r="B71" s="5">
        <v>0.193</v>
      </c>
      <c r="C71" s="8">
        <f t="shared" si="2"/>
        <v>363.73626406</v>
      </c>
    </row>
    <row r="72" spans="1:3" x14ac:dyDescent="0.35">
      <c r="A72" s="10" t="s">
        <v>229</v>
      </c>
      <c r="B72" s="5">
        <v>0.41899999999999998</v>
      </c>
      <c r="C72" s="8">
        <f t="shared" si="2"/>
        <v>261.77981734000002</v>
      </c>
    </row>
    <row r="73" spans="1:3" x14ac:dyDescent="0.35">
      <c r="A73" s="10" t="s">
        <v>230</v>
      </c>
      <c r="B73" s="5">
        <v>8.1000000000000003E-2</v>
      </c>
      <c r="C73" s="8">
        <f t="shared" si="2"/>
        <v>420.35589734000001</v>
      </c>
    </row>
    <row r="74" spans="1:3" x14ac:dyDescent="0.35">
      <c r="A74" s="10" t="s">
        <v>231</v>
      </c>
      <c r="B74" s="5">
        <v>9.2999999999999999E-2</v>
      </c>
      <c r="C74" s="8">
        <f t="shared" si="2"/>
        <v>414.09638006</v>
      </c>
    </row>
    <row r="75" spans="1:3" x14ac:dyDescent="0.35">
      <c r="A75" s="10" t="s">
        <v>232</v>
      </c>
      <c r="B75" s="5">
        <v>9.5000000000000001E-2</v>
      </c>
      <c r="C75" s="8">
        <f t="shared" si="2"/>
        <v>413.05763350000001</v>
      </c>
    </row>
    <row r="76" spans="1:3" x14ac:dyDescent="0.35">
      <c r="A76" s="10" t="s">
        <v>233</v>
      </c>
      <c r="B76" s="5">
        <v>0.23400000000000001</v>
      </c>
      <c r="C76" s="8">
        <f t="shared" si="2"/>
        <v>344.01901063999998</v>
      </c>
    </row>
    <row r="77" spans="1:3" x14ac:dyDescent="0.35">
      <c r="A77" s="10" t="s">
        <v>234</v>
      </c>
      <c r="B77" s="5">
        <v>0.20600000000000002</v>
      </c>
      <c r="C77" s="8">
        <f t="shared" si="2"/>
        <v>357.42586984000002</v>
      </c>
    </row>
    <row r="78" spans="1:3" x14ac:dyDescent="0.35">
      <c r="A78" s="10" t="s">
        <v>235</v>
      </c>
      <c r="B78" s="5">
        <v>0.125</v>
      </c>
      <c r="C78" s="8">
        <f t="shared" si="2"/>
        <v>397.63093749999996</v>
      </c>
    </row>
    <row r="79" spans="1:3" x14ac:dyDescent="0.35">
      <c r="A79" s="10" t="s">
        <v>236</v>
      </c>
      <c r="B79" s="5">
        <v>0.14499999999999999</v>
      </c>
      <c r="C79" s="8">
        <f t="shared" si="2"/>
        <v>387.50741349999998</v>
      </c>
    </row>
    <row r="80" spans="1:3" x14ac:dyDescent="0.35">
      <c r="A80" s="10" t="s">
        <v>237</v>
      </c>
      <c r="B80" s="5">
        <v>0.122</v>
      </c>
      <c r="C80" s="8">
        <f t="shared" si="2"/>
        <v>399.16057095999997</v>
      </c>
    </row>
    <row r="81" spans="1:3" x14ac:dyDescent="0.35">
      <c r="A81" s="10" t="s">
        <v>238</v>
      </c>
      <c r="B81" s="5">
        <v>0.11900000000000001</v>
      </c>
      <c r="C81" s="8">
        <f t="shared" si="2"/>
        <v>400.69310134</v>
      </c>
    </row>
    <row r="82" spans="1:3" x14ac:dyDescent="0.35">
      <c r="A82" s="10" t="s">
        <v>239</v>
      </c>
      <c r="B82" s="5">
        <v>9.6000000000000002E-2</v>
      </c>
      <c r="C82" s="8">
        <f t="shared" si="2"/>
        <v>412.53874303999999</v>
      </c>
    </row>
    <row r="83" spans="1:3" x14ac:dyDescent="0.35">
      <c r="A83" s="10" t="s">
        <v>240</v>
      </c>
      <c r="B83" s="5">
        <v>7.9000000000000001E-2</v>
      </c>
      <c r="C83" s="8">
        <f t="shared" si="2"/>
        <v>421.40365653999999</v>
      </c>
    </row>
    <row r="84" spans="1:3" x14ac:dyDescent="0.35">
      <c r="A84" s="10" t="s">
        <v>241</v>
      </c>
      <c r="B84" s="5">
        <v>0.11800000000000001</v>
      </c>
      <c r="C84" s="8">
        <f t="shared" si="2"/>
        <v>401.20458855999999</v>
      </c>
    </row>
    <row r="85" spans="1:3" x14ac:dyDescent="0.35">
      <c r="A85" s="10" t="s">
        <v>242</v>
      </c>
      <c r="B85" s="5">
        <v>0.313</v>
      </c>
      <c r="C85" s="8">
        <f t="shared" si="2"/>
        <v>307.55294086000004</v>
      </c>
    </row>
    <row r="86" spans="1:3" x14ac:dyDescent="0.35">
      <c r="A86" s="10" t="s">
        <v>243</v>
      </c>
      <c r="B86" s="5">
        <v>0.28100000000000003</v>
      </c>
      <c r="C86" s="8">
        <f t="shared" si="2"/>
        <v>322.08195333999998</v>
      </c>
    </row>
    <row r="87" spans="1:3" x14ac:dyDescent="0.35">
      <c r="A87" s="10" t="s">
        <v>244</v>
      </c>
      <c r="B87" s="5">
        <v>0.75900000000000001</v>
      </c>
      <c r="C87" s="8">
        <f t="shared" si="2"/>
        <v>139.36530613999997</v>
      </c>
    </row>
    <row r="88" spans="1:3" x14ac:dyDescent="0.35">
      <c r="A88" s="10" t="s">
        <v>245</v>
      </c>
      <c r="B88" s="5">
        <v>0.28400000000000003</v>
      </c>
      <c r="C88" s="8">
        <f t="shared" si="2"/>
        <v>320.70585663999998</v>
      </c>
    </row>
    <row r="89" spans="1:3" x14ac:dyDescent="0.35">
      <c r="A89" s="10" t="s">
        <v>246</v>
      </c>
      <c r="B89" s="5">
        <v>0.36699999999999999</v>
      </c>
      <c r="C89" s="8">
        <f t="shared" si="2"/>
        <v>283.78263765999998</v>
      </c>
    </row>
    <row r="90" spans="1:3" x14ac:dyDescent="0.35">
      <c r="A90" s="10" t="s">
        <v>247</v>
      </c>
      <c r="B90" s="5">
        <v>0.33200000000000002</v>
      </c>
      <c r="C90" s="8">
        <f t="shared" si="2"/>
        <v>299.08229055999999</v>
      </c>
    </row>
    <row r="91" spans="1:3" x14ac:dyDescent="0.35">
      <c r="A91" s="10" t="s">
        <v>248</v>
      </c>
      <c r="B91" s="5">
        <v>0.126</v>
      </c>
      <c r="C91" s="8">
        <f t="shared" si="2"/>
        <v>397.12170344000003</v>
      </c>
    </row>
    <row r="92" spans="1:3" x14ac:dyDescent="0.35">
      <c r="A92" s="10" t="s">
        <v>249</v>
      </c>
      <c r="B92" s="5">
        <v>0.127</v>
      </c>
      <c r="C92" s="8">
        <f t="shared" si="2"/>
        <v>396.61279125999999</v>
      </c>
    </row>
    <row r="93" spans="1:3" x14ac:dyDescent="0.35">
      <c r="A93" s="10" t="s">
        <v>250</v>
      </c>
      <c r="B93" s="5">
        <v>0.17899999999999999</v>
      </c>
      <c r="C93" s="8">
        <f t="shared" si="2"/>
        <v>370.59290854</v>
      </c>
    </row>
    <row r="94" spans="1:3" x14ac:dyDescent="0.35">
      <c r="A94" s="10" t="s">
        <v>251</v>
      </c>
      <c r="B94" s="5">
        <v>0.112</v>
      </c>
      <c r="C94" s="8">
        <f t="shared" si="2"/>
        <v>404.28027135999997</v>
      </c>
    </row>
    <row r="95" spans="1:3" x14ac:dyDescent="0.35">
      <c r="A95" s="10" t="s">
        <v>252</v>
      </c>
      <c r="B95" s="5">
        <v>0.111</v>
      </c>
      <c r="C95" s="8">
        <f t="shared" si="2"/>
        <v>404.79401173999997</v>
      </c>
    </row>
    <row r="96" spans="1:3" x14ac:dyDescent="0.35">
      <c r="A96" s="10" t="s">
        <v>253</v>
      </c>
      <c r="B96" s="5">
        <v>0.25800000000000001</v>
      </c>
      <c r="C96" s="8">
        <f t="shared" si="2"/>
        <v>332.72827015999997</v>
      </c>
    </row>
    <row r="97" spans="1:3" x14ac:dyDescent="0.35">
      <c r="A97" s="10" t="s">
        <v>254</v>
      </c>
      <c r="B97" s="5">
        <v>0.17300000000000001</v>
      </c>
      <c r="C97" s="8">
        <f t="shared" ref="C97:C128" si="3">(160.94*B97*B97)-(549.63*B97)+(463.82)</f>
        <v>373.55078326</v>
      </c>
    </row>
    <row r="98" spans="1:3" x14ac:dyDescent="0.35">
      <c r="A98" s="10" t="s">
        <v>256</v>
      </c>
      <c r="B98" s="5">
        <v>0.22500000000000001</v>
      </c>
      <c r="C98" s="8">
        <f t="shared" si="3"/>
        <v>348.3008375</v>
      </c>
    </row>
    <row r="99" spans="1:3" x14ac:dyDescent="0.35">
      <c r="A99" s="10" t="s">
        <v>257</v>
      </c>
      <c r="B99" s="5">
        <v>0.42</v>
      </c>
      <c r="C99" s="8">
        <f t="shared" si="3"/>
        <v>261.36521600000003</v>
      </c>
    </row>
    <row r="100" spans="1:3" x14ac:dyDescent="0.35">
      <c r="A100" s="10" t="s">
        <v>258</v>
      </c>
      <c r="B100" s="5">
        <v>0.92</v>
      </c>
      <c r="C100" s="8">
        <f t="shared" si="3"/>
        <v>94.380016000000012</v>
      </c>
    </row>
    <row r="101" spans="1:3" x14ac:dyDescent="0.35">
      <c r="A101" s="10" t="s">
        <v>259</v>
      </c>
      <c r="B101" s="5">
        <v>0.78300000000000003</v>
      </c>
      <c r="C101" s="8">
        <f t="shared" si="3"/>
        <v>132.13025365999999</v>
      </c>
    </row>
    <row r="102" spans="1:3" x14ac:dyDescent="0.35">
      <c r="A102" s="10" t="s">
        <v>260</v>
      </c>
      <c r="B102" s="5">
        <v>0.19400000000000001</v>
      </c>
      <c r="C102" s="8">
        <f t="shared" si="3"/>
        <v>363.24891783999999</v>
      </c>
    </row>
    <row r="103" spans="1:3" x14ac:dyDescent="0.35">
      <c r="A103" s="10" t="s">
        <v>261</v>
      </c>
      <c r="B103" s="5">
        <v>0.129</v>
      </c>
      <c r="C103" s="8">
        <f t="shared" si="3"/>
        <v>395.59593253999998</v>
      </c>
    </row>
    <row r="104" spans="1:3" x14ac:dyDescent="0.35">
      <c r="A104" s="10" t="s">
        <v>255</v>
      </c>
      <c r="B104" s="5">
        <v>0.27400000000000002</v>
      </c>
      <c r="C104" s="8">
        <f t="shared" si="3"/>
        <v>325.30411143999999</v>
      </c>
    </row>
    <row r="105" spans="1:3" x14ac:dyDescent="0.35">
      <c r="A105" s="10" t="s">
        <v>262</v>
      </c>
      <c r="B105" s="5">
        <v>0.58499999999999996</v>
      </c>
      <c r="C105" s="8">
        <f t="shared" si="3"/>
        <v>197.36414150000002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5"/>
  <sheetViews>
    <sheetView tabSelected="1" workbookViewId="0">
      <selection activeCell="H18" sqref="H18"/>
    </sheetView>
  </sheetViews>
  <sheetFormatPr defaultRowHeight="14.5" x14ac:dyDescent="0.35"/>
  <cols>
    <col min="1" max="1" width="30" customWidth="1"/>
    <col min="2" max="2" width="19.08984375" customWidth="1"/>
    <col min="3" max="3" width="16.1796875" customWidth="1"/>
    <col min="4" max="4" width="14.453125" customWidth="1"/>
    <col min="5" max="5" width="15" customWidth="1"/>
    <col min="6" max="6" width="16.54296875" customWidth="1"/>
    <col min="7" max="7" width="66" customWidth="1"/>
  </cols>
  <sheetData>
    <row r="1" spans="1:7" ht="15.5" thickTop="1" thickBot="1" x14ac:dyDescent="0.4">
      <c r="A1" s="16" t="s">
        <v>265</v>
      </c>
      <c r="B1" s="16" t="s">
        <v>266</v>
      </c>
      <c r="C1" s="16" t="s">
        <v>267</v>
      </c>
      <c r="D1" s="16" t="s">
        <v>268</v>
      </c>
      <c r="E1" s="16" t="s">
        <v>269</v>
      </c>
      <c r="F1" s="16" t="s">
        <v>270</v>
      </c>
      <c r="G1" s="16" t="s">
        <v>271</v>
      </c>
    </row>
    <row r="2" spans="1:7" ht="15.5" thickTop="1" thickBot="1" x14ac:dyDescent="0.4">
      <c r="A2" s="14" t="s">
        <v>272</v>
      </c>
      <c r="B2" s="14" t="s">
        <v>263</v>
      </c>
      <c r="C2" s="15" t="s">
        <v>273</v>
      </c>
      <c r="D2" s="15" t="s">
        <v>275</v>
      </c>
      <c r="E2" s="15" t="s">
        <v>274</v>
      </c>
      <c r="F2" s="15" t="s">
        <v>264</v>
      </c>
      <c r="G2" s="15" t="s">
        <v>284</v>
      </c>
    </row>
    <row r="3" spans="1:7" ht="15" thickTop="1" x14ac:dyDescent="0.35"/>
    <row r="79" spans="1:1" x14ac:dyDescent="0.35">
      <c r="A79" s="6" t="s">
        <v>282</v>
      </c>
    </row>
    <row r="80" spans="1:1" x14ac:dyDescent="0.35">
      <c r="A80" t="s">
        <v>281</v>
      </c>
    </row>
    <row r="81" spans="1:1" x14ac:dyDescent="0.35">
      <c r="A81" t="s">
        <v>276</v>
      </c>
    </row>
    <row r="82" spans="1:1" x14ac:dyDescent="0.35">
      <c r="A82" t="s">
        <v>277</v>
      </c>
    </row>
    <row r="83" spans="1:1" x14ac:dyDescent="0.35">
      <c r="A83" t="s">
        <v>280</v>
      </c>
    </row>
    <row r="84" spans="1:1" x14ac:dyDescent="0.35">
      <c r="A84" t="s">
        <v>278</v>
      </c>
    </row>
    <row r="85" spans="1:1" x14ac:dyDescent="0.35">
      <c r="A85" t="s">
        <v>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Cortisol-plate-1</vt:lpstr>
      <vt:lpstr>Cortisol-plate-2</vt:lpstr>
      <vt:lpstr>Cortisol-plate-3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2021-11-02T10:56:18Z</dcterms:created>
  <dcterms:modified xsi:type="dcterms:W3CDTF">2021-11-02T14:26:08Z</dcterms:modified>
</cp:coreProperties>
</file>