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Google Drive\2023\LAB\Webe yüklenenler\Musa Yılmaz Hitit Üni\2023.05.02\"/>
    </mc:Choice>
  </mc:AlternateContent>
  <xr:revisionPtr revIDLastSave="0" documentId="13_ncr:1_{FE5105A4-AAFF-4FCC-9650-96BA08AB4C5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GALP" sheetId="1" r:id="rId1"/>
    <sheet name="Materyal-meto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34" i="1"/>
  <c r="E34" i="1" s="1"/>
  <c r="E18" i="1"/>
  <c r="E21" i="1"/>
  <c r="C22" i="1"/>
  <c r="E22" i="1" s="1"/>
  <c r="C21" i="1"/>
  <c r="C20" i="1"/>
  <c r="E20" i="1" s="1"/>
  <c r="C19" i="1"/>
  <c r="E19" i="1" s="1"/>
  <c r="C18" i="1"/>
  <c r="C17" i="1"/>
  <c r="E17" i="1" s="1"/>
</calcChain>
</file>

<file path=xl/sharedStrings.xml><?xml version="1.0" encoding="utf-8"?>
<sst xmlns="http://schemas.openxmlformats.org/spreadsheetml/2006/main" count="129" uniqueCount="127">
  <si>
    <t xml:space="preserve"> </t>
  </si>
  <si>
    <t>abs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</si>
  <si>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</si>
  <si>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</si>
  <si>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</si>
  <si>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</si>
  <si>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</si>
  <si>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</si>
  <si>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</si>
  <si>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</si>
  <si>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</si>
  <si>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Numune</t>
  </si>
  <si>
    <t>absorbans</t>
  </si>
  <si>
    <t>result(ng/ml)</t>
  </si>
  <si>
    <t>Sample-1</t>
  </si>
  <si>
    <t>Sample-2</t>
  </si>
  <si>
    <t>Sample-3</t>
  </si>
  <si>
    <t>Sample-4</t>
  </si>
  <si>
    <t>Sample-5</t>
  </si>
  <si>
    <t>Sample-6</t>
  </si>
  <si>
    <t>Sample-7</t>
  </si>
  <si>
    <t>Sample-8</t>
  </si>
  <si>
    <t>Sample-9</t>
  </si>
  <si>
    <t>Sample-10</t>
  </si>
  <si>
    <t>Sample-11</t>
  </si>
  <si>
    <t>Sample-12</t>
  </si>
  <si>
    <t>Sample-13</t>
  </si>
  <si>
    <t>Sample-14</t>
  </si>
  <si>
    <t>Sample-15</t>
  </si>
  <si>
    <t>Sample-16</t>
  </si>
  <si>
    <t>Sample-17</t>
  </si>
  <si>
    <t>Sample-18</t>
  </si>
  <si>
    <t>Sample-19</t>
  </si>
  <si>
    <t>Sample-20</t>
  </si>
  <si>
    <t>Sample-21</t>
  </si>
  <si>
    <t>Sample-22</t>
  </si>
  <si>
    <t>Sample-23</t>
  </si>
  <si>
    <t>Sample-24</t>
  </si>
  <si>
    <t>Sample-25</t>
  </si>
  <si>
    <t>Sample-26</t>
  </si>
  <si>
    <t>Sample-27</t>
  </si>
  <si>
    <t>Sample-28</t>
  </si>
  <si>
    <t>Sample-29</t>
  </si>
  <si>
    <t>Sample-30</t>
  </si>
  <si>
    <t>Sample-31</t>
  </si>
  <si>
    <t>Sample-32</t>
  </si>
  <si>
    <t>Sample-33</t>
  </si>
  <si>
    <t>Sample-34</t>
  </si>
  <si>
    <t>Sample-35</t>
  </si>
  <si>
    <t>Sample-36</t>
  </si>
  <si>
    <t>Sample-37</t>
  </si>
  <si>
    <t>Sample-38</t>
  </si>
  <si>
    <t>Sample-39</t>
  </si>
  <si>
    <t>Sample-40</t>
  </si>
  <si>
    <t>Sample-41</t>
  </si>
  <si>
    <t>Sample-42</t>
  </si>
  <si>
    <t>Sample-43</t>
  </si>
  <si>
    <t>Sample-44</t>
  </si>
  <si>
    <t>Sample-45</t>
  </si>
  <si>
    <t>Sample-46</t>
  </si>
  <si>
    <t>Sample-47</t>
  </si>
  <si>
    <t>Sample-48</t>
  </si>
  <si>
    <t>Sample-49</t>
  </si>
  <si>
    <t>Sample-50</t>
  </si>
  <si>
    <t>Sample-51</t>
  </si>
  <si>
    <t>Sample-52</t>
  </si>
  <si>
    <t>Sample-53</t>
  </si>
  <si>
    <t>Sample-54</t>
  </si>
  <si>
    <t>Sample-55</t>
  </si>
  <si>
    <t>Sample-56</t>
  </si>
  <si>
    <t>Sample-57</t>
  </si>
  <si>
    <t>Sample-58</t>
  </si>
  <si>
    <t>Sample-59</t>
  </si>
  <si>
    <t>Sample-60</t>
  </si>
  <si>
    <t>Sample-61</t>
  </si>
  <si>
    <t>Sample-62</t>
  </si>
  <si>
    <t>Sample-63</t>
  </si>
  <si>
    <t>Sample-64</t>
  </si>
  <si>
    <t>Sample-65</t>
  </si>
  <si>
    <t>Sample-66</t>
  </si>
  <si>
    <t>Sample-67</t>
  </si>
  <si>
    <t>Sample-68</t>
  </si>
  <si>
    <t>Sample-69</t>
  </si>
  <si>
    <t>Sample-70</t>
  </si>
  <si>
    <t>Sample-71</t>
  </si>
  <si>
    <t>Sample-72</t>
  </si>
  <si>
    <t>Sample-73</t>
  </si>
  <si>
    <t>Sample-74</t>
  </si>
  <si>
    <t>Sample-75</t>
  </si>
  <si>
    <t>Sample-76</t>
  </si>
  <si>
    <t>Sample-77</t>
  </si>
  <si>
    <t>Sample-78</t>
  </si>
  <si>
    <t>Sample-79</t>
  </si>
  <si>
    <t>Sample-80</t>
  </si>
  <si>
    <t>Sample-81</t>
  </si>
  <si>
    <t>Sample-82</t>
  </si>
  <si>
    <t>Sample-83</t>
  </si>
  <si>
    <t>Sample-84</t>
  </si>
  <si>
    <t>Sample-85</t>
  </si>
  <si>
    <t>Sample-86</t>
  </si>
  <si>
    <t>Sample-87</t>
  </si>
  <si>
    <t>Sample-88</t>
  </si>
  <si>
    <t>Sample-89</t>
  </si>
  <si>
    <t>Sample-90</t>
  </si>
  <si>
    <t>concentration (ng/ml)</t>
  </si>
  <si>
    <t>KİT ADI</t>
  </si>
  <si>
    <t>TÜR</t>
  </si>
  <si>
    <t>MARKA</t>
  </si>
  <si>
    <t>Numune Türü</t>
  </si>
  <si>
    <t>CAT. NO</t>
  </si>
  <si>
    <t>Yöntem</t>
  </si>
  <si>
    <t>Kullanılan Cihaz</t>
  </si>
  <si>
    <t>Human</t>
  </si>
  <si>
    <t>BT-lab</t>
  </si>
  <si>
    <t>Serum</t>
  </si>
  <si>
    <t>ELİSA</t>
  </si>
  <si>
    <t>Mıcroplate reader: BIO-TEK EL X 800-Aotu strıp washer:BIO TEK EL X 50</t>
  </si>
  <si>
    <t>E4655Hu</t>
  </si>
  <si>
    <t>Galanin-like peptide (GALP)</t>
  </si>
  <si>
    <t xml:space="preserve"> The reaction is terminated by addition of acidic stop solution and absorbance is measured at 450 nm. </t>
  </si>
  <si>
    <t>GALP Assay Principle</t>
  </si>
  <si>
    <t>This kit is an Enzyme-Linked Immunosorbent Assay (ELISA). The plate has been pre-coated with Human GALP antibody. Human GALP present in the sample is added and binds to antibodies coated on the wells.</t>
  </si>
  <si>
    <t>And then biotinylated Human GALP Antibody is added and binds to Human GALP in the sample. Then Streptavidin-HRP is added and binds to the Biotinylated Human GALP antibody.</t>
  </si>
  <si>
    <t>After incubation unbound Streptavidin-HRP is washed away during a washing step. Substrate solution is then added and color develops in proportion to the amount of Rat Human GALP.</t>
  </si>
  <si>
    <t>CV(%)=SD/meanx100</t>
  </si>
  <si>
    <r>
      <t>Intra-Assay: CV</t>
    </r>
    <r>
      <rPr>
        <sz val="11"/>
        <color theme="1"/>
        <rFont val="Calibri"/>
        <family val="2"/>
        <charset val="162"/>
      </rPr>
      <t>&lt; 8 %</t>
    </r>
  </si>
  <si>
    <t xml:space="preserve">Inter-Assay: CV&lt;  10 %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</si>
</sst>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0" xfId="0" applyFont="1"/>
    <xf numFmtId="0" fontId="1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GALP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241327646544182"/>
                  <c:y val="0.147731481481481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GALP!$C$17:$C$22</c:f>
              <c:numCache>
                <c:formatCode>General</c:formatCode>
                <c:ptCount val="6"/>
                <c:pt idx="0">
                  <c:v>2.6120000000000001</c:v>
                </c:pt>
                <c:pt idx="1">
                  <c:v>1.72</c:v>
                </c:pt>
                <c:pt idx="2">
                  <c:v>0.96</c:v>
                </c:pt>
                <c:pt idx="3">
                  <c:v>0.49399999999999994</c:v>
                </c:pt>
                <c:pt idx="4">
                  <c:v>0.24099999999999999</c:v>
                </c:pt>
                <c:pt idx="5">
                  <c:v>0</c:v>
                </c:pt>
              </c:numCache>
            </c:numRef>
          </c:xVal>
          <c:yVal>
            <c:numRef>
              <c:f>GALP!$D$17:$D$22</c:f>
              <c:numCache>
                <c:formatCode>General</c:formatCode>
                <c:ptCount val="6"/>
                <c:pt idx="0">
                  <c:v>6.4</c:v>
                </c:pt>
                <c:pt idx="1">
                  <c:v>3.2</c:v>
                </c:pt>
                <c:pt idx="2">
                  <c:v>1.6</c:v>
                </c:pt>
                <c:pt idx="3">
                  <c:v>0.8</c:v>
                </c:pt>
                <c:pt idx="4">
                  <c:v>0.4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D2-480C-9D3F-EF308EDB3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050424"/>
        <c:axId val="451051080"/>
      </c:scatterChart>
      <c:valAx>
        <c:axId val="45105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1051080"/>
        <c:crosses val="autoZero"/>
        <c:crossBetween val="midCat"/>
      </c:valAx>
      <c:valAx>
        <c:axId val="45105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1050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11</xdr:row>
      <xdr:rowOff>26670</xdr:rowOff>
    </xdr:from>
    <xdr:to>
      <xdr:col>13</xdr:col>
      <xdr:colOff>510540</xdr:colOff>
      <xdr:row>26</xdr:row>
      <xdr:rowOff>26670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6</xdr:col>
      <xdr:colOff>1539240</xdr:colOff>
      <xdr:row>42</xdr:row>
      <xdr:rowOff>89095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6740"/>
          <a:ext cx="10058400" cy="7221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23"/>
  <sheetViews>
    <sheetView topLeftCell="A97" workbookViewId="0">
      <selection activeCell="N2" sqref="N2"/>
    </sheetView>
  </sheetViews>
  <sheetFormatPr defaultRowHeight="15" x14ac:dyDescent="0.25"/>
  <cols>
    <col min="1" max="1" width="17.28515625" customWidth="1"/>
    <col min="2" max="2" width="14.42578125" customWidth="1"/>
    <col min="3" max="4" width="12.5703125" customWidth="1"/>
    <col min="5" max="5" width="17.42578125" customWidth="1"/>
  </cols>
  <sheetData>
    <row r="2" spans="1:12" x14ac:dyDescent="0.25">
      <c r="A2" s="3">
        <v>2.6819999999999999</v>
      </c>
      <c r="B2" s="2">
        <v>1.2450000000000001</v>
      </c>
      <c r="C2" s="2">
        <v>1.0580000000000001</v>
      </c>
      <c r="D2" s="2">
        <v>1.57</v>
      </c>
      <c r="E2" s="2">
        <v>1.2310000000000001</v>
      </c>
      <c r="F2" s="2">
        <v>2.0020000000000002</v>
      </c>
      <c r="G2" s="2">
        <v>1.248</v>
      </c>
      <c r="H2" s="2">
        <v>1.24</v>
      </c>
      <c r="I2" s="2">
        <v>2.7450000000000001</v>
      </c>
      <c r="J2" s="2">
        <v>1.42</v>
      </c>
      <c r="K2" s="2">
        <v>2.1590000000000003</v>
      </c>
      <c r="L2" s="2">
        <v>2.9470000000000001</v>
      </c>
    </row>
    <row r="3" spans="1:12" x14ac:dyDescent="0.25">
      <c r="A3" s="3">
        <v>1.79</v>
      </c>
      <c r="B3" s="2">
        <v>1.1579999999999999</v>
      </c>
      <c r="C3" s="2">
        <v>1.3420000000000001</v>
      </c>
      <c r="D3" s="2">
        <v>1.2010000000000001</v>
      </c>
      <c r="E3" s="2">
        <v>1.0980000000000001</v>
      </c>
      <c r="F3" s="2">
        <v>1.3220000000000001</v>
      </c>
      <c r="G3" s="2">
        <v>1.3680000000000001</v>
      </c>
      <c r="H3" s="2">
        <v>2.0449999999999999</v>
      </c>
      <c r="I3" s="2">
        <v>1.556</v>
      </c>
      <c r="J3" s="2">
        <v>1.2610000000000001</v>
      </c>
      <c r="K3" s="2">
        <v>2.15</v>
      </c>
      <c r="L3" s="2">
        <v>1.7110000000000001</v>
      </c>
    </row>
    <row r="4" spans="1:12" x14ac:dyDescent="0.25">
      <c r="A4" s="3">
        <v>1.03</v>
      </c>
      <c r="B4" s="2">
        <v>1.2690000000000001</v>
      </c>
      <c r="C4" s="2">
        <v>1.8009999999999999</v>
      </c>
      <c r="D4" s="2">
        <v>1.3140000000000001</v>
      </c>
      <c r="E4" s="2">
        <v>1.897</v>
      </c>
      <c r="F4" s="2">
        <v>1.9930000000000001</v>
      </c>
      <c r="G4" s="2">
        <v>1.2690000000000001</v>
      </c>
      <c r="H4" s="2">
        <v>1.738</v>
      </c>
      <c r="I4" s="2">
        <v>2.012</v>
      </c>
      <c r="J4" s="2">
        <v>2.6970000000000001</v>
      </c>
      <c r="K4" s="2">
        <v>2.9319999999999999</v>
      </c>
      <c r="L4" s="2">
        <v>1.109</v>
      </c>
    </row>
    <row r="5" spans="1:12" x14ac:dyDescent="0.25">
      <c r="A5" s="4">
        <v>0.56399999999999995</v>
      </c>
      <c r="B5" s="2">
        <v>1.2610000000000001</v>
      </c>
      <c r="C5" s="2">
        <v>1.125</v>
      </c>
      <c r="D5" s="2">
        <v>1.371</v>
      </c>
      <c r="E5" s="2">
        <v>1.357</v>
      </c>
      <c r="F5" s="2">
        <v>1.5350000000000001</v>
      </c>
      <c r="G5" s="2">
        <v>1.4259999999999999</v>
      </c>
      <c r="H5" s="2">
        <v>1.4359999999999999</v>
      </c>
      <c r="I5" s="2">
        <v>1.4730000000000001</v>
      </c>
      <c r="J5" s="2">
        <v>1.288</v>
      </c>
      <c r="K5" s="2">
        <v>2.2069999999999999</v>
      </c>
      <c r="L5" s="2">
        <v>1.637</v>
      </c>
    </row>
    <row r="6" spans="1:12" x14ac:dyDescent="0.25">
      <c r="A6" s="3">
        <v>0.311</v>
      </c>
      <c r="B6" s="2">
        <v>2.8180000000000001</v>
      </c>
      <c r="C6" s="2">
        <v>1.8720000000000001</v>
      </c>
      <c r="D6" s="2">
        <v>1.863</v>
      </c>
      <c r="E6" s="2">
        <v>1.599</v>
      </c>
      <c r="F6" s="2">
        <v>1.1280000000000001</v>
      </c>
      <c r="G6" s="2">
        <v>1.93</v>
      </c>
      <c r="H6" s="2">
        <v>1.4139999999999999</v>
      </c>
      <c r="I6" s="2">
        <v>1.9510000000000001</v>
      </c>
      <c r="J6" s="2">
        <v>2.202</v>
      </c>
      <c r="K6" s="2">
        <v>1.82</v>
      </c>
      <c r="L6" s="2">
        <v>2.3650000000000002</v>
      </c>
    </row>
    <row r="7" spans="1:12" x14ac:dyDescent="0.25">
      <c r="A7" s="6">
        <v>7.0000000000000007E-2</v>
      </c>
      <c r="B7" s="2">
        <v>1.2929999999999999</v>
      </c>
      <c r="C7" s="2">
        <v>1.3220000000000001</v>
      </c>
      <c r="D7" s="2">
        <v>1.7830000000000001</v>
      </c>
      <c r="E7" s="2">
        <v>1.5310000000000001</v>
      </c>
      <c r="F7" s="2">
        <v>2.7720000000000002</v>
      </c>
      <c r="G7" s="2">
        <v>1.677</v>
      </c>
      <c r="H7" s="2">
        <v>1.363</v>
      </c>
      <c r="I7" s="2">
        <v>1.6</v>
      </c>
      <c r="J7" s="2">
        <v>2.6120000000000001</v>
      </c>
      <c r="K7" s="2">
        <v>2.556</v>
      </c>
      <c r="L7" s="2">
        <v>2.1150000000000002</v>
      </c>
    </row>
    <row r="8" spans="1:12" x14ac:dyDescent="0.25">
      <c r="A8" s="2">
        <v>2.762</v>
      </c>
      <c r="B8" s="2">
        <v>2.0009999999999999</v>
      </c>
      <c r="C8" s="2">
        <v>1.264</v>
      </c>
      <c r="D8" s="2">
        <v>1.3640000000000001</v>
      </c>
      <c r="E8" s="2">
        <v>1.804</v>
      </c>
      <c r="F8" s="2">
        <v>1.9750000000000001</v>
      </c>
      <c r="G8" s="2">
        <v>1.7430000000000001</v>
      </c>
      <c r="H8" s="2">
        <v>1.514</v>
      </c>
      <c r="I8" s="2">
        <v>2.6659999999999999</v>
      </c>
      <c r="J8" s="2">
        <v>1.79</v>
      </c>
      <c r="K8" s="2">
        <v>2.17</v>
      </c>
      <c r="L8" s="2">
        <v>1.8260000000000001</v>
      </c>
    </row>
    <row r="9" spans="1:12" x14ac:dyDescent="0.25">
      <c r="A9" s="2">
        <v>1.4610000000000001</v>
      </c>
      <c r="B9" s="2">
        <v>1.198</v>
      </c>
      <c r="C9" s="2">
        <v>2.0920000000000001</v>
      </c>
      <c r="D9" s="2">
        <v>1.355</v>
      </c>
      <c r="E9" s="2">
        <v>1.341</v>
      </c>
      <c r="F9" s="2">
        <v>1.1839999999999999</v>
      </c>
      <c r="G9" s="2">
        <v>1.161</v>
      </c>
      <c r="H9" s="2">
        <v>1.056</v>
      </c>
      <c r="I9" s="2">
        <v>1.6879999999999999</v>
      </c>
      <c r="J9" s="2">
        <v>1.256</v>
      </c>
      <c r="K9" s="2">
        <v>2.4510000000000001</v>
      </c>
      <c r="L9" s="2">
        <v>1.7270000000000001</v>
      </c>
    </row>
    <row r="12" spans="1:12" x14ac:dyDescent="0.25">
      <c r="A12" t="s">
        <v>0</v>
      </c>
    </row>
    <row r="16" spans="1:12" x14ac:dyDescent="0.25">
      <c r="B16" s="7" t="s">
        <v>1</v>
      </c>
      <c r="C16" s="7" t="s">
        <v>2</v>
      </c>
      <c r="D16" s="7" t="s">
        <v>3</v>
      </c>
      <c r="E16" s="7" t="s">
        <v>4</v>
      </c>
    </row>
    <row r="17" spans="1:11" x14ac:dyDescent="0.25">
      <c r="A17" t="s">
        <v>5</v>
      </c>
      <c r="B17" s="3">
        <v>2.6819999999999999</v>
      </c>
      <c r="C17" s="1">
        <f>B17-B22</f>
        <v>2.6120000000000001</v>
      </c>
      <c r="D17" s="1">
        <v>6.4</v>
      </c>
      <c r="E17" s="8">
        <f>(0.5549*C17*C17)+(0.939*C17)+(0.1057)</f>
        <v>6.3441976656000003</v>
      </c>
    </row>
    <row r="18" spans="1:11" x14ac:dyDescent="0.25">
      <c r="A18" t="s">
        <v>6</v>
      </c>
      <c r="B18" s="3">
        <v>1.79</v>
      </c>
      <c r="C18" s="1">
        <f>B18-B22</f>
        <v>1.72</v>
      </c>
      <c r="D18" s="1">
        <v>3.2</v>
      </c>
      <c r="E18" s="8">
        <f t="shared" ref="E18:E22" si="0">(0.5549*C18*C18)+(0.939*C18)+(0.1057)</f>
        <v>3.3623961599999999</v>
      </c>
    </row>
    <row r="19" spans="1:11" x14ac:dyDescent="0.25">
      <c r="A19" t="s">
        <v>7</v>
      </c>
      <c r="B19" s="3">
        <v>1.03</v>
      </c>
      <c r="C19" s="1">
        <f>B19-B22</f>
        <v>0.96</v>
      </c>
      <c r="D19" s="1">
        <v>1.6</v>
      </c>
      <c r="E19" s="8">
        <f t="shared" si="0"/>
        <v>1.5185358399999997</v>
      </c>
    </row>
    <row r="20" spans="1:11" x14ac:dyDescent="0.25">
      <c r="A20" t="s">
        <v>8</v>
      </c>
      <c r="B20" s="3">
        <v>0.56399999999999995</v>
      </c>
      <c r="C20" s="1">
        <f>B20-B22</f>
        <v>0.49399999999999994</v>
      </c>
      <c r="D20" s="1">
        <v>0.8</v>
      </c>
      <c r="E20" s="8">
        <f t="shared" si="0"/>
        <v>0.70498157639999992</v>
      </c>
    </row>
    <row r="21" spans="1:11" x14ac:dyDescent="0.25">
      <c r="A21" t="s">
        <v>9</v>
      </c>
      <c r="B21" s="3">
        <v>0.311</v>
      </c>
      <c r="C21" s="1">
        <f>B21-B22</f>
        <v>0.24099999999999999</v>
      </c>
      <c r="D21" s="1">
        <v>0.4</v>
      </c>
      <c r="E21" s="8">
        <f t="shared" si="0"/>
        <v>0.36422814689999999</v>
      </c>
    </row>
    <row r="22" spans="1:11" x14ac:dyDescent="0.25">
      <c r="A22" t="s">
        <v>10</v>
      </c>
      <c r="B22" s="6">
        <v>7.0000000000000007E-2</v>
      </c>
      <c r="C22" s="1">
        <f>B22-B22</f>
        <v>0</v>
      </c>
      <c r="D22" s="1">
        <v>0</v>
      </c>
      <c r="E22" s="8">
        <f t="shared" si="0"/>
        <v>0.1057</v>
      </c>
    </row>
    <row r="27" spans="1:11" x14ac:dyDescent="0.25">
      <c r="J27" s="11" t="s">
        <v>104</v>
      </c>
      <c r="K27" s="11"/>
    </row>
    <row r="33" spans="1:5" x14ac:dyDescent="0.25">
      <c r="A33" s="9" t="s">
        <v>11</v>
      </c>
      <c r="B33" s="2" t="s">
        <v>12</v>
      </c>
      <c r="C33" s="5" t="s">
        <v>10</v>
      </c>
      <c r="D33" s="1" t="s">
        <v>2</v>
      </c>
      <c r="E33" s="10" t="s">
        <v>13</v>
      </c>
    </row>
    <row r="34" spans="1:5" x14ac:dyDescent="0.25">
      <c r="A34" s="9" t="s">
        <v>14</v>
      </c>
      <c r="B34" s="2">
        <v>2.762</v>
      </c>
      <c r="C34" s="6">
        <v>7.0000000000000007E-2</v>
      </c>
      <c r="D34" s="1">
        <f t="shared" ref="D34:D65" si="1">(B34-C34)</f>
        <v>2.6920000000000002</v>
      </c>
      <c r="E34" s="8">
        <f t="shared" ref="E34:E65" si="2">(0.5549*D34*D34)+(0.939*D34)+(0.1057)</f>
        <v>6.6547728336</v>
      </c>
    </row>
    <row r="35" spans="1:5" x14ac:dyDescent="0.25">
      <c r="A35" s="9" t="s">
        <v>15</v>
      </c>
      <c r="B35" s="2">
        <v>1.4610000000000001</v>
      </c>
      <c r="C35" s="6">
        <v>7.0000000000000007E-2</v>
      </c>
      <c r="D35" s="1">
        <f t="shared" si="1"/>
        <v>1.391</v>
      </c>
      <c r="E35" s="8">
        <f t="shared" si="2"/>
        <v>2.4855144669000002</v>
      </c>
    </row>
    <row r="36" spans="1:5" x14ac:dyDescent="0.25">
      <c r="A36" s="9" t="s">
        <v>16</v>
      </c>
      <c r="B36" s="2">
        <v>1.2450000000000001</v>
      </c>
      <c r="C36" s="6">
        <v>7.0000000000000007E-2</v>
      </c>
      <c r="D36" s="1">
        <f t="shared" si="1"/>
        <v>1.175</v>
      </c>
      <c r="E36" s="8">
        <f t="shared" si="2"/>
        <v>1.9751338124999998</v>
      </c>
    </row>
    <row r="37" spans="1:5" x14ac:dyDescent="0.25">
      <c r="A37" s="9" t="s">
        <v>17</v>
      </c>
      <c r="B37" s="2">
        <v>1.1579999999999999</v>
      </c>
      <c r="C37" s="6">
        <v>7.0000000000000007E-2</v>
      </c>
      <c r="D37" s="1">
        <f t="shared" si="1"/>
        <v>1.0879999999999999</v>
      </c>
      <c r="E37" s="8">
        <f t="shared" si="2"/>
        <v>1.7841915455999995</v>
      </c>
    </row>
    <row r="38" spans="1:5" x14ac:dyDescent="0.25">
      <c r="A38" s="9" t="s">
        <v>18</v>
      </c>
      <c r="B38" s="2">
        <v>1.2690000000000001</v>
      </c>
      <c r="C38" s="6">
        <v>7.0000000000000007E-2</v>
      </c>
      <c r="D38" s="1">
        <f t="shared" si="1"/>
        <v>1.1990000000000001</v>
      </c>
      <c r="E38" s="8">
        <f t="shared" si="2"/>
        <v>2.0292857949000003</v>
      </c>
    </row>
    <row r="39" spans="1:5" x14ac:dyDescent="0.25">
      <c r="A39" s="9" t="s">
        <v>19</v>
      </c>
      <c r="B39" s="2">
        <v>1.2610000000000001</v>
      </c>
      <c r="C39" s="6">
        <v>7.0000000000000007E-2</v>
      </c>
      <c r="D39" s="1">
        <f t="shared" si="1"/>
        <v>1.1910000000000001</v>
      </c>
      <c r="E39" s="8">
        <f t="shared" si="2"/>
        <v>2.0111641069000004</v>
      </c>
    </row>
    <row r="40" spans="1:5" x14ac:dyDescent="0.25">
      <c r="A40" s="9" t="s">
        <v>20</v>
      </c>
      <c r="B40" s="2">
        <v>2.8180000000000001</v>
      </c>
      <c r="C40" s="6">
        <v>7.0000000000000007E-2</v>
      </c>
      <c r="D40" s="1">
        <f t="shared" si="1"/>
        <v>2.7480000000000002</v>
      </c>
      <c r="E40" s="8">
        <f t="shared" si="2"/>
        <v>6.8764015695999996</v>
      </c>
    </row>
    <row r="41" spans="1:5" x14ac:dyDescent="0.25">
      <c r="A41" s="9" t="s">
        <v>21</v>
      </c>
      <c r="B41" s="2">
        <v>1.2929999999999999</v>
      </c>
      <c r="C41" s="6">
        <v>7.0000000000000007E-2</v>
      </c>
      <c r="D41" s="1">
        <f t="shared" si="1"/>
        <v>1.2229999999999999</v>
      </c>
      <c r="E41" s="8">
        <f t="shared" si="2"/>
        <v>2.0840770220999998</v>
      </c>
    </row>
    <row r="42" spans="1:5" x14ac:dyDescent="0.25">
      <c r="A42" s="9" t="s">
        <v>22</v>
      </c>
      <c r="B42" s="2">
        <v>2.0009999999999999</v>
      </c>
      <c r="C42" s="6">
        <v>7.0000000000000007E-2</v>
      </c>
      <c r="D42" s="1">
        <f t="shared" si="1"/>
        <v>1.9309999999999998</v>
      </c>
      <c r="E42" s="8">
        <f t="shared" si="2"/>
        <v>3.9879984788999989</v>
      </c>
    </row>
    <row r="43" spans="1:5" x14ac:dyDescent="0.25">
      <c r="A43" s="9" t="s">
        <v>23</v>
      </c>
      <c r="B43" s="2">
        <v>1.198</v>
      </c>
      <c r="C43" s="6">
        <v>7.0000000000000007E-2</v>
      </c>
      <c r="D43" s="1">
        <f t="shared" si="1"/>
        <v>1.1279999999999999</v>
      </c>
      <c r="E43" s="8">
        <f t="shared" si="2"/>
        <v>1.8709378815999995</v>
      </c>
    </row>
    <row r="44" spans="1:5" x14ac:dyDescent="0.25">
      <c r="A44" s="9" t="s">
        <v>24</v>
      </c>
      <c r="B44" s="2">
        <v>1.0580000000000001</v>
      </c>
      <c r="C44" s="6">
        <v>7.0000000000000007E-2</v>
      </c>
      <c r="D44" s="1">
        <f t="shared" si="1"/>
        <v>0.98799999999999999</v>
      </c>
      <c r="E44" s="8">
        <f t="shared" si="2"/>
        <v>1.5750943055999997</v>
      </c>
    </row>
    <row r="45" spans="1:5" x14ac:dyDescent="0.25">
      <c r="A45" s="9" t="s">
        <v>25</v>
      </c>
      <c r="B45" s="2">
        <v>1.3420000000000001</v>
      </c>
      <c r="C45" s="6">
        <v>7.0000000000000007E-2</v>
      </c>
      <c r="D45" s="1">
        <f t="shared" si="1"/>
        <v>1.272</v>
      </c>
      <c r="E45" s="8">
        <f t="shared" si="2"/>
        <v>2.1979273215999999</v>
      </c>
    </row>
    <row r="46" spans="1:5" x14ac:dyDescent="0.25">
      <c r="A46" s="9" t="s">
        <v>26</v>
      </c>
      <c r="B46" s="2">
        <v>1.8009999999999999</v>
      </c>
      <c r="C46" s="6">
        <v>7.0000000000000007E-2</v>
      </c>
      <c r="D46" s="1">
        <f t="shared" si="1"/>
        <v>1.7309999999999999</v>
      </c>
      <c r="E46" s="8">
        <f t="shared" si="2"/>
        <v>3.3937897188999995</v>
      </c>
    </row>
    <row r="47" spans="1:5" x14ac:dyDescent="0.25">
      <c r="A47" s="9" t="s">
        <v>27</v>
      </c>
      <c r="B47" s="2">
        <v>1.125</v>
      </c>
      <c r="C47" s="6">
        <v>7.0000000000000007E-2</v>
      </c>
      <c r="D47" s="1">
        <f t="shared" si="1"/>
        <v>1.0549999999999999</v>
      </c>
      <c r="E47" s="8">
        <f t="shared" si="2"/>
        <v>1.7139625724999996</v>
      </c>
    </row>
    <row r="48" spans="1:5" x14ac:dyDescent="0.25">
      <c r="A48" s="9" t="s">
        <v>28</v>
      </c>
      <c r="B48" s="2">
        <v>1.8720000000000001</v>
      </c>
      <c r="C48" s="6">
        <v>7.0000000000000007E-2</v>
      </c>
      <c r="D48" s="1">
        <f t="shared" si="1"/>
        <v>1.802</v>
      </c>
      <c r="E48" s="8">
        <f t="shared" si="2"/>
        <v>3.5996514996000002</v>
      </c>
    </row>
    <row r="49" spans="1:5" x14ac:dyDescent="0.25">
      <c r="A49" s="9" t="s">
        <v>29</v>
      </c>
      <c r="B49" s="2">
        <v>1.3220000000000001</v>
      </c>
      <c r="C49" s="6">
        <v>7.0000000000000007E-2</v>
      </c>
      <c r="D49" s="1">
        <f t="shared" si="1"/>
        <v>1.252</v>
      </c>
      <c r="E49" s="8">
        <f t="shared" si="2"/>
        <v>2.1511359695999999</v>
      </c>
    </row>
    <row r="50" spans="1:5" x14ac:dyDescent="0.25">
      <c r="A50" s="9" t="s">
        <v>30</v>
      </c>
      <c r="B50" s="2">
        <v>1.264</v>
      </c>
      <c r="C50" s="6">
        <v>7.0000000000000007E-2</v>
      </c>
      <c r="D50" s="1">
        <f t="shared" si="1"/>
        <v>1.194</v>
      </c>
      <c r="E50" s="8">
        <f t="shared" si="2"/>
        <v>2.0179514163999999</v>
      </c>
    </row>
    <row r="51" spans="1:5" x14ac:dyDescent="0.25">
      <c r="A51" s="9" t="s">
        <v>31</v>
      </c>
      <c r="B51" s="2">
        <v>2.0920000000000001</v>
      </c>
      <c r="C51" s="6">
        <v>7.0000000000000007E-2</v>
      </c>
      <c r="D51" s="1">
        <f t="shared" si="1"/>
        <v>2.0220000000000002</v>
      </c>
      <c r="E51" s="8">
        <f t="shared" si="2"/>
        <v>4.2730577716000004</v>
      </c>
    </row>
    <row r="52" spans="1:5" x14ac:dyDescent="0.25">
      <c r="A52" s="9" t="s">
        <v>32</v>
      </c>
      <c r="B52" s="2">
        <v>1.57</v>
      </c>
      <c r="C52" s="6">
        <v>7.0000000000000007E-2</v>
      </c>
      <c r="D52" s="1">
        <f t="shared" si="1"/>
        <v>1.5</v>
      </c>
      <c r="E52" s="8">
        <f t="shared" si="2"/>
        <v>2.7627250000000001</v>
      </c>
    </row>
    <row r="53" spans="1:5" x14ac:dyDescent="0.25">
      <c r="A53" s="9" t="s">
        <v>33</v>
      </c>
      <c r="B53" s="2">
        <v>1.2010000000000001</v>
      </c>
      <c r="C53" s="6">
        <v>7.0000000000000007E-2</v>
      </c>
      <c r="D53" s="1">
        <f t="shared" si="1"/>
        <v>1.131</v>
      </c>
      <c r="E53" s="8">
        <f t="shared" si="2"/>
        <v>1.8775154388999999</v>
      </c>
    </row>
    <row r="54" spans="1:5" x14ac:dyDescent="0.25">
      <c r="A54" s="9" t="s">
        <v>34</v>
      </c>
      <c r="B54" s="2">
        <v>1.3140000000000001</v>
      </c>
      <c r="C54" s="6">
        <v>7.0000000000000007E-2</v>
      </c>
      <c r="D54" s="1">
        <f t="shared" si="1"/>
        <v>1.244</v>
      </c>
      <c r="E54" s="8">
        <f t="shared" si="2"/>
        <v>2.1325437263999998</v>
      </c>
    </row>
    <row r="55" spans="1:5" x14ac:dyDescent="0.25">
      <c r="A55" s="9" t="s">
        <v>35</v>
      </c>
      <c r="B55" s="2">
        <v>1.371</v>
      </c>
      <c r="C55" s="6">
        <v>7.0000000000000007E-2</v>
      </c>
      <c r="D55" s="1">
        <f t="shared" si="1"/>
        <v>1.3009999999999999</v>
      </c>
      <c r="E55" s="8">
        <f t="shared" si="2"/>
        <v>2.2665632948999996</v>
      </c>
    </row>
    <row r="56" spans="1:5" x14ac:dyDescent="0.25">
      <c r="A56" s="9" t="s">
        <v>36</v>
      </c>
      <c r="B56" s="2">
        <v>1.863</v>
      </c>
      <c r="C56" s="6">
        <v>7.0000000000000007E-2</v>
      </c>
      <c r="D56" s="1">
        <f t="shared" si="1"/>
        <v>1.7929999999999999</v>
      </c>
      <c r="E56" s="8">
        <f t="shared" si="2"/>
        <v>3.5732467100999998</v>
      </c>
    </row>
    <row r="57" spans="1:5" x14ac:dyDescent="0.25">
      <c r="A57" s="9" t="s">
        <v>37</v>
      </c>
      <c r="B57" s="2">
        <v>1.7830000000000001</v>
      </c>
      <c r="C57" s="6">
        <v>7.0000000000000007E-2</v>
      </c>
      <c r="D57" s="1">
        <f t="shared" si="1"/>
        <v>1.7130000000000001</v>
      </c>
      <c r="E57" s="8">
        <f t="shared" si="2"/>
        <v>3.3424883581000002</v>
      </c>
    </row>
    <row r="58" spans="1:5" x14ac:dyDescent="0.25">
      <c r="A58" s="9" t="s">
        <v>38</v>
      </c>
      <c r="B58" s="2">
        <v>1.3640000000000001</v>
      </c>
      <c r="C58" s="6">
        <v>7.0000000000000007E-2</v>
      </c>
      <c r="D58" s="1">
        <f t="shared" si="1"/>
        <v>1.294</v>
      </c>
      <c r="E58" s="8">
        <f t="shared" si="2"/>
        <v>2.2499105364000003</v>
      </c>
    </row>
    <row r="59" spans="1:5" x14ac:dyDescent="0.25">
      <c r="A59" s="9" t="s">
        <v>39</v>
      </c>
      <c r="B59" s="2">
        <v>1.355</v>
      </c>
      <c r="C59" s="6">
        <v>7.0000000000000007E-2</v>
      </c>
      <c r="D59" s="1">
        <f t="shared" si="1"/>
        <v>1.2849999999999999</v>
      </c>
      <c r="E59" s="8">
        <f t="shared" si="2"/>
        <v>2.2285797524999995</v>
      </c>
    </row>
    <row r="60" spans="1:5" x14ac:dyDescent="0.25">
      <c r="A60" s="9" t="s">
        <v>40</v>
      </c>
      <c r="B60" s="2">
        <v>1.2310000000000001</v>
      </c>
      <c r="C60" s="6">
        <v>7.0000000000000007E-2</v>
      </c>
      <c r="D60" s="1">
        <f t="shared" si="1"/>
        <v>1.161</v>
      </c>
      <c r="E60" s="8">
        <f t="shared" si="2"/>
        <v>1.9438403628999998</v>
      </c>
    </row>
    <row r="61" spans="1:5" x14ac:dyDescent="0.25">
      <c r="A61" s="9" t="s">
        <v>41</v>
      </c>
      <c r="B61" s="2">
        <v>1.0980000000000001</v>
      </c>
      <c r="C61" s="6">
        <v>7.0000000000000007E-2</v>
      </c>
      <c r="D61" s="1">
        <f t="shared" si="1"/>
        <v>1.028</v>
      </c>
      <c r="E61" s="8">
        <f t="shared" si="2"/>
        <v>1.6574014415999998</v>
      </c>
    </row>
    <row r="62" spans="1:5" x14ac:dyDescent="0.25">
      <c r="A62" s="9" t="s">
        <v>42</v>
      </c>
      <c r="B62" s="2">
        <v>1.897</v>
      </c>
      <c r="C62" s="6">
        <v>7.0000000000000007E-2</v>
      </c>
      <c r="D62" s="1">
        <f t="shared" si="1"/>
        <v>1.827</v>
      </c>
      <c r="E62" s="8">
        <f t="shared" si="2"/>
        <v>3.6734698020999996</v>
      </c>
    </row>
    <row r="63" spans="1:5" x14ac:dyDescent="0.25">
      <c r="A63" s="9" t="s">
        <v>43</v>
      </c>
      <c r="B63" s="2">
        <v>1.357</v>
      </c>
      <c r="C63" s="6">
        <v>7.0000000000000007E-2</v>
      </c>
      <c r="D63" s="1">
        <f t="shared" si="1"/>
        <v>1.2869999999999999</v>
      </c>
      <c r="E63" s="8">
        <f t="shared" si="2"/>
        <v>2.2333121580999999</v>
      </c>
    </row>
    <row r="64" spans="1:5" x14ac:dyDescent="0.25">
      <c r="A64" s="9" t="s">
        <v>44</v>
      </c>
      <c r="B64" s="2">
        <v>1.599</v>
      </c>
      <c r="C64" s="6">
        <v>7.0000000000000007E-2</v>
      </c>
      <c r="D64" s="1">
        <f t="shared" si="1"/>
        <v>1.5289999999999999</v>
      </c>
      <c r="E64" s="8">
        <f t="shared" si="2"/>
        <v>2.8386989708999999</v>
      </c>
    </row>
    <row r="65" spans="1:5" x14ac:dyDescent="0.25">
      <c r="A65" s="9" t="s">
        <v>45</v>
      </c>
      <c r="B65" s="2">
        <v>1.5310000000000001</v>
      </c>
      <c r="C65" s="6">
        <v>7.0000000000000007E-2</v>
      </c>
      <c r="D65" s="1">
        <f t="shared" si="1"/>
        <v>1.4610000000000001</v>
      </c>
      <c r="E65" s="8">
        <f t="shared" si="2"/>
        <v>2.6620247029000002</v>
      </c>
    </row>
    <row r="66" spans="1:5" x14ac:dyDescent="0.25">
      <c r="A66" s="9" t="s">
        <v>46</v>
      </c>
      <c r="B66" s="2">
        <v>1.804</v>
      </c>
      <c r="C66" s="6">
        <v>7.0000000000000007E-2</v>
      </c>
      <c r="D66" s="1">
        <f t="shared" ref="D66:D97" si="3">(B66-C66)</f>
        <v>1.734</v>
      </c>
      <c r="E66" s="8">
        <f t="shared" ref="E66:E97" si="4">(0.5549*D66*D66)+(0.939*D66)+(0.1057)</f>
        <v>3.4023749043999998</v>
      </c>
    </row>
    <row r="67" spans="1:5" x14ac:dyDescent="0.25">
      <c r="A67" s="9" t="s">
        <v>47</v>
      </c>
      <c r="B67" s="2">
        <v>1.341</v>
      </c>
      <c r="C67" s="6">
        <v>7.0000000000000007E-2</v>
      </c>
      <c r="D67" s="1">
        <f t="shared" si="3"/>
        <v>1.2709999999999999</v>
      </c>
      <c r="E67" s="8">
        <f t="shared" si="4"/>
        <v>2.1955772108999998</v>
      </c>
    </row>
    <row r="68" spans="1:5" x14ac:dyDescent="0.25">
      <c r="A68" s="9" t="s">
        <v>48</v>
      </c>
      <c r="B68" s="2">
        <v>2.0020000000000002</v>
      </c>
      <c r="C68" s="6">
        <v>7.0000000000000007E-2</v>
      </c>
      <c r="D68" s="1">
        <f t="shared" si="3"/>
        <v>1.9320000000000002</v>
      </c>
      <c r="E68" s="8">
        <f t="shared" si="4"/>
        <v>3.9910810576000002</v>
      </c>
    </row>
    <row r="69" spans="1:5" x14ac:dyDescent="0.25">
      <c r="A69" s="9" t="s">
        <v>49</v>
      </c>
      <c r="B69" s="2">
        <v>1.3220000000000001</v>
      </c>
      <c r="C69" s="6">
        <v>7.0000000000000007E-2</v>
      </c>
      <c r="D69" s="1">
        <f t="shared" si="3"/>
        <v>1.252</v>
      </c>
      <c r="E69" s="8">
        <f t="shared" si="4"/>
        <v>2.1511359695999999</v>
      </c>
    </row>
    <row r="70" spans="1:5" x14ac:dyDescent="0.25">
      <c r="A70" s="9" t="s">
        <v>50</v>
      </c>
      <c r="B70" s="2">
        <v>1.9930000000000001</v>
      </c>
      <c r="C70" s="6">
        <v>7.0000000000000007E-2</v>
      </c>
      <c r="D70" s="1">
        <f t="shared" si="3"/>
        <v>1.923</v>
      </c>
      <c r="E70" s="8">
        <f t="shared" si="4"/>
        <v>3.9633778021000001</v>
      </c>
    </row>
    <row r="71" spans="1:5" x14ac:dyDescent="0.25">
      <c r="A71" s="9" t="s">
        <v>51</v>
      </c>
      <c r="B71" s="2">
        <v>1.5350000000000001</v>
      </c>
      <c r="C71" s="6">
        <v>7.0000000000000007E-2</v>
      </c>
      <c r="D71" s="1">
        <f t="shared" si="3"/>
        <v>1.4650000000000001</v>
      </c>
      <c r="E71" s="8">
        <f t="shared" si="4"/>
        <v>2.6722752525</v>
      </c>
    </row>
    <row r="72" spans="1:5" x14ac:dyDescent="0.25">
      <c r="A72" s="9" t="s">
        <v>52</v>
      </c>
      <c r="B72" s="2">
        <v>1.1280000000000001</v>
      </c>
      <c r="C72" s="6">
        <v>7.0000000000000007E-2</v>
      </c>
      <c r="D72" s="1">
        <f t="shared" si="3"/>
        <v>1.0580000000000001</v>
      </c>
      <c r="E72" s="8">
        <f t="shared" si="4"/>
        <v>1.7202970836</v>
      </c>
    </row>
    <row r="73" spans="1:5" x14ac:dyDescent="0.25">
      <c r="A73" s="9" t="s">
        <v>53</v>
      </c>
      <c r="B73" s="2">
        <v>2.7720000000000002</v>
      </c>
      <c r="C73" s="6">
        <v>7.0000000000000007E-2</v>
      </c>
      <c r="D73" s="1">
        <f t="shared" si="3"/>
        <v>2.7020000000000004</v>
      </c>
      <c r="E73" s="8">
        <f t="shared" si="4"/>
        <v>6.6940941396000015</v>
      </c>
    </row>
    <row r="74" spans="1:5" x14ac:dyDescent="0.25">
      <c r="A74" s="9" t="s">
        <v>54</v>
      </c>
      <c r="B74" s="2">
        <v>1.9750000000000001</v>
      </c>
      <c r="C74" s="6">
        <v>7.0000000000000007E-2</v>
      </c>
      <c r="D74" s="1">
        <f t="shared" si="3"/>
        <v>1.905</v>
      </c>
      <c r="E74" s="8">
        <f t="shared" si="4"/>
        <v>3.9082409725000002</v>
      </c>
    </row>
    <row r="75" spans="1:5" x14ac:dyDescent="0.25">
      <c r="A75" s="9" t="s">
        <v>55</v>
      </c>
      <c r="B75" s="2">
        <v>1.1839999999999999</v>
      </c>
      <c r="C75" s="6">
        <v>7.0000000000000007E-2</v>
      </c>
      <c r="D75" s="1">
        <f t="shared" si="3"/>
        <v>1.1139999999999999</v>
      </c>
      <c r="E75" s="8">
        <f t="shared" si="4"/>
        <v>1.8403746803999994</v>
      </c>
    </row>
    <row r="76" spans="1:5" x14ac:dyDescent="0.25">
      <c r="A76" s="9" t="s">
        <v>56</v>
      </c>
      <c r="B76" s="2">
        <v>1.248</v>
      </c>
      <c r="C76" s="6">
        <v>7.0000000000000007E-2</v>
      </c>
      <c r="D76" s="1">
        <f t="shared" si="3"/>
        <v>1.1779999999999999</v>
      </c>
      <c r="E76" s="8">
        <f t="shared" si="4"/>
        <v>1.9818678515999999</v>
      </c>
    </row>
    <row r="77" spans="1:5" x14ac:dyDescent="0.25">
      <c r="A77" s="9" t="s">
        <v>57</v>
      </c>
      <c r="B77" s="2">
        <v>1.3680000000000001</v>
      </c>
      <c r="C77" s="6">
        <v>7.0000000000000007E-2</v>
      </c>
      <c r="D77" s="1">
        <f t="shared" si="3"/>
        <v>1.298</v>
      </c>
      <c r="E77" s="8">
        <f t="shared" si="4"/>
        <v>2.2594197396000002</v>
      </c>
    </row>
    <row r="78" spans="1:5" x14ac:dyDescent="0.25">
      <c r="A78" s="9" t="s">
        <v>58</v>
      </c>
      <c r="B78" s="2">
        <v>1.2690000000000001</v>
      </c>
      <c r="C78" s="6">
        <v>7.0000000000000007E-2</v>
      </c>
      <c r="D78" s="1">
        <f t="shared" si="3"/>
        <v>1.1990000000000001</v>
      </c>
      <c r="E78" s="8">
        <f t="shared" si="4"/>
        <v>2.0292857949000003</v>
      </c>
    </row>
    <row r="79" spans="1:5" x14ac:dyDescent="0.25">
      <c r="A79" s="9" t="s">
        <v>59</v>
      </c>
      <c r="B79" s="2">
        <v>1.4259999999999999</v>
      </c>
      <c r="C79" s="6">
        <v>7.0000000000000007E-2</v>
      </c>
      <c r="D79" s="1">
        <f t="shared" si="3"/>
        <v>1.3559999999999999</v>
      </c>
      <c r="E79" s="8">
        <f t="shared" si="4"/>
        <v>2.3992986063999999</v>
      </c>
    </row>
    <row r="80" spans="1:5" x14ac:dyDescent="0.25">
      <c r="A80" s="9" t="s">
        <v>60</v>
      </c>
      <c r="B80" s="2">
        <v>1.93</v>
      </c>
      <c r="C80" s="6">
        <v>7.0000000000000007E-2</v>
      </c>
      <c r="D80" s="1">
        <f t="shared" si="3"/>
        <v>1.8599999999999999</v>
      </c>
      <c r="E80" s="8">
        <f t="shared" si="4"/>
        <v>3.7719720399999992</v>
      </c>
    </row>
    <row r="81" spans="1:5" x14ac:dyDescent="0.25">
      <c r="A81" s="9" t="s">
        <v>61</v>
      </c>
      <c r="B81" s="2">
        <v>1.677</v>
      </c>
      <c r="C81" s="6">
        <v>7.0000000000000007E-2</v>
      </c>
      <c r="D81" s="1">
        <f t="shared" si="3"/>
        <v>1.607</v>
      </c>
      <c r="E81" s="8">
        <f t="shared" si="4"/>
        <v>3.0476739500999996</v>
      </c>
    </row>
    <row r="82" spans="1:5" x14ac:dyDescent="0.25">
      <c r="A82" s="9" t="s">
        <v>62</v>
      </c>
      <c r="B82" s="2">
        <v>1.7430000000000001</v>
      </c>
      <c r="C82" s="6">
        <v>7.0000000000000007E-2</v>
      </c>
      <c r="D82" s="1">
        <f t="shared" si="3"/>
        <v>1.673</v>
      </c>
      <c r="E82" s="8">
        <f t="shared" si="4"/>
        <v>3.2297727020999996</v>
      </c>
    </row>
    <row r="83" spans="1:5" x14ac:dyDescent="0.25">
      <c r="A83" s="9" t="s">
        <v>63</v>
      </c>
      <c r="B83" s="2">
        <v>1.161</v>
      </c>
      <c r="C83" s="6">
        <v>7.0000000000000007E-2</v>
      </c>
      <c r="D83" s="1">
        <f t="shared" si="3"/>
        <v>1.091</v>
      </c>
      <c r="E83" s="8">
        <f t="shared" si="4"/>
        <v>1.7906359268999996</v>
      </c>
    </row>
    <row r="84" spans="1:5" x14ac:dyDescent="0.25">
      <c r="A84" s="9" t="s">
        <v>64</v>
      </c>
      <c r="B84" s="2">
        <v>1.24</v>
      </c>
      <c r="C84" s="6">
        <v>7.0000000000000007E-2</v>
      </c>
      <c r="D84" s="1">
        <f t="shared" si="3"/>
        <v>1.17</v>
      </c>
      <c r="E84" s="8">
        <f t="shared" si="4"/>
        <v>1.9639326099999994</v>
      </c>
    </row>
    <row r="85" spans="1:5" x14ac:dyDescent="0.25">
      <c r="A85" s="9" t="s">
        <v>65</v>
      </c>
      <c r="B85" s="2">
        <v>2.0449999999999999</v>
      </c>
      <c r="C85" s="6">
        <v>7.0000000000000007E-2</v>
      </c>
      <c r="D85" s="1">
        <f t="shared" si="3"/>
        <v>1.9749999999999999</v>
      </c>
      <c r="E85" s="8">
        <f t="shared" si="4"/>
        <v>4.1246818124999987</v>
      </c>
    </row>
    <row r="86" spans="1:5" x14ac:dyDescent="0.25">
      <c r="A86" s="9" t="s">
        <v>66</v>
      </c>
      <c r="B86" s="2">
        <v>1.738</v>
      </c>
      <c r="C86" s="6">
        <v>7.0000000000000007E-2</v>
      </c>
      <c r="D86" s="1">
        <f t="shared" si="3"/>
        <v>1.6679999999999999</v>
      </c>
      <c r="E86" s="8">
        <f t="shared" si="4"/>
        <v>3.2158080975999996</v>
      </c>
    </row>
    <row r="87" spans="1:5" x14ac:dyDescent="0.25">
      <c r="A87" s="9" t="s">
        <v>67</v>
      </c>
      <c r="B87" s="2">
        <v>1.4359999999999999</v>
      </c>
      <c r="C87" s="6">
        <v>7.0000000000000007E-2</v>
      </c>
      <c r="D87" s="1">
        <f t="shared" si="3"/>
        <v>1.3659999999999999</v>
      </c>
      <c r="E87" s="8">
        <f t="shared" si="4"/>
        <v>2.4237929843999999</v>
      </c>
    </row>
    <row r="88" spans="1:5" x14ac:dyDescent="0.25">
      <c r="A88" s="9" t="s">
        <v>68</v>
      </c>
      <c r="B88" s="2">
        <v>1.4139999999999999</v>
      </c>
      <c r="C88" s="6">
        <v>7.0000000000000007E-2</v>
      </c>
      <c r="D88" s="1">
        <f t="shared" si="3"/>
        <v>1.3439999999999999</v>
      </c>
      <c r="E88" s="8">
        <f t="shared" si="4"/>
        <v>2.3700518463999996</v>
      </c>
    </row>
    <row r="89" spans="1:5" x14ac:dyDescent="0.25">
      <c r="A89" s="9" t="s">
        <v>69</v>
      </c>
      <c r="B89" s="2">
        <v>1.363</v>
      </c>
      <c r="C89" s="6">
        <v>7.0000000000000007E-2</v>
      </c>
      <c r="D89" s="1">
        <f t="shared" si="3"/>
        <v>1.2929999999999999</v>
      </c>
      <c r="E89" s="8">
        <f t="shared" si="4"/>
        <v>2.2475360100999997</v>
      </c>
    </row>
    <row r="90" spans="1:5" x14ac:dyDescent="0.25">
      <c r="A90" s="9" t="s">
        <v>70</v>
      </c>
      <c r="B90" s="2">
        <v>1.514</v>
      </c>
      <c r="C90" s="6">
        <v>7.0000000000000007E-2</v>
      </c>
      <c r="D90" s="1">
        <f t="shared" si="3"/>
        <v>1.444</v>
      </c>
      <c r="E90" s="8">
        <f t="shared" si="4"/>
        <v>2.6186579663999998</v>
      </c>
    </row>
    <row r="91" spans="1:5" x14ac:dyDescent="0.25">
      <c r="A91" s="9" t="s">
        <v>71</v>
      </c>
      <c r="B91" s="2">
        <v>1.056</v>
      </c>
      <c r="C91" s="6">
        <v>7.0000000000000007E-2</v>
      </c>
      <c r="D91" s="1">
        <f t="shared" si="3"/>
        <v>0.98599999999999999</v>
      </c>
      <c r="E91" s="8">
        <f t="shared" si="4"/>
        <v>1.5710255603999996</v>
      </c>
    </row>
    <row r="92" spans="1:5" x14ac:dyDescent="0.25">
      <c r="A92" s="9" t="s">
        <v>72</v>
      </c>
      <c r="B92" s="2">
        <v>2.7450000000000001</v>
      </c>
      <c r="C92" s="6">
        <v>7.0000000000000007E-2</v>
      </c>
      <c r="D92" s="1">
        <f t="shared" si="3"/>
        <v>2.6750000000000003</v>
      </c>
      <c r="E92" s="8">
        <f t="shared" si="4"/>
        <v>6.5881813125000006</v>
      </c>
    </row>
    <row r="93" spans="1:5" x14ac:dyDescent="0.25">
      <c r="A93" s="9" t="s">
        <v>73</v>
      </c>
      <c r="B93" s="2">
        <v>1.556</v>
      </c>
      <c r="C93" s="6">
        <v>7.0000000000000007E-2</v>
      </c>
      <c r="D93" s="1">
        <f t="shared" si="3"/>
        <v>1.486</v>
      </c>
      <c r="E93" s="8">
        <f t="shared" si="4"/>
        <v>2.7263819603999999</v>
      </c>
    </row>
    <row r="94" spans="1:5" x14ac:dyDescent="0.25">
      <c r="A94" s="9" t="s">
        <v>74</v>
      </c>
      <c r="B94" s="2">
        <v>2.012</v>
      </c>
      <c r="C94" s="6">
        <v>7.0000000000000007E-2</v>
      </c>
      <c r="D94" s="1">
        <f t="shared" si="3"/>
        <v>1.9419999999999999</v>
      </c>
      <c r="E94" s="8">
        <f t="shared" si="4"/>
        <v>4.0219678835999995</v>
      </c>
    </row>
    <row r="95" spans="1:5" x14ac:dyDescent="0.25">
      <c r="A95" s="9" t="s">
        <v>75</v>
      </c>
      <c r="B95" s="2">
        <v>1.4730000000000001</v>
      </c>
      <c r="C95" s="6">
        <v>7.0000000000000007E-2</v>
      </c>
      <c r="D95" s="1">
        <f t="shared" si="3"/>
        <v>1.403</v>
      </c>
      <c r="E95" s="8">
        <f t="shared" si="4"/>
        <v>2.5153871540999999</v>
      </c>
    </row>
    <row r="96" spans="1:5" x14ac:dyDescent="0.25">
      <c r="A96" s="9" t="s">
        <v>76</v>
      </c>
      <c r="B96" s="2">
        <v>1.9510000000000001</v>
      </c>
      <c r="C96" s="6">
        <v>7.0000000000000007E-2</v>
      </c>
      <c r="D96" s="1">
        <f t="shared" si="3"/>
        <v>1.881</v>
      </c>
      <c r="E96" s="8">
        <f t="shared" si="4"/>
        <v>3.8352845388999994</v>
      </c>
    </row>
    <row r="97" spans="1:5" x14ac:dyDescent="0.25">
      <c r="A97" s="9" t="s">
        <v>77</v>
      </c>
      <c r="B97" s="2">
        <v>1.6</v>
      </c>
      <c r="C97" s="6">
        <v>7.0000000000000007E-2</v>
      </c>
      <c r="D97" s="1">
        <f t="shared" si="3"/>
        <v>1.53</v>
      </c>
      <c r="E97" s="8">
        <f t="shared" si="4"/>
        <v>2.8413354099999997</v>
      </c>
    </row>
    <row r="98" spans="1:5" x14ac:dyDescent="0.25">
      <c r="A98" s="9" t="s">
        <v>78</v>
      </c>
      <c r="B98" s="2">
        <v>2.6659999999999999</v>
      </c>
      <c r="C98" s="6">
        <v>7.0000000000000007E-2</v>
      </c>
      <c r="D98" s="1">
        <f t="shared" ref="D98:D123" si="5">(B98-C98)</f>
        <v>2.5960000000000001</v>
      </c>
      <c r="E98" s="8">
        <f t="shared" ref="E98:E123" si="6">(0.5549*D98*D98)+(0.939*D98)+(0.1057)</f>
        <v>6.2829349583999994</v>
      </c>
    </row>
    <row r="99" spans="1:5" x14ac:dyDescent="0.25">
      <c r="A99" s="9" t="s">
        <v>79</v>
      </c>
      <c r="B99" s="2">
        <v>1.6879999999999999</v>
      </c>
      <c r="C99" s="6">
        <v>7.0000000000000007E-2</v>
      </c>
      <c r="D99" s="1">
        <f t="shared" si="5"/>
        <v>1.6179999999999999</v>
      </c>
      <c r="E99" s="8">
        <f t="shared" si="6"/>
        <v>3.0776880275999994</v>
      </c>
    </row>
    <row r="100" spans="1:5" x14ac:dyDescent="0.25">
      <c r="A100" s="9" t="s">
        <v>80</v>
      </c>
      <c r="B100" s="2">
        <v>1.42</v>
      </c>
      <c r="C100" s="6">
        <v>7.0000000000000007E-2</v>
      </c>
      <c r="D100" s="1">
        <f t="shared" si="5"/>
        <v>1.3499999999999999</v>
      </c>
      <c r="E100" s="8">
        <f t="shared" si="6"/>
        <v>2.3846552499999993</v>
      </c>
    </row>
    <row r="101" spans="1:5" x14ac:dyDescent="0.25">
      <c r="A101" s="9" t="s">
        <v>81</v>
      </c>
      <c r="B101" s="2">
        <v>1.2610000000000001</v>
      </c>
      <c r="C101" s="6">
        <v>7.0000000000000007E-2</v>
      </c>
      <c r="D101" s="1">
        <f t="shared" si="5"/>
        <v>1.1910000000000001</v>
      </c>
      <c r="E101" s="8">
        <f t="shared" si="6"/>
        <v>2.0111641069000004</v>
      </c>
    </row>
    <row r="102" spans="1:5" x14ac:dyDescent="0.25">
      <c r="A102" s="9" t="s">
        <v>82</v>
      </c>
      <c r="B102" s="2">
        <v>2.6970000000000001</v>
      </c>
      <c r="C102" s="6">
        <v>7.0000000000000007E-2</v>
      </c>
      <c r="D102" s="1">
        <f t="shared" si="5"/>
        <v>2.6270000000000002</v>
      </c>
      <c r="E102" s="8">
        <f t="shared" si="6"/>
        <v>6.4018894821000005</v>
      </c>
    </row>
    <row r="103" spans="1:5" x14ac:dyDescent="0.25">
      <c r="A103" s="9" t="s">
        <v>83</v>
      </c>
      <c r="B103" s="2">
        <v>1.288</v>
      </c>
      <c r="C103" s="6">
        <v>7.0000000000000007E-2</v>
      </c>
      <c r="D103" s="1">
        <f t="shared" si="5"/>
        <v>1.218</v>
      </c>
      <c r="E103" s="8">
        <f t="shared" si="6"/>
        <v>2.0726094676</v>
      </c>
    </row>
    <row r="104" spans="1:5" x14ac:dyDescent="0.25">
      <c r="A104" s="9" t="s">
        <v>84</v>
      </c>
      <c r="B104" s="2">
        <v>2.202</v>
      </c>
      <c r="C104" s="6">
        <v>7.0000000000000007E-2</v>
      </c>
      <c r="D104" s="1">
        <f t="shared" si="5"/>
        <v>2.1320000000000001</v>
      </c>
      <c r="E104" s="8">
        <f t="shared" si="6"/>
        <v>4.6299037776</v>
      </c>
    </row>
    <row r="105" spans="1:5" x14ac:dyDescent="0.25">
      <c r="A105" s="9" t="s">
        <v>85</v>
      </c>
      <c r="B105" s="2">
        <v>2.6120000000000001</v>
      </c>
      <c r="C105" s="6">
        <v>7.0000000000000007E-2</v>
      </c>
      <c r="D105" s="1">
        <f t="shared" si="5"/>
        <v>2.5420000000000003</v>
      </c>
      <c r="E105" s="8">
        <f t="shared" si="6"/>
        <v>6.0782708436000004</v>
      </c>
    </row>
    <row r="106" spans="1:5" x14ac:dyDescent="0.25">
      <c r="A106" s="9" t="s">
        <v>86</v>
      </c>
      <c r="B106" s="2">
        <v>1.79</v>
      </c>
      <c r="C106" s="6">
        <v>7.0000000000000007E-2</v>
      </c>
      <c r="D106" s="1">
        <f t="shared" si="5"/>
        <v>1.72</v>
      </c>
      <c r="E106" s="8">
        <f t="shared" si="6"/>
        <v>3.3623961599999999</v>
      </c>
    </row>
    <row r="107" spans="1:5" x14ac:dyDescent="0.25">
      <c r="A107" s="9" t="s">
        <v>87</v>
      </c>
      <c r="B107" s="2">
        <v>1.256</v>
      </c>
      <c r="C107" s="6">
        <v>7.0000000000000007E-2</v>
      </c>
      <c r="D107" s="1">
        <f t="shared" si="5"/>
        <v>1.1859999999999999</v>
      </c>
      <c r="E107" s="8">
        <f t="shared" si="6"/>
        <v>1.9998741203999997</v>
      </c>
    </row>
    <row r="108" spans="1:5" x14ac:dyDescent="0.25">
      <c r="A108" s="9" t="s">
        <v>88</v>
      </c>
      <c r="B108" s="2">
        <v>2.1590000000000003</v>
      </c>
      <c r="C108" s="6">
        <v>7.0000000000000007E-2</v>
      </c>
      <c r="D108" s="1">
        <f t="shared" si="5"/>
        <v>2.0890000000000004</v>
      </c>
      <c r="E108" s="8">
        <f t="shared" si="6"/>
        <v>4.4888107629000009</v>
      </c>
    </row>
    <row r="109" spans="1:5" x14ac:dyDescent="0.25">
      <c r="A109" s="9" t="s">
        <v>89</v>
      </c>
      <c r="B109" s="2">
        <v>2.15</v>
      </c>
      <c r="C109" s="6">
        <v>7.0000000000000007E-2</v>
      </c>
      <c r="D109" s="1">
        <f t="shared" si="5"/>
        <v>2.08</v>
      </c>
      <c r="E109" s="8">
        <f t="shared" si="6"/>
        <v>4.4595393599999991</v>
      </c>
    </row>
    <row r="110" spans="1:5" x14ac:dyDescent="0.25">
      <c r="A110" s="9" t="s">
        <v>90</v>
      </c>
      <c r="B110" s="2">
        <v>2.9319999999999999</v>
      </c>
      <c r="C110" s="6">
        <v>7.0000000000000007E-2</v>
      </c>
      <c r="D110" s="1">
        <f t="shared" si="5"/>
        <v>2.8620000000000001</v>
      </c>
      <c r="E110" s="8">
        <f t="shared" si="6"/>
        <v>7.3383283156000001</v>
      </c>
    </row>
    <row r="111" spans="1:5" x14ac:dyDescent="0.25">
      <c r="A111" s="9" t="s">
        <v>91</v>
      </c>
      <c r="B111" s="2">
        <v>2.2069999999999999</v>
      </c>
      <c r="C111" s="6">
        <v>7.0000000000000007E-2</v>
      </c>
      <c r="D111" s="1">
        <f t="shared" si="5"/>
        <v>2.137</v>
      </c>
      <c r="E111" s="8">
        <f t="shared" si="6"/>
        <v>4.6464431180999997</v>
      </c>
    </row>
    <row r="112" spans="1:5" x14ac:dyDescent="0.25">
      <c r="A112" s="9" t="s">
        <v>92</v>
      </c>
      <c r="B112" s="2">
        <v>1.82</v>
      </c>
      <c r="C112" s="6">
        <v>7.0000000000000007E-2</v>
      </c>
      <c r="D112" s="1">
        <f t="shared" si="5"/>
        <v>1.75</v>
      </c>
      <c r="E112" s="8">
        <f t="shared" si="6"/>
        <v>3.4483312499999998</v>
      </c>
    </row>
    <row r="113" spans="1:5" x14ac:dyDescent="0.25">
      <c r="A113" s="9" t="s">
        <v>93</v>
      </c>
      <c r="B113" s="2">
        <v>2.556</v>
      </c>
      <c r="C113" s="6">
        <v>7.0000000000000007E-2</v>
      </c>
      <c r="D113" s="1">
        <f t="shared" si="5"/>
        <v>2.4860000000000002</v>
      </c>
      <c r="E113" s="8">
        <f t="shared" si="6"/>
        <v>5.8694447603999995</v>
      </c>
    </row>
    <row r="114" spans="1:5" x14ac:dyDescent="0.25">
      <c r="A114" s="9" t="s">
        <v>94</v>
      </c>
      <c r="B114" s="2">
        <v>2.17</v>
      </c>
      <c r="C114" s="6">
        <v>7.0000000000000007E-2</v>
      </c>
      <c r="D114" s="1">
        <f t="shared" si="5"/>
        <v>2.1</v>
      </c>
      <c r="E114" s="8">
        <f t="shared" si="6"/>
        <v>4.5247089999999996</v>
      </c>
    </row>
    <row r="115" spans="1:5" x14ac:dyDescent="0.25">
      <c r="A115" s="9" t="s">
        <v>95</v>
      </c>
      <c r="B115" s="2">
        <v>2.4510000000000001</v>
      </c>
      <c r="C115" s="6">
        <v>7.0000000000000007E-2</v>
      </c>
      <c r="D115" s="1">
        <f t="shared" si="5"/>
        <v>2.3810000000000002</v>
      </c>
      <c r="E115" s="8">
        <f t="shared" si="6"/>
        <v>5.4872764389000004</v>
      </c>
    </row>
    <row r="116" spans="1:5" x14ac:dyDescent="0.25">
      <c r="A116" s="9" t="s">
        <v>96</v>
      </c>
      <c r="B116" s="2">
        <v>2.9470000000000001</v>
      </c>
      <c r="C116" s="6">
        <v>7.0000000000000007E-2</v>
      </c>
      <c r="D116" s="1">
        <f t="shared" si="5"/>
        <v>2.8770000000000002</v>
      </c>
      <c r="E116" s="8">
        <f t="shared" si="6"/>
        <v>7.4001818820999992</v>
      </c>
    </row>
    <row r="117" spans="1:5" x14ac:dyDescent="0.25">
      <c r="A117" s="9" t="s">
        <v>97</v>
      </c>
      <c r="B117" s="2">
        <v>1.7110000000000001</v>
      </c>
      <c r="C117" s="6">
        <v>7.0000000000000007E-2</v>
      </c>
      <c r="D117" s="1">
        <f t="shared" si="5"/>
        <v>1.641</v>
      </c>
      <c r="E117" s="8">
        <f t="shared" si="6"/>
        <v>3.1408786668999999</v>
      </c>
    </row>
    <row r="118" spans="1:5" x14ac:dyDescent="0.25">
      <c r="A118" s="9" t="s">
        <v>98</v>
      </c>
      <c r="B118" s="2">
        <v>1.109</v>
      </c>
      <c r="C118" s="6">
        <v>7.0000000000000007E-2</v>
      </c>
      <c r="D118" s="1">
        <f t="shared" si="5"/>
        <v>1.0389999999999999</v>
      </c>
      <c r="E118" s="8">
        <f t="shared" si="6"/>
        <v>1.6803472028999995</v>
      </c>
    </row>
    <row r="119" spans="1:5" x14ac:dyDescent="0.25">
      <c r="A119" s="9" t="s">
        <v>99</v>
      </c>
      <c r="B119" s="2">
        <v>1.637</v>
      </c>
      <c r="C119" s="6">
        <v>7.0000000000000007E-2</v>
      </c>
      <c r="D119" s="1">
        <f t="shared" si="5"/>
        <v>1.5669999999999999</v>
      </c>
      <c r="E119" s="8">
        <f t="shared" si="6"/>
        <v>2.9396638460999998</v>
      </c>
    </row>
    <row r="120" spans="1:5" x14ac:dyDescent="0.25">
      <c r="A120" s="9" t="s">
        <v>100</v>
      </c>
      <c r="B120" s="2">
        <v>2.3650000000000002</v>
      </c>
      <c r="C120" s="6">
        <v>7.0000000000000007E-2</v>
      </c>
      <c r="D120" s="1">
        <f t="shared" si="5"/>
        <v>2.2950000000000004</v>
      </c>
      <c r="E120" s="8">
        <f t="shared" si="6"/>
        <v>5.1833771725000011</v>
      </c>
    </row>
    <row r="121" spans="1:5" x14ac:dyDescent="0.25">
      <c r="A121" s="9" t="s">
        <v>101</v>
      </c>
      <c r="B121" s="2">
        <v>2.1150000000000002</v>
      </c>
      <c r="C121" s="6">
        <v>7.0000000000000007E-2</v>
      </c>
      <c r="D121" s="1">
        <f t="shared" si="5"/>
        <v>2.0450000000000004</v>
      </c>
      <c r="E121" s="8">
        <f t="shared" si="6"/>
        <v>4.3465606725000008</v>
      </c>
    </row>
    <row r="122" spans="1:5" x14ac:dyDescent="0.25">
      <c r="A122" s="9" t="s">
        <v>102</v>
      </c>
      <c r="B122" s="2">
        <v>1.8260000000000001</v>
      </c>
      <c r="C122" s="6">
        <v>7.0000000000000007E-2</v>
      </c>
      <c r="D122" s="1">
        <f t="shared" si="5"/>
        <v>1.756</v>
      </c>
      <c r="E122" s="8">
        <f t="shared" si="6"/>
        <v>3.4656381264</v>
      </c>
    </row>
    <row r="123" spans="1:5" x14ac:dyDescent="0.25">
      <c r="A123" s="9" t="s">
        <v>103</v>
      </c>
      <c r="B123" s="2">
        <v>1.7270000000000001</v>
      </c>
      <c r="C123" s="6">
        <v>7.0000000000000007E-2</v>
      </c>
      <c r="D123" s="1">
        <f t="shared" si="5"/>
        <v>1.657</v>
      </c>
      <c r="E123" s="8">
        <f t="shared" si="6"/>
        <v>3.1851836301000001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3"/>
  <sheetViews>
    <sheetView tabSelected="1" workbookViewId="0">
      <selection activeCell="G3" sqref="G3"/>
    </sheetView>
  </sheetViews>
  <sheetFormatPr defaultRowHeight="15" x14ac:dyDescent="0.25"/>
  <cols>
    <col min="1" max="1" width="37.28515625" customWidth="1"/>
    <col min="2" max="2" width="17.85546875" customWidth="1"/>
    <col min="3" max="3" width="17.42578125" customWidth="1"/>
    <col min="4" max="4" width="15.140625" customWidth="1"/>
    <col min="5" max="5" width="15.85546875" customWidth="1"/>
    <col min="6" max="6" width="20.5703125" customWidth="1"/>
    <col min="7" max="7" width="61.28515625" customWidth="1"/>
  </cols>
  <sheetData>
    <row r="1" spans="1:7" ht="16.5" thickTop="1" thickBot="1" x14ac:dyDescent="0.3">
      <c r="A1" s="12" t="s">
        <v>105</v>
      </c>
      <c r="B1" s="12" t="s">
        <v>106</v>
      </c>
      <c r="C1" s="12" t="s">
        <v>107</v>
      </c>
      <c r="D1" s="12" t="s">
        <v>108</v>
      </c>
      <c r="E1" s="12" t="s">
        <v>109</v>
      </c>
      <c r="F1" s="12" t="s">
        <v>110</v>
      </c>
      <c r="G1" s="12" t="s">
        <v>111</v>
      </c>
    </row>
    <row r="2" spans="1:7" ht="16.5" thickTop="1" thickBot="1" x14ac:dyDescent="0.3">
      <c r="A2" s="13" t="s">
        <v>118</v>
      </c>
      <c r="B2" s="14" t="s">
        <v>112</v>
      </c>
      <c r="C2" s="15" t="s">
        <v>113</v>
      </c>
      <c r="D2" s="15" t="s">
        <v>114</v>
      </c>
      <c r="E2" s="15" t="s">
        <v>117</v>
      </c>
      <c r="F2" s="15" t="s">
        <v>115</v>
      </c>
      <c r="G2" s="15" t="s">
        <v>116</v>
      </c>
    </row>
    <row r="3" spans="1:7" ht="15.75" thickTop="1" x14ac:dyDescent="0.25"/>
    <row r="45" spans="1:1" x14ac:dyDescent="0.25">
      <c r="A45" s="11" t="s">
        <v>120</v>
      </c>
    </row>
    <row r="46" spans="1:1" x14ac:dyDescent="0.25">
      <c r="A46" t="s">
        <v>121</v>
      </c>
    </row>
    <row r="47" spans="1:1" x14ac:dyDescent="0.25">
      <c r="A47" t="s">
        <v>122</v>
      </c>
    </row>
    <row r="48" spans="1:1" x14ac:dyDescent="0.25">
      <c r="A48" t="s">
        <v>123</v>
      </c>
    </row>
    <row r="49" spans="1:1" x14ac:dyDescent="0.25">
      <c r="A49" t="s">
        <v>119</v>
      </c>
    </row>
    <row r="51" spans="1:1" x14ac:dyDescent="0.25">
      <c r="A51" t="s">
        <v>124</v>
      </c>
    </row>
    <row r="52" spans="1:1" x14ac:dyDescent="0.25">
      <c r="A52" t="s">
        <v>125</v>
      </c>
    </row>
    <row r="53" spans="1:1" x14ac:dyDescent="0.25">
      <c r="A53" t="s">
        <v>126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GALP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2023-04-28T13:57:50Z</dcterms:created>
  <dcterms:modified xsi:type="dcterms:W3CDTF">2023-05-02T13:22:04Z</dcterms:modified>
</cp:coreProperties>
</file>