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SERUM-TESTOSTERONE" sheetId="6" r:id="rId1"/>
    <sheet name="SERUM-Colorimetric" sheetId="7" r:id="rId2"/>
    <sheet name="DOKU-Colorimetric" sheetId="8" r:id="rId3"/>
    <sheet name="DOKU-MDA" sheetId="9" r:id="rId4"/>
    <sheet name="Materyal-metod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D71" i="9"/>
  <c r="D72" i="9"/>
  <c r="D73" i="9"/>
  <c r="D74" i="9"/>
  <c r="D75" i="9"/>
  <c r="D76" i="9"/>
  <c r="D77" i="9"/>
  <c r="D78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H2" i="7"/>
  <c r="D70" i="9" l="1"/>
  <c r="D69" i="9"/>
  <c r="E69" i="9" s="1"/>
  <c r="D68" i="9"/>
  <c r="E68" i="9" s="1"/>
  <c r="D67" i="9"/>
  <c r="E67" i="9" s="1"/>
  <c r="D66" i="9"/>
  <c r="E66" i="9" s="1"/>
  <c r="D65" i="9"/>
  <c r="E65" i="9" s="1"/>
  <c r="D64" i="9"/>
  <c r="E64" i="9" s="1"/>
  <c r="D63" i="9"/>
  <c r="E63" i="9" s="1"/>
  <c r="D62" i="9"/>
  <c r="E62" i="9" s="1"/>
  <c r="D61" i="9"/>
  <c r="E61" i="9" s="1"/>
  <c r="D60" i="9"/>
  <c r="E60" i="9" s="1"/>
  <c r="D59" i="9"/>
  <c r="E59" i="9" s="1"/>
  <c r="D58" i="9"/>
  <c r="E58" i="9" s="1"/>
  <c r="D57" i="9"/>
  <c r="E57" i="9" s="1"/>
  <c r="D56" i="9"/>
  <c r="E56" i="9" s="1"/>
  <c r="D55" i="9"/>
  <c r="E55" i="9" s="1"/>
  <c r="D54" i="9"/>
  <c r="E54" i="9" s="1"/>
  <c r="D53" i="9"/>
  <c r="E53" i="9" s="1"/>
  <c r="D52" i="9"/>
  <c r="E52" i="9" s="1"/>
  <c r="D51" i="9"/>
  <c r="E51" i="9" s="1"/>
  <c r="D49" i="9"/>
  <c r="E49" i="9" s="1"/>
  <c r="D48" i="9"/>
  <c r="E48" i="9" s="1"/>
  <c r="D47" i="9"/>
  <c r="E47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C9" i="9"/>
  <c r="E9" i="9" s="1"/>
  <c r="E8" i="9"/>
  <c r="C8" i="9"/>
  <c r="C7" i="9"/>
  <c r="E7" i="9" s="1"/>
  <c r="E6" i="9"/>
  <c r="C6" i="9"/>
  <c r="C5" i="9"/>
  <c r="E5" i="9" s="1"/>
  <c r="E4" i="9"/>
  <c r="C4" i="9"/>
  <c r="C3" i="9"/>
  <c r="E3" i="9" s="1"/>
  <c r="D33" i="6" l="1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32" i="6"/>
  <c r="E32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</calcChain>
</file>

<file path=xl/sharedStrings.xml><?xml version="1.0" encoding="utf-8"?>
<sst xmlns="http://schemas.openxmlformats.org/spreadsheetml/2006/main" count="418" uniqueCount="202">
  <si>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</si>
  <si>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</si>
  <si>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</si>
  <si>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</si>
  <si>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</si>
  <si>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</si>
  <si>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</si>
  <si>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</si>
  <si>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</si>
  <si>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</si>
  <si>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</si>
  <si>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</si>
  <si>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concentration (ng/ml)</t>
  </si>
  <si>
    <t>result(ng/ml)</t>
  </si>
  <si>
    <t>KİT ADI</t>
  </si>
  <si>
    <t>TÜR</t>
  </si>
  <si>
    <t>MARKA</t>
  </si>
  <si>
    <t>CAT. NO</t>
  </si>
  <si>
    <t>Yöntem</t>
  </si>
  <si>
    <t>Kullanılan Cihaz</t>
  </si>
  <si>
    <t>Rat</t>
  </si>
  <si>
    <t>BT-lab</t>
  </si>
  <si>
    <t>ELİSA</t>
  </si>
  <si>
    <t>Mıcroplate reader: BIO-TEK EL X 800-Aotu strıp washer:BIO TEK EL X 50</t>
  </si>
  <si>
    <t xml:space="preserve"> The reaction is terminated by addition of acidic stop solution and absorbance is measured at 450 nm. </t>
  </si>
  <si>
    <t>Testosterone</t>
  </si>
  <si>
    <t>EA0023Ra</t>
  </si>
  <si>
    <t>This kit is an Enzyme-Linked Immunosorbent Assay (ELISA). The plate has been pre-coated with Rat T antibody. Rat T  present in the sample is added and binds to antibodies coated on the wells.</t>
  </si>
  <si>
    <t>And then biotinylated Rat T  Antibody is added and binds to Rat T in the sample. Then Streptavidin-HRP is added and binds to the Biotinylated Rat T  antibody.</t>
  </si>
  <si>
    <t>After incubation unbound Streptavidin-HRP is washed away during a washing step. Substrate solution is then added and color develops in proportion to the amount of Rat T .</t>
  </si>
  <si>
    <t>Testosterone Assay Principle</t>
  </si>
  <si>
    <t>Numune Adı</t>
  </si>
  <si>
    <t>AST (U/L)</t>
  </si>
  <si>
    <t>ALT (U/L)</t>
  </si>
  <si>
    <t>UREA (mg/dl)</t>
  </si>
  <si>
    <t>CREA (mg/dl)</t>
  </si>
  <si>
    <t>SOD (U/ml)</t>
  </si>
  <si>
    <t>std6</t>
  </si>
  <si>
    <t>concentratıon (nmol/L)</t>
  </si>
  <si>
    <t>result(nmol/L)</t>
  </si>
  <si>
    <t>MDA: Malondialdehit</t>
  </si>
  <si>
    <t>Universal</t>
  </si>
  <si>
    <t>Otto Scientific</t>
  </si>
  <si>
    <t>Otto1001</t>
  </si>
  <si>
    <t>Kolorimetrik</t>
  </si>
  <si>
    <t>REL BIOCHEM-REL ASSAY</t>
  </si>
  <si>
    <t>SOD: Super Oxıde Dismutase</t>
  </si>
  <si>
    <t>REL ASSAY</t>
  </si>
  <si>
    <t>MINDRAY-BS400</t>
  </si>
  <si>
    <t>Otto3047</t>
  </si>
  <si>
    <t>AST: Aspartat Aminotransferaz</t>
  </si>
  <si>
    <t>OttoBC127</t>
  </si>
  <si>
    <t>ALT: Alanin aminotransferaz</t>
  </si>
  <si>
    <t>OttoBC128</t>
  </si>
  <si>
    <t>CREA: Creatinine</t>
  </si>
  <si>
    <t>OttoBC139</t>
  </si>
  <si>
    <t>UREA: Üre</t>
  </si>
  <si>
    <t>OttoBC157</t>
  </si>
  <si>
    <t>TAS(mmol/L)</t>
  </si>
  <si>
    <t>TOS (µmol/L)</t>
  </si>
  <si>
    <t>OSI</t>
  </si>
  <si>
    <t>TAS(Total Antioxidant Status)</t>
  </si>
  <si>
    <t>RL0017</t>
  </si>
  <si>
    <t>TOS(Total Oxidant Status)</t>
  </si>
  <si>
    <t>RL0024</t>
  </si>
  <si>
    <t>KONTROL-B-612</t>
  </si>
  <si>
    <t>KONTROL-B-613</t>
  </si>
  <si>
    <t>KONTROL-B-614</t>
  </si>
  <si>
    <t>KONTROL-B-615</t>
  </si>
  <si>
    <t>KONTROL-B-616</t>
  </si>
  <si>
    <t>KONTROL-B-617</t>
  </si>
  <si>
    <t>KONTROL-B-618</t>
  </si>
  <si>
    <t>CURCUMİN-B-620</t>
  </si>
  <si>
    <t>CURCUMİN-B-621</t>
  </si>
  <si>
    <t>CURCUMİN-B-622</t>
  </si>
  <si>
    <t>CURCUMİN-B-623</t>
  </si>
  <si>
    <t>CURCUMİN-B-624</t>
  </si>
  <si>
    <t>CURCUMİN-B-625</t>
  </si>
  <si>
    <t>CCL4-B-628</t>
  </si>
  <si>
    <t>CCL4-B-629</t>
  </si>
  <si>
    <t>CCL4-B-630</t>
  </si>
  <si>
    <t>CCL4-B-631</t>
  </si>
  <si>
    <t>CCL4-B-632</t>
  </si>
  <si>
    <t>CCL4-B-633</t>
  </si>
  <si>
    <t>CCL4-B-634</t>
  </si>
  <si>
    <t>CCL4-B-635</t>
  </si>
  <si>
    <t>(CCL4+CUR)-B-636</t>
  </si>
  <si>
    <t>(CCL4+CUR)-B-637</t>
  </si>
  <si>
    <t>(CCL4+CUR)-B-638</t>
  </si>
  <si>
    <t>(CCL4+CUR)-B-639</t>
  </si>
  <si>
    <t>(CCL4+CUR)-B-640</t>
  </si>
  <si>
    <t>(CCL4+CUR)-B-641</t>
  </si>
  <si>
    <t>(CCL4+CUR)-B-642</t>
  </si>
  <si>
    <t>TESTİS</t>
  </si>
  <si>
    <t>İLEUM</t>
  </si>
  <si>
    <t>AKCİĞER</t>
  </si>
  <si>
    <t>KONTROL-1406-2</t>
  </si>
  <si>
    <t>KONTROL-1408-4</t>
  </si>
  <si>
    <t>KONTROL-1409-5</t>
  </si>
  <si>
    <t>KONTROL-1410-6</t>
  </si>
  <si>
    <t>KONTROL-1411-7</t>
  </si>
  <si>
    <t>KONTROL-1412-8</t>
  </si>
  <si>
    <t>KONTROL-1413-9</t>
  </si>
  <si>
    <t>KONTROL-1414-10</t>
  </si>
  <si>
    <t>B-620</t>
  </si>
  <si>
    <t>B-621</t>
  </si>
  <si>
    <t>B-622</t>
  </si>
  <si>
    <t>B-623</t>
  </si>
  <si>
    <t>B-624</t>
  </si>
  <si>
    <t>B-625</t>
  </si>
  <si>
    <t>B-CCL4-628</t>
  </si>
  <si>
    <t>B-CCL4-629</t>
  </si>
  <si>
    <t>B-CCL4-630</t>
  </si>
  <si>
    <t>B-CCL4-631</t>
  </si>
  <si>
    <t>B-CCL4-632</t>
  </si>
  <si>
    <t>B-CCL4-633</t>
  </si>
  <si>
    <t>B-CCL4-634</t>
  </si>
  <si>
    <t>B-CCL4-635</t>
  </si>
  <si>
    <t>B-636</t>
  </si>
  <si>
    <t>B-637</t>
  </si>
  <si>
    <t>B-638</t>
  </si>
  <si>
    <t>B-639</t>
  </si>
  <si>
    <t>B-640</t>
  </si>
  <si>
    <t>B-641</t>
  </si>
  <si>
    <t>B-642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</si>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</sst>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2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TESTOSTERONE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476596675415578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'SERUM-TESTOSTERONE'!$C$17:$C$21</c:f>
              <c:numCache>
                <c:formatCode>General</c:formatCode>
                <c:ptCount val="5"/>
                <c:pt idx="0">
                  <c:v>9.4999999999999987E-2</c:v>
                </c:pt>
                <c:pt idx="1">
                  <c:v>0.60000000000000009</c:v>
                </c:pt>
                <c:pt idx="2">
                  <c:v>0.93700000000000006</c:v>
                </c:pt>
                <c:pt idx="3">
                  <c:v>1.3009999999999999</c:v>
                </c:pt>
                <c:pt idx="4">
                  <c:v>1.702</c:v>
                </c:pt>
              </c:numCache>
            </c:numRef>
          </c:xVal>
          <c:yVal>
            <c:numRef>
              <c:f>'SERUM-TESTOSTERONE'!$D$17:$D$21</c:f>
              <c:numCache>
                <c:formatCode>General</c:formatCode>
                <c:ptCount val="5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4-4BA0-9615-F1B46949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57248"/>
        <c:axId val="426264464"/>
      </c:scatterChart>
      <c:valAx>
        <c:axId val="4262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6264464"/>
        <c:crosses val="autoZero"/>
        <c:crossBetween val="midCat"/>
      </c:valAx>
      <c:valAx>
        <c:axId val="4262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62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0-48E5-A6C4-E57AA0A5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3-44E8-86AB-379D74D6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8</xdr:row>
      <xdr:rowOff>22860</xdr:rowOff>
    </xdr:from>
    <xdr:to>
      <xdr:col>13</xdr:col>
      <xdr:colOff>601980</xdr:colOff>
      <xdr:row>23</xdr:row>
      <xdr:rowOff>22860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53340</xdr:rowOff>
    </xdr:from>
    <xdr:to>
      <xdr:col>5</xdr:col>
      <xdr:colOff>2819400</xdr:colOff>
      <xdr:row>47</xdr:row>
      <xdr:rowOff>12001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4540"/>
          <a:ext cx="10058400" cy="67328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160020</xdr:rowOff>
    </xdr:from>
    <xdr:to>
      <xdr:col>5</xdr:col>
      <xdr:colOff>2819400</xdr:colOff>
      <xdr:row>83</xdr:row>
      <xdr:rowOff>95228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49640"/>
          <a:ext cx="10058400" cy="69760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68580</xdr:rowOff>
    </xdr:from>
    <xdr:to>
      <xdr:col>5</xdr:col>
      <xdr:colOff>2819400</xdr:colOff>
      <xdr:row>118</xdr:row>
      <xdr:rowOff>130729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84680"/>
          <a:ext cx="10058400" cy="74078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121920</xdr:rowOff>
    </xdr:from>
    <xdr:to>
      <xdr:col>5</xdr:col>
      <xdr:colOff>533400</xdr:colOff>
      <xdr:row>171</xdr:row>
      <xdr:rowOff>130121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83700"/>
          <a:ext cx="7772400" cy="97008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abSelected="1" workbookViewId="0">
      <selection activeCell="Q5" sqref="Q5"/>
    </sheetView>
  </sheetViews>
  <sheetFormatPr defaultRowHeight="14.4" x14ac:dyDescent="0.3"/>
  <cols>
    <col min="1" max="1" width="20.88671875" customWidth="1"/>
    <col min="2" max="2" width="12.21875" customWidth="1"/>
    <col min="3" max="3" width="11.88671875" customWidth="1"/>
    <col min="4" max="4" width="11.5546875" customWidth="1"/>
    <col min="5" max="5" width="17.109375" customWidth="1"/>
  </cols>
  <sheetData>
    <row r="2" spans="1:5" x14ac:dyDescent="0.3">
      <c r="A2" s="8">
        <v>0.17599999999999999</v>
      </c>
      <c r="B2" s="5">
        <v>1.1579999999999999</v>
      </c>
      <c r="C2" s="5">
        <v>0.98199999999999998</v>
      </c>
      <c r="D2" s="5">
        <v>1.085</v>
      </c>
      <c r="E2" s="5">
        <v>1.171</v>
      </c>
    </row>
    <row r="3" spans="1:5" x14ac:dyDescent="0.3">
      <c r="A3" s="8">
        <v>0.68100000000000005</v>
      </c>
      <c r="B3" s="5">
        <v>0.91900000000000004</v>
      </c>
      <c r="C3" s="5">
        <v>0.76100000000000001</v>
      </c>
      <c r="D3" s="5">
        <v>0.92900000000000005</v>
      </c>
      <c r="E3" s="5">
        <v>1.3520000000000001</v>
      </c>
    </row>
    <row r="4" spans="1:5" x14ac:dyDescent="0.3">
      <c r="A4" s="8">
        <v>1.018</v>
      </c>
      <c r="B4" s="5">
        <v>0.99099999999999999</v>
      </c>
      <c r="C4" s="5">
        <v>0.79</v>
      </c>
      <c r="D4" s="5">
        <v>1.028</v>
      </c>
      <c r="E4" s="5">
        <v>0.93600000000000005</v>
      </c>
    </row>
    <row r="5" spans="1:5" x14ac:dyDescent="0.3">
      <c r="A5" s="8">
        <v>1.3819999999999999</v>
      </c>
      <c r="B5" s="5">
        <v>0.95300000000000007</v>
      </c>
      <c r="C5" s="5">
        <v>0.86599999999999999</v>
      </c>
      <c r="D5" s="5">
        <v>1.012</v>
      </c>
      <c r="E5" s="5">
        <v>1.3540000000000001</v>
      </c>
    </row>
    <row r="6" spans="1:5" x14ac:dyDescent="0.3">
      <c r="A6" s="8">
        <v>1.7829999999999999</v>
      </c>
      <c r="B6" s="5">
        <v>0.96</v>
      </c>
      <c r="C6" s="5">
        <v>0.754</v>
      </c>
      <c r="D6" s="5">
        <v>0.80300000000000005</v>
      </c>
      <c r="E6" s="5">
        <v>1.0509999999999999</v>
      </c>
    </row>
    <row r="7" spans="1:5" x14ac:dyDescent="0.3">
      <c r="A7" s="9">
        <v>8.1000000000000003E-2</v>
      </c>
      <c r="B7" s="5">
        <v>1.2949999999999999</v>
      </c>
      <c r="C7" s="5">
        <v>0.74099999999999999</v>
      </c>
      <c r="D7" s="5">
        <v>0.746</v>
      </c>
      <c r="E7" s="5">
        <v>3.4000000000000002E-2</v>
      </c>
    </row>
    <row r="8" spans="1:5" x14ac:dyDescent="0.3">
      <c r="A8" s="2">
        <v>7.1000000000000008E-2</v>
      </c>
      <c r="B8" s="5">
        <v>1.091</v>
      </c>
      <c r="C8" s="5">
        <v>1.1080000000000001</v>
      </c>
      <c r="D8" s="5">
        <v>0.82200000000000006</v>
      </c>
      <c r="E8" s="5">
        <v>0.04</v>
      </c>
    </row>
    <row r="9" spans="1:5" x14ac:dyDescent="0.3">
      <c r="A9" s="2">
        <v>4.3000000000000003E-2</v>
      </c>
      <c r="B9" s="5">
        <v>1.0369999999999999</v>
      </c>
      <c r="C9" s="5">
        <v>1.272</v>
      </c>
      <c r="D9" s="5">
        <v>0.91400000000000003</v>
      </c>
      <c r="E9" s="5">
        <v>3.7999999999999999E-2</v>
      </c>
    </row>
    <row r="16" spans="1:5" x14ac:dyDescent="0.3">
      <c r="A16" s="20"/>
      <c r="B16" s="1" t="s">
        <v>0</v>
      </c>
      <c r="C16" s="1" t="s">
        <v>1</v>
      </c>
      <c r="D16" s="1" t="s">
        <v>2</v>
      </c>
      <c r="E16" s="1" t="s">
        <v>3</v>
      </c>
    </row>
    <row r="17" spans="1:12" x14ac:dyDescent="0.3">
      <c r="A17" s="19" t="s">
        <v>4</v>
      </c>
      <c r="B17" s="8">
        <v>0.17599999999999999</v>
      </c>
      <c r="C17" s="2">
        <f>B17-B22</f>
        <v>9.4999999999999987E-2</v>
      </c>
      <c r="D17" s="2">
        <v>24</v>
      </c>
      <c r="E17" s="3">
        <f>(9.1918*C17*C17)-(30.48*C17)+(26.826)</f>
        <v>24.013355995000001</v>
      </c>
    </row>
    <row r="18" spans="1:12" x14ac:dyDescent="0.3">
      <c r="A18" s="19" t="s">
        <v>5</v>
      </c>
      <c r="B18" s="8">
        <v>0.68100000000000005</v>
      </c>
      <c r="C18" s="2">
        <f>B18-B22</f>
        <v>0.60000000000000009</v>
      </c>
      <c r="D18" s="2">
        <v>12</v>
      </c>
      <c r="E18" s="3">
        <f t="shared" ref="E18:E22" si="0">(9.1918*C18*C18)-(30.48*C18)+(26.826)</f>
        <v>11.847047999999997</v>
      </c>
    </row>
    <row r="19" spans="1:12" x14ac:dyDescent="0.3">
      <c r="A19" s="19" t="s">
        <v>6</v>
      </c>
      <c r="B19" s="8">
        <v>1.018</v>
      </c>
      <c r="C19" s="2">
        <f>B19-B22</f>
        <v>0.93700000000000006</v>
      </c>
      <c r="D19" s="2">
        <v>6</v>
      </c>
      <c r="E19" s="3">
        <f t="shared" si="0"/>
        <v>6.3363554542000031</v>
      </c>
    </row>
    <row r="20" spans="1:12" x14ac:dyDescent="0.3">
      <c r="A20" s="19" t="s">
        <v>7</v>
      </c>
      <c r="B20" s="8">
        <v>1.3819999999999999</v>
      </c>
      <c r="C20" s="2">
        <f>B20-B22</f>
        <v>1.3009999999999999</v>
      </c>
      <c r="D20" s="2">
        <v>3</v>
      </c>
      <c r="E20" s="3">
        <f t="shared" si="0"/>
        <v>2.729569871799999</v>
      </c>
    </row>
    <row r="21" spans="1:12" x14ac:dyDescent="0.3">
      <c r="A21" s="19" t="s">
        <v>8</v>
      </c>
      <c r="B21" s="8">
        <v>1.7829999999999999</v>
      </c>
      <c r="C21" s="2">
        <f>B21-B22</f>
        <v>1.702</v>
      </c>
      <c r="D21" s="2">
        <v>1.5</v>
      </c>
      <c r="E21" s="3">
        <f t="shared" si="0"/>
        <v>1.5758830072000052</v>
      </c>
    </row>
    <row r="22" spans="1:12" x14ac:dyDescent="0.3">
      <c r="A22" s="19" t="s">
        <v>9</v>
      </c>
      <c r="B22" s="9">
        <v>8.1000000000000003E-2</v>
      </c>
      <c r="C22" s="2">
        <f>B22-B22</f>
        <v>0</v>
      </c>
      <c r="D22" s="2">
        <v>0</v>
      </c>
      <c r="E22" s="3">
        <f t="shared" si="0"/>
        <v>26.826000000000001</v>
      </c>
    </row>
    <row r="24" spans="1:12" x14ac:dyDescent="0.3">
      <c r="H24" s="10"/>
      <c r="J24" s="10" t="s">
        <v>12</v>
      </c>
      <c r="K24" s="10"/>
      <c r="L24" s="10"/>
    </row>
    <row r="31" spans="1:12" x14ac:dyDescent="0.3">
      <c r="A31" s="4" t="s">
        <v>10</v>
      </c>
      <c r="B31" s="5" t="s">
        <v>11</v>
      </c>
      <c r="C31" s="7" t="s">
        <v>9</v>
      </c>
      <c r="D31" s="2" t="s">
        <v>1</v>
      </c>
      <c r="E31" s="6" t="s">
        <v>13</v>
      </c>
    </row>
    <row r="32" spans="1:12" x14ac:dyDescent="0.3">
      <c r="A32" s="4" t="s">
        <v>96</v>
      </c>
      <c r="B32" s="5">
        <v>1.1579999999999999</v>
      </c>
      <c r="C32" s="9">
        <v>8.1000000000000003E-2</v>
      </c>
      <c r="D32" s="2">
        <f t="shared" ref="D32:D60" si="1">(B32-C32)</f>
        <v>1.077</v>
      </c>
      <c r="E32" s="3">
        <f t="shared" ref="E32:E60" si="2">(9.1918*D32*D32)-(30.48*D32)+(26.826)</f>
        <v>4.6608753822000004</v>
      </c>
    </row>
    <row r="33" spans="1:5" x14ac:dyDescent="0.3">
      <c r="A33" s="4" t="s">
        <v>97</v>
      </c>
      <c r="B33" s="5">
        <v>0.91900000000000004</v>
      </c>
      <c r="C33" s="9">
        <v>8.1000000000000003E-2</v>
      </c>
      <c r="D33" s="2">
        <f t="shared" si="1"/>
        <v>0.83800000000000008</v>
      </c>
      <c r="E33" s="3">
        <f t="shared" si="2"/>
        <v>7.7386463992000003</v>
      </c>
    </row>
    <row r="34" spans="1:5" x14ac:dyDescent="0.3">
      <c r="A34" s="4" t="s">
        <v>98</v>
      </c>
      <c r="B34" s="5">
        <v>0.99099999999999999</v>
      </c>
      <c r="C34" s="9">
        <v>8.1000000000000003E-2</v>
      </c>
      <c r="D34" s="2">
        <f t="shared" si="1"/>
        <v>0.91</v>
      </c>
      <c r="E34" s="3">
        <f t="shared" si="2"/>
        <v>6.7009295800000004</v>
      </c>
    </row>
    <row r="35" spans="1:5" x14ac:dyDescent="0.3">
      <c r="A35" s="4" t="s">
        <v>99</v>
      </c>
      <c r="B35" s="5">
        <v>0.95300000000000007</v>
      </c>
      <c r="C35" s="9">
        <v>8.1000000000000003E-2</v>
      </c>
      <c r="D35" s="2">
        <f t="shared" si="1"/>
        <v>0.87200000000000011</v>
      </c>
      <c r="E35" s="3">
        <f t="shared" si="2"/>
        <v>7.2367376512000021</v>
      </c>
    </row>
    <row r="36" spans="1:5" x14ac:dyDescent="0.3">
      <c r="A36" s="4" t="s">
        <v>100</v>
      </c>
      <c r="B36" s="5">
        <v>0.96</v>
      </c>
      <c r="C36" s="9">
        <v>8.1000000000000003E-2</v>
      </c>
      <c r="D36" s="2">
        <f t="shared" si="1"/>
        <v>0.879</v>
      </c>
      <c r="E36" s="3">
        <f t="shared" si="2"/>
        <v>7.1360415438000011</v>
      </c>
    </row>
    <row r="37" spans="1:5" x14ac:dyDescent="0.3">
      <c r="A37" s="4" t="s">
        <v>101</v>
      </c>
      <c r="B37" s="5">
        <v>1.2949999999999999</v>
      </c>
      <c r="C37" s="9">
        <v>8.1000000000000003E-2</v>
      </c>
      <c r="D37" s="2">
        <f t="shared" si="1"/>
        <v>1.214</v>
      </c>
      <c r="E37" s="3">
        <f t="shared" si="2"/>
        <v>3.370118072800004</v>
      </c>
    </row>
    <row r="38" spans="1:5" x14ac:dyDescent="0.3">
      <c r="A38" s="4" t="s">
        <v>102</v>
      </c>
      <c r="B38" s="5">
        <v>1.091</v>
      </c>
      <c r="C38" s="9">
        <v>8.1000000000000003E-2</v>
      </c>
      <c r="D38" s="2">
        <f t="shared" si="1"/>
        <v>1.01</v>
      </c>
      <c r="E38" s="3">
        <f t="shared" si="2"/>
        <v>5.4177551800000003</v>
      </c>
    </row>
    <row r="39" spans="1:5" x14ac:dyDescent="0.3">
      <c r="A39" s="4" t="s">
        <v>103</v>
      </c>
      <c r="B39" s="5">
        <v>1.0369999999999999</v>
      </c>
      <c r="C39" s="9">
        <v>8.1000000000000003E-2</v>
      </c>
      <c r="D39" s="2">
        <f t="shared" si="1"/>
        <v>0.95599999999999996</v>
      </c>
      <c r="E39" s="3">
        <f t="shared" si="2"/>
        <v>6.0878369248000013</v>
      </c>
    </row>
    <row r="40" spans="1:5" x14ac:dyDescent="0.3">
      <c r="A40" s="4" t="s">
        <v>104</v>
      </c>
      <c r="B40" s="5">
        <v>0.98199999999999998</v>
      </c>
      <c r="C40" s="9">
        <v>8.1000000000000003E-2</v>
      </c>
      <c r="D40" s="2">
        <f t="shared" si="1"/>
        <v>0.90100000000000002</v>
      </c>
      <c r="E40" s="3">
        <f t="shared" si="2"/>
        <v>6.825432431800003</v>
      </c>
    </row>
    <row r="41" spans="1:5" x14ac:dyDescent="0.3">
      <c r="A41" s="4" t="s">
        <v>105</v>
      </c>
      <c r="B41" s="5">
        <v>0.76100000000000001</v>
      </c>
      <c r="C41" s="9">
        <v>8.1000000000000003E-2</v>
      </c>
      <c r="D41" s="2">
        <f t="shared" si="1"/>
        <v>0.68</v>
      </c>
      <c r="E41" s="3">
        <f t="shared" si="2"/>
        <v>10.349888319999998</v>
      </c>
    </row>
    <row r="42" spans="1:5" x14ac:dyDescent="0.3">
      <c r="A42" s="4" t="s">
        <v>106</v>
      </c>
      <c r="B42" s="5">
        <v>0.79</v>
      </c>
      <c r="C42" s="9">
        <v>8.1000000000000003E-2</v>
      </c>
      <c r="D42" s="2">
        <f t="shared" si="1"/>
        <v>0.70900000000000007</v>
      </c>
      <c r="E42" s="3">
        <f t="shared" si="2"/>
        <v>9.8362232158000005</v>
      </c>
    </row>
    <row r="43" spans="1:5" x14ac:dyDescent="0.3">
      <c r="A43" s="4" t="s">
        <v>107</v>
      </c>
      <c r="B43" s="5">
        <v>0.86599999999999999</v>
      </c>
      <c r="C43" s="9">
        <v>8.1000000000000003E-2</v>
      </c>
      <c r="D43" s="2">
        <f t="shared" si="1"/>
        <v>0.78500000000000003</v>
      </c>
      <c r="E43" s="3">
        <f t="shared" si="2"/>
        <v>8.563416955000001</v>
      </c>
    </row>
    <row r="44" spans="1:5" x14ac:dyDescent="0.3">
      <c r="A44" s="4" t="s">
        <v>108</v>
      </c>
      <c r="B44" s="5">
        <v>0.754</v>
      </c>
      <c r="C44" s="9">
        <v>8.1000000000000003E-2</v>
      </c>
      <c r="D44" s="2">
        <f t="shared" si="1"/>
        <v>0.67300000000000004</v>
      </c>
      <c r="E44" s="3">
        <f t="shared" si="2"/>
        <v>10.476192782200002</v>
      </c>
    </row>
    <row r="45" spans="1:5" x14ac:dyDescent="0.3">
      <c r="A45" s="4" t="s">
        <v>109</v>
      </c>
      <c r="B45" s="5">
        <v>0.74099999999999999</v>
      </c>
      <c r="C45" s="9">
        <v>8.1000000000000003E-2</v>
      </c>
      <c r="D45" s="2">
        <f t="shared" si="1"/>
        <v>0.66</v>
      </c>
      <c r="E45" s="3">
        <f t="shared" si="2"/>
        <v>10.71314808</v>
      </c>
    </row>
    <row r="46" spans="1:5" x14ac:dyDescent="0.3">
      <c r="A46" s="4" t="s">
        <v>110</v>
      </c>
      <c r="B46" s="5">
        <v>1.1080000000000001</v>
      </c>
      <c r="C46" s="9">
        <v>8.1000000000000003E-2</v>
      </c>
      <c r="D46" s="2">
        <f t="shared" si="1"/>
        <v>1.0270000000000001</v>
      </c>
      <c r="E46" s="3">
        <f t="shared" si="2"/>
        <v>5.2178980221999964</v>
      </c>
    </row>
    <row r="47" spans="1:5" x14ac:dyDescent="0.3">
      <c r="A47" s="4" t="s">
        <v>111</v>
      </c>
      <c r="B47" s="5">
        <v>1.272</v>
      </c>
      <c r="C47" s="9">
        <v>8.1000000000000003E-2</v>
      </c>
      <c r="D47" s="2">
        <f t="shared" si="1"/>
        <v>1.1910000000000001</v>
      </c>
      <c r="E47" s="3">
        <f t="shared" si="2"/>
        <v>3.5627136557999961</v>
      </c>
    </row>
    <row r="48" spans="1:5" x14ac:dyDescent="0.3">
      <c r="A48" s="4" t="s">
        <v>112</v>
      </c>
      <c r="B48" s="5">
        <v>1.085</v>
      </c>
      <c r="C48" s="9">
        <v>8.1000000000000003E-2</v>
      </c>
      <c r="D48" s="2">
        <f t="shared" si="1"/>
        <v>1.004</v>
      </c>
      <c r="E48" s="3">
        <f t="shared" si="2"/>
        <v>5.4895614688000016</v>
      </c>
    </row>
    <row r="49" spans="1:5" x14ac:dyDescent="0.3">
      <c r="A49" s="4" t="s">
        <v>113</v>
      </c>
      <c r="B49" s="5">
        <v>0.92900000000000005</v>
      </c>
      <c r="C49" s="9">
        <v>8.1000000000000003E-2</v>
      </c>
      <c r="D49" s="2">
        <f t="shared" si="1"/>
        <v>0.84800000000000009</v>
      </c>
      <c r="E49" s="3">
        <f t="shared" si="2"/>
        <v>7.5888201471999999</v>
      </c>
    </row>
    <row r="50" spans="1:5" x14ac:dyDescent="0.3">
      <c r="A50" s="4" t="s">
        <v>114</v>
      </c>
      <c r="B50" s="5">
        <v>1.028</v>
      </c>
      <c r="C50" s="9">
        <v>8.1000000000000003E-2</v>
      </c>
      <c r="D50" s="2">
        <f t="shared" si="1"/>
        <v>0.94700000000000006</v>
      </c>
      <c r="E50" s="3">
        <f t="shared" si="2"/>
        <v>6.2047289662000011</v>
      </c>
    </row>
    <row r="51" spans="1:5" x14ac:dyDescent="0.3">
      <c r="A51" s="4" t="s">
        <v>115</v>
      </c>
      <c r="B51" s="5">
        <v>1.012</v>
      </c>
      <c r="C51" s="9">
        <v>8.1000000000000003E-2</v>
      </c>
      <c r="D51" s="2">
        <f t="shared" si="1"/>
        <v>0.93100000000000005</v>
      </c>
      <c r="E51" s="3">
        <f t="shared" si="2"/>
        <v>6.416213759799998</v>
      </c>
    </row>
    <row r="52" spans="1:5" x14ac:dyDescent="0.3">
      <c r="A52" s="4" t="s">
        <v>116</v>
      </c>
      <c r="B52" s="5">
        <v>0.80300000000000005</v>
      </c>
      <c r="C52" s="9">
        <v>8.1000000000000003E-2</v>
      </c>
      <c r="D52" s="2">
        <f t="shared" si="1"/>
        <v>0.72200000000000009</v>
      </c>
      <c r="E52" s="3">
        <f t="shared" si="2"/>
        <v>9.6109782711999969</v>
      </c>
    </row>
    <row r="53" spans="1:5" x14ac:dyDescent="0.3">
      <c r="A53" s="4" t="s">
        <v>117</v>
      </c>
      <c r="B53" s="5">
        <v>0.746</v>
      </c>
      <c r="C53" s="9">
        <v>8.1000000000000003E-2</v>
      </c>
      <c r="D53" s="2">
        <f t="shared" si="1"/>
        <v>0.66500000000000004</v>
      </c>
      <c r="E53" s="3">
        <f t="shared" si="2"/>
        <v>10.621643755000001</v>
      </c>
    </row>
    <row r="54" spans="1:5" x14ac:dyDescent="0.3">
      <c r="A54" s="4" t="s">
        <v>118</v>
      </c>
      <c r="B54" s="5">
        <v>0.82200000000000006</v>
      </c>
      <c r="C54" s="9">
        <v>8.1000000000000003E-2</v>
      </c>
      <c r="D54" s="2">
        <f t="shared" si="1"/>
        <v>0.7410000000000001</v>
      </c>
      <c r="E54" s="3">
        <f t="shared" si="2"/>
        <v>9.2873627357999986</v>
      </c>
    </row>
    <row r="55" spans="1:5" x14ac:dyDescent="0.3">
      <c r="A55" s="4" t="s">
        <v>119</v>
      </c>
      <c r="B55" s="5">
        <v>0.91400000000000003</v>
      </c>
      <c r="C55" s="9">
        <v>8.1000000000000003E-2</v>
      </c>
      <c r="D55" s="2">
        <f t="shared" si="1"/>
        <v>0.83300000000000007</v>
      </c>
      <c r="E55" s="3">
        <f t="shared" si="2"/>
        <v>7.8142489101999999</v>
      </c>
    </row>
    <row r="56" spans="1:5" x14ac:dyDescent="0.3">
      <c r="A56" s="4" t="s">
        <v>120</v>
      </c>
      <c r="B56" s="5">
        <v>1.171</v>
      </c>
      <c r="C56" s="9">
        <v>8.1000000000000003E-2</v>
      </c>
      <c r="D56" s="2">
        <f t="shared" si="1"/>
        <v>1.0900000000000001</v>
      </c>
      <c r="E56" s="3">
        <f t="shared" si="2"/>
        <v>4.5235775799999978</v>
      </c>
    </row>
    <row r="57" spans="1:5" x14ac:dyDescent="0.3">
      <c r="A57" s="4" t="s">
        <v>121</v>
      </c>
      <c r="B57" s="5">
        <v>1.3520000000000001</v>
      </c>
      <c r="C57" s="9">
        <v>8.1000000000000003E-2</v>
      </c>
      <c r="D57" s="2">
        <f t="shared" si="1"/>
        <v>1.2710000000000001</v>
      </c>
      <c r="E57" s="3">
        <f t="shared" si="2"/>
        <v>2.9347305837999969</v>
      </c>
    </row>
    <row r="58" spans="1:5" x14ac:dyDescent="0.3">
      <c r="A58" s="4" t="s">
        <v>122</v>
      </c>
      <c r="B58" s="5">
        <v>0.93600000000000005</v>
      </c>
      <c r="C58" s="9">
        <v>8.1000000000000003E-2</v>
      </c>
      <c r="D58" s="2">
        <f t="shared" si="1"/>
        <v>0.85500000000000009</v>
      </c>
      <c r="E58" s="3">
        <f t="shared" si="2"/>
        <v>7.4850355949999994</v>
      </c>
    </row>
    <row r="59" spans="1:5" x14ac:dyDescent="0.3">
      <c r="A59" s="4" t="s">
        <v>123</v>
      </c>
      <c r="B59" s="5">
        <v>1.3540000000000001</v>
      </c>
      <c r="C59" s="9">
        <v>8.1000000000000003E-2</v>
      </c>
      <c r="D59" s="2">
        <f t="shared" si="1"/>
        <v>1.2730000000000001</v>
      </c>
      <c r="E59" s="3">
        <f t="shared" si="2"/>
        <v>2.9205384621999961</v>
      </c>
    </row>
    <row r="60" spans="1:5" x14ac:dyDescent="0.3">
      <c r="A60" s="4" t="s">
        <v>124</v>
      </c>
      <c r="B60" s="5">
        <v>1.0509999999999999</v>
      </c>
      <c r="C60" s="9">
        <v>8.1000000000000003E-2</v>
      </c>
      <c r="D60" s="2">
        <f t="shared" si="1"/>
        <v>0.97</v>
      </c>
      <c r="E60" s="3">
        <f t="shared" si="2"/>
        <v>5.908964619999999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3" sqref="J3"/>
    </sheetView>
  </sheetViews>
  <sheetFormatPr defaultRowHeight="14.4" x14ac:dyDescent="0.3"/>
  <cols>
    <col min="1" max="1" width="19.88671875" customWidth="1"/>
    <col min="2" max="2" width="12.88671875" customWidth="1"/>
    <col min="3" max="3" width="14.33203125" customWidth="1"/>
    <col min="4" max="4" width="15.44140625" customWidth="1"/>
    <col min="5" max="5" width="13.6640625" customWidth="1"/>
    <col min="6" max="6" width="15.88671875" customWidth="1"/>
    <col min="7" max="8" width="17.77734375" customWidth="1"/>
    <col min="9" max="9" width="15.33203125" customWidth="1"/>
  </cols>
  <sheetData>
    <row r="1" spans="1:8" x14ac:dyDescent="0.3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58</v>
      </c>
      <c r="G1" s="1" t="s">
        <v>59</v>
      </c>
      <c r="H1" s="1" t="s">
        <v>60</v>
      </c>
    </row>
    <row r="2" spans="1:8" x14ac:dyDescent="0.3">
      <c r="A2" s="21" t="s">
        <v>96</v>
      </c>
      <c r="B2" s="22">
        <v>55.4</v>
      </c>
      <c r="C2" s="22">
        <v>17.399999999999999</v>
      </c>
      <c r="D2" s="22">
        <v>29.3</v>
      </c>
      <c r="E2" s="22">
        <v>0.62</v>
      </c>
      <c r="F2" s="22">
        <v>1.18</v>
      </c>
      <c r="G2" s="22">
        <v>52.8</v>
      </c>
      <c r="H2" s="24">
        <f t="shared" ref="H2:H30" si="0">(G2/(F2*1000))*100</f>
        <v>4.4745762711864403</v>
      </c>
    </row>
    <row r="3" spans="1:8" x14ac:dyDescent="0.3">
      <c r="A3" s="21" t="s">
        <v>97</v>
      </c>
      <c r="B3" s="22">
        <v>69.7</v>
      </c>
      <c r="C3" s="22">
        <v>21.8</v>
      </c>
      <c r="D3" s="22">
        <v>31.5</v>
      </c>
      <c r="E3" s="22">
        <v>0.7</v>
      </c>
      <c r="F3" s="22">
        <v>1.29</v>
      </c>
      <c r="G3" s="22">
        <v>55.4</v>
      </c>
      <c r="H3" s="24">
        <f t="shared" si="0"/>
        <v>4.2945736434108523</v>
      </c>
    </row>
    <row r="4" spans="1:8" x14ac:dyDescent="0.3">
      <c r="A4" s="21" t="s">
        <v>98</v>
      </c>
      <c r="B4" s="22">
        <v>62.3</v>
      </c>
      <c r="C4" s="22">
        <v>23.5</v>
      </c>
      <c r="D4" s="22">
        <v>31</v>
      </c>
      <c r="E4" s="22">
        <v>0.74</v>
      </c>
      <c r="F4" s="22">
        <v>1.1599999999999999</v>
      </c>
      <c r="G4" s="22">
        <v>54.4</v>
      </c>
      <c r="H4" s="24">
        <f t="shared" si="0"/>
        <v>4.6896551724137936</v>
      </c>
    </row>
    <row r="5" spans="1:8" x14ac:dyDescent="0.3">
      <c r="A5" s="21" t="s">
        <v>99</v>
      </c>
      <c r="B5" s="22">
        <v>101.5</v>
      </c>
      <c r="C5" s="22">
        <v>23.3</v>
      </c>
      <c r="D5" s="22">
        <v>37.799999999999997</v>
      </c>
      <c r="E5" s="22">
        <v>0.71</v>
      </c>
      <c r="F5" s="22">
        <v>1.1000000000000001</v>
      </c>
      <c r="G5" s="22">
        <v>43.3</v>
      </c>
      <c r="H5" s="24">
        <f t="shared" si="0"/>
        <v>3.9363636363636356</v>
      </c>
    </row>
    <row r="6" spans="1:8" x14ac:dyDescent="0.3">
      <c r="A6" s="21" t="s">
        <v>100</v>
      </c>
      <c r="B6" s="22">
        <v>75.3</v>
      </c>
      <c r="C6" s="22">
        <v>20.7</v>
      </c>
      <c r="D6" s="22">
        <v>38.299999999999997</v>
      </c>
      <c r="E6" s="22">
        <v>0.67</v>
      </c>
      <c r="F6" s="22">
        <v>1.02</v>
      </c>
      <c r="G6" s="22">
        <v>33.299999999999997</v>
      </c>
      <c r="H6" s="24">
        <f t="shared" si="0"/>
        <v>3.2647058823529411</v>
      </c>
    </row>
    <row r="7" spans="1:8" x14ac:dyDescent="0.3">
      <c r="A7" s="21" t="s">
        <v>101</v>
      </c>
      <c r="B7" s="22">
        <v>69</v>
      </c>
      <c r="C7" s="22">
        <v>18.899999999999999</v>
      </c>
      <c r="D7" s="22">
        <v>25.1</v>
      </c>
      <c r="E7" s="22">
        <v>0.62</v>
      </c>
      <c r="F7" s="22">
        <v>0.88</v>
      </c>
      <c r="G7" s="22">
        <v>27.2</v>
      </c>
      <c r="H7" s="24">
        <f t="shared" si="0"/>
        <v>3.0909090909090908</v>
      </c>
    </row>
    <row r="8" spans="1:8" x14ac:dyDescent="0.3">
      <c r="A8" s="21" t="s">
        <v>102</v>
      </c>
      <c r="B8" s="22">
        <v>87.1</v>
      </c>
      <c r="C8" s="22">
        <v>18.600000000000001</v>
      </c>
      <c r="D8" s="22">
        <v>36.4</v>
      </c>
      <c r="E8" s="22">
        <v>0.75</v>
      </c>
      <c r="F8" s="22">
        <v>1.25</v>
      </c>
      <c r="G8" s="22">
        <v>32.5</v>
      </c>
      <c r="H8" s="24">
        <f t="shared" si="0"/>
        <v>2.6</v>
      </c>
    </row>
    <row r="9" spans="1:8" x14ac:dyDescent="0.3">
      <c r="A9" s="21" t="s">
        <v>103</v>
      </c>
      <c r="B9" s="22">
        <v>53.9</v>
      </c>
      <c r="C9" s="22">
        <v>13</v>
      </c>
      <c r="D9" s="22">
        <v>26.4</v>
      </c>
      <c r="E9" s="22">
        <v>0.62</v>
      </c>
      <c r="F9" s="22">
        <v>1.3</v>
      </c>
      <c r="G9" s="22">
        <v>36.090000000000003</v>
      </c>
      <c r="H9" s="24">
        <f t="shared" si="0"/>
        <v>2.7761538461538464</v>
      </c>
    </row>
    <row r="10" spans="1:8" x14ac:dyDescent="0.3">
      <c r="A10" s="21" t="s">
        <v>104</v>
      </c>
      <c r="B10" s="22">
        <v>95.9</v>
      </c>
      <c r="C10" s="22">
        <v>45.9</v>
      </c>
      <c r="D10" s="22">
        <v>35.799999999999997</v>
      </c>
      <c r="E10" s="22">
        <v>0.71</v>
      </c>
      <c r="F10" s="22">
        <v>1.23</v>
      </c>
      <c r="G10" s="22">
        <v>5.16</v>
      </c>
      <c r="H10" s="24">
        <f t="shared" si="0"/>
        <v>0.41951219512195126</v>
      </c>
    </row>
    <row r="11" spans="1:8" x14ac:dyDescent="0.3">
      <c r="A11" s="21" t="s">
        <v>105</v>
      </c>
      <c r="B11" s="22">
        <v>167.2</v>
      </c>
      <c r="C11" s="22">
        <v>50.6</v>
      </c>
      <c r="D11" s="22">
        <v>43.9</v>
      </c>
      <c r="E11" s="22">
        <v>0.74</v>
      </c>
      <c r="F11" s="22">
        <v>1.43</v>
      </c>
      <c r="G11" s="22">
        <v>4.95</v>
      </c>
      <c r="H11" s="24">
        <f t="shared" si="0"/>
        <v>0.34615384615384615</v>
      </c>
    </row>
    <row r="12" spans="1:8" x14ac:dyDescent="0.3">
      <c r="A12" s="21" t="s">
        <v>106</v>
      </c>
      <c r="B12" s="22">
        <v>189.9</v>
      </c>
      <c r="C12" s="22">
        <v>58.2</v>
      </c>
      <c r="D12" s="22">
        <v>41.3</v>
      </c>
      <c r="E12" s="22">
        <v>0.77</v>
      </c>
      <c r="F12" s="22">
        <v>1.38</v>
      </c>
      <c r="G12" s="22">
        <v>5.3</v>
      </c>
      <c r="H12" s="24">
        <f t="shared" si="0"/>
        <v>0.38405797101449274</v>
      </c>
    </row>
    <row r="13" spans="1:8" x14ac:dyDescent="0.3">
      <c r="A13" s="21" t="s">
        <v>107</v>
      </c>
      <c r="B13" s="22">
        <v>169</v>
      </c>
      <c r="C13" s="22">
        <v>50.3</v>
      </c>
      <c r="D13" s="22">
        <v>37.200000000000003</v>
      </c>
      <c r="E13" s="22">
        <v>0.71</v>
      </c>
      <c r="F13" s="22">
        <v>1.32</v>
      </c>
      <c r="G13" s="22">
        <v>4.43</v>
      </c>
      <c r="H13" s="24">
        <f t="shared" si="0"/>
        <v>0.33560606060606057</v>
      </c>
    </row>
    <row r="14" spans="1:8" x14ac:dyDescent="0.3">
      <c r="A14" s="21" t="s">
        <v>108</v>
      </c>
      <c r="B14" s="22">
        <v>138.6</v>
      </c>
      <c r="C14" s="22">
        <v>40.299999999999997</v>
      </c>
      <c r="D14" s="22">
        <v>35.799999999999997</v>
      </c>
      <c r="E14" s="22">
        <v>0.87</v>
      </c>
      <c r="F14" s="22">
        <v>1.28</v>
      </c>
      <c r="G14" s="22">
        <v>4.29</v>
      </c>
      <c r="H14" s="24">
        <f t="shared" si="0"/>
        <v>0.33515624999999999</v>
      </c>
    </row>
    <row r="15" spans="1:8" x14ac:dyDescent="0.3">
      <c r="A15" s="21" t="s">
        <v>109</v>
      </c>
      <c r="B15" s="22">
        <v>159.4</v>
      </c>
      <c r="C15" s="22">
        <v>46.8</v>
      </c>
      <c r="D15" s="22">
        <v>38.299999999999997</v>
      </c>
      <c r="E15" s="22">
        <v>0.73</v>
      </c>
      <c r="F15" s="22">
        <v>1.1299999999999999</v>
      </c>
      <c r="G15" s="22">
        <v>4.29</v>
      </c>
      <c r="H15" s="24">
        <f t="shared" si="0"/>
        <v>0.37964601769911505</v>
      </c>
    </row>
    <row r="16" spans="1:8" x14ac:dyDescent="0.3">
      <c r="A16" s="21" t="s">
        <v>110</v>
      </c>
      <c r="B16" s="22">
        <v>288.7</v>
      </c>
      <c r="C16" s="22">
        <v>176.7</v>
      </c>
      <c r="D16" s="22">
        <v>35.9</v>
      </c>
      <c r="E16" s="22">
        <v>0.74</v>
      </c>
      <c r="F16" s="22">
        <v>1.23</v>
      </c>
      <c r="G16" s="22">
        <v>4.87</v>
      </c>
      <c r="H16" s="24">
        <f t="shared" si="0"/>
        <v>0.3959349593495935</v>
      </c>
    </row>
    <row r="17" spans="1:8" x14ac:dyDescent="0.3">
      <c r="A17" s="21" t="s">
        <v>111</v>
      </c>
      <c r="B17" s="22">
        <v>142.69999999999999</v>
      </c>
      <c r="C17" s="22">
        <v>73.7</v>
      </c>
      <c r="D17" s="22">
        <v>53.6</v>
      </c>
      <c r="E17" s="22">
        <v>0.75</v>
      </c>
      <c r="F17" s="22">
        <v>1.06</v>
      </c>
      <c r="G17" s="22">
        <v>13.2</v>
      </c>
      <c r="H17" s="24">
        <f t="shared" si="0"/>
        <v>1.2452830188679245</v>
      </c>
    </row>
    <row r="18" spans="1:8" x14ac:dyDescent="0.3">
      <c r="A18" s="21" t="s">
        <v>112</v>
      </c>
      <c r="B18" s="22">
        <v>125.6</v>
      </c>
      <c r="C18" s="22">
        <v>117.2</v>
      </c>
      <c r="D18" s="22">
        <v>38.700000000000003</v>
      </c>
      <c r="E18" s="22">
        <v>0.78</v>
      </c>
      <c r="F18" s="22">
        <v>1.35</v>
      </c>
      <c r="G18" s="22">
        <v>3.93</v>
      </c>
      <c r="H18" s="24">
        <f t="shared" si="0"/>
        <v>0.29111111111111115</v>
      </c>
    </row>
    <row r="19" spans="1:8" x14ac:dyDescent="0.3">
      <c r="A19" s="21" t="s">
        <v>113</v>
      </c>
      <c r="B19" s="22">
        <v>340.8</v>
      </c>
      <c r="C19" s="22">
        <v>288.10000000000002</v>
      </c>
      <c r="D19" s="22">
        <v>43.4</v>
      </c>
      <c r="E19" s="22">
        <v>0.76</v>
      </c>
      <c r="F19" s="22">
        <v>1.44</v>
      </c>
      <c r="G19" s="22">
        <v>3.11</v>
      </c>
      <c r="H19" s="24">
        <f t="shared" si="0"/>
        <v>0.2159722222222222</v>
      </c>
    </row>
    <row r="20" spans="1:8" x14ac:dyDescent="0.3">
      <c r="A20" s="21" t="s">
        <v>114</v>
      </c>
      <c r="B20" s="22">
        <v>289.7</v>
      </c>
      <c r="C20" s="22">
        <v>266.8</v>
      </c>
      <c r="D20" s="22">
        <v>34.799999999999997</v>
      </c>
      <c r="E20" s="22">
        <v>0.71</v>
      </c>
      <c r="F20" s="22">
        <v>1.1299999999999999</v>
      </c>
      <c r="G20" s="22">
        <v>4.71</v>
      </c>
      <c r="H20" s="24">
        <f t="shared" si="0"/>
        <v>0.41681415929203536</v>
      </c>
    </row>
    <row r="21" spans="1:8" x14ac:dyDescent="0.3">
      <c r="A21" s="21" t="s">
        <v>115</v>
      </c>
      <c r="B21" s="22">
        <v>271.2</v>
      </c>
      <c r="C21" s="22">
        <v>262.3</v>
      </c>
      <c r="D21" s="22">
        <v>35.9</v>
      </c>
      <c r="E21" s="22">
        <v>0.78</v>
      </c>
      <c r="F21" s="22">
        <v>1.1100000000000001</v>
      </c>
      <c r="G21" s="22">
        <v>5.36</v>
      </c>
      <c r="H21" s="24">
        <f t="shared" si="0"/>
        <v>0.48288288288288289</v>
      </c>
    </row>
    <row r="22" spans="1:8" x14ac:dyDescent="0.3">
      <c r="A22" s="21" t="s">
        <v>116</v>
      </c>
      <c r="B22" s="22">
        <v>91.3</v>
      </c>
      <c r="C22" s="22">
        <v>76.2</v>
      </c>
      <c r="D22" s="22">
        <v>29.7</v>
      </c>
      <c r="E22" s="22">
        <v>0.67</v>
      </c>
      <c r="F22" s="22">
        <v>1.28</v>
      </c>
      <c r="G22" s="22">
        <v>4.46</v>
      </c>
      <c r="H22" s="24">
        <f t="shared" si="0"/>
        <v>0.34843750000000001</v>
      </c>
    </row>
    <row r="23" spans="1:8" x14ac:dyDescent="0.3">
      <c r="A23" s="21" t="s">
        <v>117</v>
      </c>
      <c r="B23" s="22">
        <v>347.6</v>
      </c>
      <c r="C23" s="22">
        <v>272.7</v>
      </c>
      <c r="D23" s="22">
        <v>39.4</v>
      </c>
      <c r="E23" s="22">
        <v>0.72</v>
      </c>
      <c r="F23" s="22">
        <v>1.22</v>
      </c>
      <c r="G23" s="22">
        <v>5.17</v>
      </c>
      <c r="H23" s="24">
        <f t="shared" si="0"/>
        <v>0.42377049180327869</v>
      </c>
    </row>
    <row r="24" spans="1:8" x14ac:dyDescent="0.3">
      <c r="A24" s="21" t="s">
        <v>118</v>
      </c>
      <c r="B24" s="22">
        <v>14.2</v>
      </c>
      <c r="C24" s="22">
        <v>10.1</v>
      </c>
      <c r="D24" s="22">
        <v>39.200000000000003</v>
      </c>
      <c r="E24" s="22">
        <v>0.72</v>
      </c>
      <c r="F24" s="22">
        <v>1.67</v>
      </c>
      <c r="G24" s="22">
        <v>4.92</v>
      </c>
      <c r="H24" s="24">
        <f t="shared" si="0"/>
        <v>0.29461077844311373</v>
      </c>
    </row>
    <row r="25" spans="1:8" x14ac:dyDescent="0.3">
      <c r="A25" s="21" t="s">
        <v>119</v>
      </c>
      <c r="B25" s="22">
        <v>14.1</v>
      </c>
      <c r="C25" s="22">
        <v>11.1</v>
      </c>
      <c r="D25" s="22">
        <v>37.700000000000003</v>
      </c>
      <c r="E25" s="22">
        <v>0.82</v>
      </c>
      <c r="F25" s="22">
        <v>1.37</v>
      </c>
      <c r="G25" s="22">
        <v>4.42</v>
      </c>
      <c r="H25" s="24">
        <f t="shared" si="0"/>
        <v>0.32262773722627736</v>
      </c>
    </row>
    <row r="26" spans="1:8" x14ac:dyDescent="0.3">
      <c r="A26" s="21" t="s">
        <v>120</v>
      </c>
      <c r="B26" s="22">
        <v>89.2</v>
      </c>
      <c r="C26" s="22">
        <v>45.7</v>
      </c>
      <c r="D26" s="22">
        <v>35.200000000000003</v>
      </c>
      <c r="E26" s="22">
        <v>0.78</v>
      </c>
      <c r="F26" s="22">
        <v>1.26</v>
      </c>
      <c r="G26" s="22">
        <v>4.03</v>
      </c>
      <c r="H26" s="24">
        <f t="shared" si="0"/>
        <v>0.31984126984126987</v>
      </c>
    </row>
    <row r="27" spans="1:8" x14ac:dyDescent="0.3">
      <c r="A27" s="21" t="s">
        <v>121</v>
      </c>
      <c r="B27" s="22">
        <v>36.299999999999997</v>
      </c>
      <c r="C27" s="22">
        <v>18.100000000000001</v>
      </c>
      <c r="D27" s="22">
        <v>25.3</v>
      </c>
      <c r="E27" s="22">
        <v>0.68</v>
      </c>
      <c r="F27" s="22">
        <v>0.94</v>
      </c>
      <c r="G27" s="22">
        <v>4.82</v>
      </c>
      <c r="H27" s="24">
        <f t="shared" si="0"/>
        <v>0.51276595744680853</v>
      </c>
    </row>
    <row r="28" spans="1:8" x14ac:dyDescent="0.3">
      <c r="A28" s="21" t="s">
        <v>122</v>
      </c>
      <c r="B28" s="22">
        <v>19</v>
      </c>
      <c r="C28" s="22">
        <v>13.8</v>
      </c>
      <c r="D28" s="22">
        <v>38.4</v>
      </c>
      <c r="E28" s="22">
        <v>0.74</v>
      </c>
      <c r="F28" s="22">
        <v>1.38</v>
      </c>
      <c r="G28" s="22">
        <v>4.17</v>
      </c>
      <c r="H28" s="24">
        <f t="shared" si="0"/>
        <v>0.30217391304347824</v>
      </c>
    </row>
    <row r="29" spans="1:8" x14ac:dyDescent="0.3">
      <c r="A29" s="21" t="s">
        <v>123</v>
      </c>
      <c r="B29" s="22">
        <v>48.8</v>
      </c>
      <c r="C29" s="22">
        <v>43.4</v>
      </c>
      <c r="D29" s="22">
        <v>59.8</v>
      </c>
      <c r="E29" s="22">
        <v>0.79</v>
      </c>
      <c r="F29" s="22">
        <v>1.22</v>
      </c>
      <c r="G29" s="22">
        <v>8.7100000000000009</v>
      </c>
      <c r="H29" s="24">
        <f t="shared" si="0"/>
        <v>0.71393442622950831</v>
      </c>
    </row>
    <row r="30" spans="1:8" x14ac:dyDescent="0.3">
      <c r="A30" s="21" t="s">
        <v>124</v>
      </c>
      <c r="B30" s="22">
        <v>218</v>
      </c>
      <c r="C30" s="22">
        <v>105.3</v>
      </c>
      <c r="D30" s="22">
        <v>32.799999999999997</v>
      </c>
      <c r="E30" s="22">
        <v>0.86</v>
      </c>
      <c r="F30" s="22">
        <v>1.43</v>
      </c>
      <c r="G30" s="22">
        <v>3.98</v>
      </c>
      <c r="H30" s="24">
        <f t="shared" si="0"/>
        <v>0.27832167832167831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E4" sqref="E4"/>
    </sheetView>
  </sheetViews>
  <sheetFormatPr defaultRowHeight="14.4" x14ac:dyDescent="0.3"/>
  <cols>
    <col min="1" max="1" width="19.109375" customWidth="1"/>
    <col min="2" max="2" width="17.77734375" customWidth="1"/>
  </cols>
  <sheetData>
    <row r="1" spans="1:2" x14ac:dyDescent="0.3">
      <c r="A1" s="1" t="s">
        <v>31</v>
      </c>
      <c r="B1" s="1" t="s">
        <v>36</v>
      </c>
    </row>
    <row r="2" spans="1:2" x14ac:dyDescent="0.3">
      <c r="A2" s="26" t="s">
        <v>93</v>
      </c>
      <c r="B2" s="26"/>
    </row>
    <row r="3" spans="1:2" x14ac:dyDescent="0.3">
      <c r="A3" s="21" t="s">
        <v>65</v>
      </c>
      <c r="B3" s="22">
        <v>229</v>
      </c>
    </row>
    <row r="4" spans="1:2" x14ac:dyDescent="0.3">
      <c r="A4" s="21" t="s">
        <v>66</v>
      </c>
      <c r="B4" s="22">
        <v>266</v>
      </c>
    </row>
    <row r="5" spans="1:2" x14ac:dyDescent="0.3">
      <c r="A5" s="21" t="s">
        <v>67</v>
      </c>
      <c r="B5" s="22">
        <v>217</v>
      </c>
    </row>
    <row r="6" spans="1:2" x14ac:dyDescent="0.3">
      <c r="A6" s="21" t="s">
        <v>68</v>
      </c>
      <c r="B6" s="22">
        <v>245</v>
      </c>
    </row>
    <row r="7" spans="1:2" x14ac:dyDescent="0.3">
      <c r="A7" s="21" t="s">
        <v>69</v>
      </c>
      <c r="B7" s="22">
        <v>249</v>
      </c>
    </row>
    <row r="8" spans="1:2" x14ac:dyDescent="0.3">
      <c r="A8" s="21" t="s">
        <v>70</v>
      </c>
      <c r="B8" s="22">
        <v>223</v>
      </c>
    </row>
    <row r="9" spans="1:2" x14ac:dyDescent="0.3">
      <c r="A9" s="21" t="s">
        <v>71</v>
      </c>
      <c r="B9" s="22">
        <v>226</v>
      </c>
    </row>
    <row r="10" spans="1:2" x14ac:dyDescent="0.3">
      <c r="A10" s="21" t="s">
        <v>72</v>
      </c>
      <c r="B10" s="22">
        <v>198</v>
      </c>
    </row>
    <row r="11" spans="1:2" x14ac:dyDescent="0.3">
      <c r="A11" s="21" t="s">
        <v>73</v>
      </c>
      <c r="B11" s="22">
        <v>241</v>
      </c>
    </row>
    <row r="12" spans="1:2" x14ac:dyDescent="0.3">
      <c r="A12" s="21" t="s">
        <v>74</v>
      </c>
      <c r="B12" s="22">
        <v>258</v>
      </c>
    </row>
    <row r="13" spans="1:2" x14ac:dyDescent="0.3">
      <c r="A13" s="21" t="s">
        <v>75</v>
      </c>
      <c r="B13" s="22">
        <v>256</v>
      </c>
    </row>
    <row r="14" spans="1:2" x14ac:dyDescent="0.3">
      <c r="A14" s="21" t="s">
        <v>76</v>
      </c>
      <c r="B14" s="22">
        <v>233</v>
      </c>
    </row>
    <row r="15" spans="1:2" x14ac:dyDescent="0.3">
      <c r="A15" s="21" t="s">
        <v>77</v>
      </c>
      <c r="B15" s="22">
        <v>255</v>
      </c>
    </row>
    <row r="16" spans="1:2" x14ac:dyDescent="0.3">
      <c r="A16" s="21" t="s">
        <v>78</v>
      </c>
      <c r="B16" s="22">
        <v>260</v>
      </c>
    </row>
    <row r="17" spans="1:2" x14ac:dyDescent="0.3">
      <c r="A17" s="21" t="s">
        <v>79</v>
      </c>
      <c r="B17" s="22">
        <v>238</v>
      </c>
    </row>
    <row r="18" spans="1:2" x14ac:dyDescent="0.3">
      <c r="A18" s="21" t="s">
        <v>80</v>
      </c>
      <c r="B18" s="22">
        <v>233</v>
      </c>
    </row>
    <row r="19" spans="1:2" x14ac:dyDescent="0.3">
      <c r="A19" s="21" t="s">
        <v>81</v>
      </c>
      <c r="B19" s="22">
        <v>234</v>
      </c>
    </row>
    <row r="20" spans="1:2" x14ac:dyDescent="0.3">
      <c r="A20" s="21" t="s">
        <v>82</v>
      </c>
      <c r="B20" s="22">
        <v>249</v>
      </c>
    </row>
    <row r="21" spans="1:2" x14ac:dyDescent="0.3">
      <c r="A21" s="21" t="s">
        <v>83</v>
      </c>
      <c r="B21" s="22">
        <v>248</v>
      </c>
    </row>
    <row r="22" spans="1:2" x14ac:dyDescent="0.3">
      <c r="A22" s="21" t="s">
        <v>84</v>
      </c>
      <c r="B22" s="22">
        <v>209</v>
      </c>
    </row>
    <row r="23" spans="1:2" x14ac:dyDescent="0.3">
      <c r="A23" s="21" t="s">
        <v>85</v>
      </c>
      <c r="B23" s="22">
        <v>213</v>
      </c>
    </row>
    <row r="24" spans="1:2" x14ac:dyDescent="0.3">
      <c r="A24" s="21" t="s">
        <v>86</v>
      </c>
      <c r="B24" s="22">
        <v>232</v>
      </c>
    </row>
    <row r="25" spans="1:2" x14ac:dyDescent="0.3">
      <c r="A25" s="21" t="s">
        <v>87</v>
      </c>
      <c r="B25" s="22">
        <v>225</v>
      </c>
    </row>
    <row r="26" spans="1:2" x14ac:dyDescent="0.3">
      <c r="A26" s="21" t="s">
        <v>88</v>
      </c>
      <c r="B26" s="22">
        <v>220</v>
      </c>
    </row>
    <row r="27" spans="1:2" x14ac:dyDescent="0.3">
      <c r="A27" s="21" t="s">
        <v>89</v>
      </c>
      <c r="B27" s="22">
        <v>228</v>
      </c>
    </row>
    <row r="28" spans="1:2" x14ac:dyDescent="0.3">
      <c r="A28" s="21" t="s">
        <v>90</v>
      </c>
      <c r="B28" s="22">
        <v>205</v>
      </c>
    </row>
    <row r="29" spans="1:2" x14ac:dyDescent="0.3">
      <c r="A29" s="21" t="s">
        <v>91</v>
      </c>
      <c r="B29" s="22">
        <v>219</v>
      </c>
    </row>
    <row r="30" spans="1:2" x14ac:dyDescent="0.3">
      <c r="A30" s="21" t="s">
        <v>92</v>
      </c>
      <c r="B30" s="22">
        <v>227</v>
      </c>
    </row>
    <row r="31" spans="1:2" x14ac:dyDescent="0.3">
      <c r="A31" s="27" t="s">
        <v>94</v>
      </c>
      <c r="B31" s="25"/>
    </row>
    <row r="32" spans="1:2" x14ac:dyDescent="0.3">
      <c r="A32" s="21" t="s">
        <v>65</v>
      </c>
      <c r="B32" s="22">
        <v>323</v>
      </c>
    </row>
    <row r="33" spans="1:2" x14ac:dyDescent="0.3">
      <c r="A33" s="21" t="s">
        <v>66</v>
      </c>
      <c r="B33" s="22">
        <v>330</v>
      </c>
    </row>
    <row r="34" spans="1:2" x14ac:dyDescent="0.3">
      <c r="A34" s="21" t="s">
        <v>67</v>
      </c>
      <c r="B34" s="22">
        <v>328</v>
      </c>
    </row>
    <row r="35" spans="1:2" x14ac:dyDescent="0.3">
      <c r="A35" s="21" t="s">
        <v>68</v>
      </c>
      <c r="B35" s="22">
        <v>311</v>
      </c>
    </row>
    <row r="36" spans="1:2" x14ac:dyDescent="0.3">
      <c r="A36" s="21" t="s">
        <v>69</v>
      </c>
      <c r="B36" s="22">
        <v>328</v>
      </c>
    </row>
    <row r="37" spans="1:2" x14ac:dyDescent="0.3">
      <c r="A37" s="21" t="s">
        <v>70</v>
      </c>
      <c r="B37" s="22">
        <v>300</v>
      </c>
    </row>
    <row r="38" spans="1:2" x14ac:dyDescent="0.3">
      <c r="A38" s="21" t="s">
        <v>71</v>
      </c>
      <c r="B38" s="22">
        <v>305</v>
      </c>
    </row>
    <row r="39" spans="1:2" x14ac:dyDescent="0.3">
      <c r="A39" s="21" t="s">
        <v>72</v>
      </c>
      <c r="B39" s="22">
        <v>120</v>
      </c>
    </row>
    <row r="40" spans="1:2" x14ac:dyDescent="0.3">
      <c r="A40" s="21" t="s">
        <v>73</v>
      </c>
      <c r="B40" s="22">
        <v>304</v>
      </c>
    </row>
    <row r="41" spans="1:2" x14ac:dyDescent="0.3">
      <c r="A41" s="21" t="s">
        <v>74</v>
      </c>
      <c r="B41" s="22">
        <v>315</v>
      </c>
    </row>
    <row r="42" spans="1:2" x14ac:dyDescent="0.3">
      <c r="A42" s="21" t="s">
        <v>75</v>
      </c>
      <c r="B42" s="22">
        <v>154</v>
      </c>
    </row>
    <row r="43" spans="1:2" x14ac:dyDescent="0.3">
      <c r="A43" s="21" t="s">
        <v>76</v>
      </c>
      <c r="B43" s="22">
        <v>302</v>
      </c>
    </row>
    <row r="44" spans="1:2" x14ac:dyDescent="0.3">
      <c r="A44" s="21" t="s">
        <v>77</v>
      </c>
      <c r="B44" s="22">
        <v>307</v>
      </c>
    </row>
    <row r="45" spans="1:2" x14ac:dyDescent="0.3">
      <c r="A45" s="21" t="s">
        <v>78</v>
      </c>
      <c r="B45" s="22">
        <v>270</v>
      </c>
    </row>
    <row r="46" spans="1:2" x14ac:dyDescent="0.3">
      <c r="A46" s="21" t="s">
        <v>79</v>
      </c>
      <c r="B46" s="22">
        <v>283</v>
      </c>
    </row>
    <row r="47" spans="1:2" x14ac:dyDescent="0.3">
      <c r="A47" s="21" t="s">
        <v>80</v>
      </c>
      <c r="B47" s="22">
        <v>305</v>
      </c>
    </row>
    <row r="48" spans="1:2" x14ac:dyDescent="0.3">
      <c r="A48" s="21" t="s">
        <v>81</v>
      </c>
      <c r="B48" s="22">
        <v>222</v>
      </c>
    </row>
    <row r="49" spans="1:2" x14ac:dyDescent="0.3">
      <c r="A49" s="21" t="s">
        <v>82</v>
      </c>
      <c r="B49" s="22">
        <v>295</v>
      </c>
    </row>
    <row r="50" spans="1:2" x14ac:dyDescent="0.3">
      <c r="A50" s="21" t="s">
        <v>83</v>
      </c>
      <c r="B50" s="22">
        <v>279</v>
      </c>
    </row>
    <row r="51" spans="1:2" x14ac:dyDescent="0.3">
      <c r="A51" s="21" t="s">
        <v>84</v>
      </c>
      <c r="B51" s="22">
        <v>284</v>
      </c>
    </row>
    <row r="52" spans="1:2" x14ac:dyDescent="0.3">
      <c r="A52" s="21" t="s">
        <v>85</v>
      </c>
      <c r="B52" s="22">
        <v>189</v>
      </c>
    </row>
    <row r="53" spans="1:2" x14ac:dyDescent="0.3">
      <c r="A53" s="21" t="s">
        <v>86</v>
      </c>
      <c r="B53" s="22">
        <v>303</v>
      </c>
    </row>
    <row r="54" spans="1:2" x14ac:dyDescent="0.3">
      <c r="A54" s="21" t="s">
        <v>87</v>
      </c>
      <c r="B54" s="22">
        <v>241</v>
      </c>
    </row>
    <row r="55" spans="1:2" x14ac:dyDescent="0.3">
      <c r="A55" s="21" t="s">
        <v>88</v>
      </c>
      <c r="B55" s="22">
        <v>294</v>
      </c>
    </row>
    <row r="56" spans="1:2" x14ac:dyDescent="0.3">
      <c r="A56" s="21" t="s">
        <v>89</v>
      </c>
      <c r="B56" s="22">
        <v>298</v>
      </c>
    </row>
    <row r="57" spans="1:2" x14ac:dyDescent="0.3">
      <c r="A57" s="21" t="s">
        <v>90</v>
      </c>
      <c r="B57" s="22">
        <v>305</v>
      </c>
    </row>
    <row r="58" spans="1:2" x14ac:dyDescent="0.3">
      <c r="A58" s="21" t="s">
        <v>91</v>
      </c>
      <c r="B58" s="22">
        <v>294</v>
      </c>
    </row>
    <row r="59" spans="1:2" x14ac:dyDescent="0.3">
      <c r="A59" s="21" t="s">
        <v>92</v>
      </c>
      <c r="B59" s="22">
        <v>302</v>
      </c>
    </row>
    <row r="60" spans="1:2" x14ac:dyDescent="0.3">
      <c r="A60" s="27" t="s">
        <v>95</v>
      </c>
      <c r="B60" s="25"/>
    </row>
    <row r="61" spans="1:2" x14ac:dyDescent="0.3">
      <c r="A61" s="21" t="s">
        <v>65</v>
      </c>
      <c r="B61" s="22">
        <v>216</v>
      </c>
    </row>
    <row r="62" spans="1:2" x14ac:dyDescent="0.3">
      <c r="A62" s="21" t="s">
        <v>66</v>
      </c>
      <c r="B62" s="22">
        <v>203</v>
      </c>
    </row>
    <row r="63" spans="1:2" x14ac:dyDescent="0.3">
      <c r="A63" s="21" t="s">
        <v>67</v>
      </c>
      <c r="B63" s="22">
        <v>202</v>
      </c>
    </row>
    <row r="64" spans="1:2" x14ac:dyDescent="0.3">
      <c r="A64" s="21" t="s">
        <v>68</v>
      </c>
      <c r="B64" s="22">
        <v>207</v>
      </c>
    </row>
    <row r="65" spans="1:2" x14ac:dyDescent="0.3">
      <c r="A65" s="21" t="s">
        <v>69</v>
      </c>
      <c r="B65" s="22">
        <v>225</v>
      </c>
    </row>
    <row r="66" spans="1:2" x14ac:dyDescent="0.3">
      <c r="A66" s="21" t="s">
        <v>70</v>
      </c>
      <c r="B66" s="22">
        <v>179</v>
      </c>
    </row>
    <row r="67" spans="1:2" x14ac:dyDescent="0.3">
      <c r="A67" s="21" t="s">
        <v>71</v>
      </c>
      <c r="B67" s="22">
        <v>212</v>
      </c>
    </row>
    <row r="68" spans="1:2" x14ac:dyDescent="0.3">
      <c r="A68" s="21" t="s">
        <v>72</v>
      </c>
      <c r="B68" s="22">
        <v>210</v>
      </c>
    </row>
    <row r="69" spans="1:2" x14ac:dyDescent="0.3">
      <c r="A69" s="21" t="s">
        <v>73</v>
      </c>
      <c r="B69" s="22">
        <v>215</v>
      </c>
    </row>
    <row r="70" spans="1:2" x14ac:dyDescent="0.3">
      <c r="A70" s="21" t="s">
        <v>74</v>
      </c>
      <c r="B70" s="22">
        <v>200</v>
      </c>
    </row>
    <row r="71" spans="1:2" x14ac:dyDescent="0.3">
      <c r="A71" s="21" t="s">
        <v>75</v>
      </c>
      <c r="B71" s="22">
        <v>207</v>
      </c>
    </row>
    <row r="72" spans="1:2" x14ac:dyDescent="0.3">
      <c r="A72" s="21" t="s">
        <v>76</v>
      </c>
      <c r="B72" s="22">
        <v>190</v>
      </c>
    </row>
    <row r="73" spans="1:2" x14ac:dyDescent="0.3">
      <c r="A73" s="21" t="s">
        <v>77</v>
      </c>
      <c r="B73" s="22">
        <v>216</v>
      </c>
    </row>
    <row r="74" spans="1:2" x14ac:dyDescent="0.3">
      <c r="A74" s="21" t="s">
        <v>78</v>
      </c>
      <c r="B74" s="22">
        <v>187</v>
      </c>
    </row>
    <row r="75" spans="1:2" x14ac:dyDescent="0.3">
      <c r="A75" s="21" t="s">
        <v>79</v>
      </c>
      <c r="B75" s="22">
        <v>181</v>
      </c>
    </row>
    <row r="76" spans="1:2" x14ac:dyDescent="0.3">
      <c r="A76" s="21" t="s">
        <v>80</v>
      </c>
      <c r="B76" s="22">
        <v>98</v>
      </c>
    </row>
    <row r="77" spans="1:2" x14ac:dyDescent="0.3">
      <c r="A77" s="21" t="s">
        <v>81</v>
      </c>
      <c r="B77" s="22">
        <v>90</v>
      </c>
    </row>
    <row r="78" spans="1:2" x14ac:dyDescent="0.3">
      <c r="A78" s="21" t="s">
        <v>82</v>
      </c>
      <c r="B78" s="22">
        <v>229</v>
      </c>
    </row>
    <row r="79" spans="1:2" x14ac:dyDescent="0.3">
      <c r="A79" s="21" t="s">
        <v>83</v>
      </c>
      <c r="B79" s="22">
        <v>145</v>
      </c>
    </row>
    <row r="80" spans="1:2" x14ac:dyDescent="0.3">
      <c r="A80" s="21" t="s">
        <v>84</v>
      </c>
      <c r="B80" s="22">
        <v>110</v>
      </c>
    </row>
    <row r="81" spans="1:2" x14ac:dyDescent="0.3">
      <c r="A81" s="21" t="s">
        <v>85</v>
      </c>
      <c r="B81" s="22">
        <v>107</v>
      </c>
    </row>
    <row r="82" spans="1:2" x14ac:dyDescent="0.3">
      <c r="A82" s="21" t="s">
        <v>86</v>
      </c>
      <c r="B82" s="22">
        <v>126</v>
      </c>
    </row>
    <row r="83" spans="1:2" x14ac:dyDescent="0.3">
      <c r="A83" s="21" t="s">
        <v>87</v>
      </c>
      <c r="B83" s="22">
        <v>85</v>
      </c>
    </row>
    <row r="84" spans="1:2" x14ac:dyDescent="0.3">
      <c r="A84" s="21" t="s">
        <v>88</v>
      </c>
      <c r="B84" s="22">
        <v>179</v>
      </c>
    </row>
    <row r="85" spans="1:2" x14ac:dyDescent="0.3">
      <c r="A85" s="21" t="s">
        <v>89</v>
      </c>
      <c r="B85" s="22">
        <v>183</v>
      </c>
    </row>
    <row r="86" spans="1:2" x14ac:dyDescent="0.3">
      <c r="A86" s="21" t="s">
        <v>90</v>
      </c>
      <c r="B86" s="22">
        <v>123</v>
      </c>
    </row>
    <row r="87" spans="1:2" x14ac:dyDescent="0.3">
      <c r="A87" s="21" t="s">
        <v>91</v>
      </c>
      <c r="B87" s="22">
        <v>180</v>
      </c>
    </row>
    <row r="88" spans="1:2" x14ac:dyDescent="0.3">
      <c r="A88" s="21" t="s">
        <v>92</v>
      </c>
      <c r="B88" s="22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selection activeCell="P20" sqref="P20"/>
    </sheetView>
  </sheetViews>
  <sheetFormatPr defaultRowHeight="14.4" x14ac:dyDescent="0.3"/>
  <cols>
    <col min="1" max="1" width="27.109375" customWidth="1"/>
    <col min="2" max="2" width="14.5546875" customWidth="1"/>
    <col min="3" max="3" width="12.44140625" customWidth="1"/>
    <col min="4" max="4" width="11.5546875" customWidth="1"/>
    <col min="5" max="5" width="18.77734375" customWidth="1"/>
  </cols>
  <sheetData>
    <row r="1" spans="1:17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3">
      <c r="A2" s="20"/>
      <c r="B2" s="1" t="s">
        <v>11</v>
      </c>
      <c r="C2" s="1" t="s">
        <v>1</v>
      </c>
      <c r="D2" s="1" t="s">
        <v>2</v>
      </c>
      <c r="E2" s="1" t="s">
        <v>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3">
      <c r="A3" s="20" t="s">
        <v>4</v>
      </c>
      <c r="B3" s="2">
        <v>2.5110000000000001</v>
      </c>
      <c r="C3" s="2">
        <f>B3-B9</f>
        <v>2.4810000000000003</v>
      </c>
      <c r="D3" s="2">
        <v>100</v>
      </c>
      <c r="E3" s="23">
        <f>(11.04*C3*C3)+(11.948*C3)+(1.5134)</f>
        <v>99.111573440000015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3">
      <c r="A4" s="20" t="s">
        <v>5</v>
      </c>
      <c r="B4" s="2">
        <v>1.7030000000000001</v>
      </c>
      <c r="C4" s="2">
        <f>B4-B9</f>
        <v>1.673</v>
      </c>
      <c r="D4" s="2">
        <v>50</v>
      </c>
      <c r="E4" s="23">
        <f t="shared" ref="E4:E9" si="0">(11.04*C4*C4)+(11.948*C4)+(1.5134)</f>
        <v>52.402580159999992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3">
      <c r="A5" s="20" t="s">
        <v>6</v>
      </c>
      <c r="B5" s="2">
        <v>1.024</v>
      </c>
      <c r="C5" s="2">
        <f>B5-B9</f>
        <v>0.99399999999999999</v>
      </c>
      <c r="D5" s="2">
        <v>25</v>
      </c>
      <c r="E5" s="23">
        <f t="shared" si="0"/>
        <v>24.297629439999998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3">
      <c r="A6" s="20" t="s">
        <v>7</v>
      </c>
      <c r="B6" s="2">
        <v>0.54300000000000004</v>
      </c>
      <c r="C6" s="2">
        <f>B6-B9</f>
        <v>0.51300000000000001</v>
      </c>
      <c r="D6" s="2">
        <v>12.5</v>
      </c>
      <c r="E6" s="23">
        <f t="shared" si="0"/>
        <v>10.548109760000001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3">
      <c r="A7" s="20" t="s">
        <v>8</v>
      </c>
      <c r="B7" s="2">
        <v>0.318</v>
      </c>
      <c r="C7" s="2">
        <f>B7-B9</f>
        <v>0.28800000000000003</v>
      </c>
      <c r="D7" s="2">
        <v>6.25</v>
      </c>
      <c r="E7" s="23">
        <f t="shared" si="0"/>
        <v>5.8701257600000005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3">
      <c r="A8" s="20" t="s">
        <v>37</v>
      </c>
      <c r="B8" s="2">
        <v>0.152</v>
      </c>
      <c r="C8" s="2">
        <f>B8-B9</f>
        <v>0.122</v>
      </c>
      <c r="D8" s="2">
        <v>3.125</v>
      </c>
      <c r="E8" s="23">
        <f t="shared" si="0"/>
        <v>3.1353753600000003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3">
      <c r="A9" s="20" t="s">
        <v>9</v>
      </c>
      <c r="B9" s="2">
        <v>0.03</v>
      </c>
      <c r="C9" s="2">
        <f>B9-B9</f>
        <v>0</v>
      </c>
      <c r="D9" s="2">
        <v>0</v>
      </c>
      <c r="E9" s="23">
        <f t="shared" si="0"/>
        <v>1.5134000000000001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3">
      <c r="A15" s="20"/>
      <c r="B15" s="20"/>
      <c r="C15" s="20"/>
      <c r="D15" s="20"/>
      <c r="E15" s="20"/>
      <c r="F15" s="20"/>
      <c r="G15" s="20"/>
      <c r="H15" s="20"/>
      <c r="I15" s="20"/>
      <c r="J15" s="10" t="s">
        <v>38</v>
      </c>
      <c r="K15" s="10"/>
      <c r="L15" s="10"/>
      <c r="M15" s="20"/>
      <c r="N15" s="20"/>
      <c r="O15" s="20"/>
      <c r="P15" s="20"/>
      <c r="Q15" s="20"/>
    </row>
    <row r="16" spans="1:17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3">
      <c r="A20" s="1" t="s">
        <v>10</v>
      </c>
      <c r="B20" s="1" t="s">
        <v>11</v>
      </c>
      <c r="C20" s="1" t="s">
        <v>9</v>
      </c>
      <c r="D20" s="1" t="s">
        <v>1</v>
      </c>
      <c r="E20" s="1" t="s">
        <v>39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3">
      <c r="A21" s="26" t="s">
        <v>93</v>
      </c>
      <c r="B21" s="25"/>
      <c r="C21" s="25"/>
      <c r="D21" s="25"/>
      <c r="E21" s="25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3">
      <c r="A22" s="21" t="s">
        <v>65</v>
      </c>
      <c r="B22" s="2">
        <v>0.81100000000000005</v>
      </c>
      <c r="C22" s="2">
        <v>0.03</v>
      </c>
      <c r="D22" s="2">
        <f t="shared" ref="D22:D63" si="1">(B22-C22)</f>
        <v>0.78100000000000003</v>
      </c>
      <c r="E22" s="3">
        <f t="shared" ref="E22:E68" si="2">(11.04*D22*D22)+(11.948*D22)+(1.5134)</f>
        <v>17.57875744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3">
      <c r="A23" s="21" t="s">
        <v>66</v>
      </c>
      <c r="B23" s="2">
        <v>1.712</v>
      </c>
      <c r="C23" s="2">
        <v>0.03</v>
      </c>
      <c r="D23" s="2">
        <f t="shared" si="1"/>
        <v>1.6819999999999999</v>
      </c>
      <c r="E23" s="3">
        <f t="shared" si="2"/>
        <v>52.843464959999999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3">
      <c r="A24" s="21" t="s">
        <v>67</v>
      </c>
      <c r="B24" s="2">
        <v>1.208</v>
      </c>
      <c r="C24" s="2">
        <v>0.03</v>
      </c>
      <c r="D24" s="2">
        <f t="shared" si="1"/>
        <v>1.1779999999999999</v>
      </c>
      <c r="E24" s="3">
        <f t="shared" si="2"/>
        <v>30.908175359999998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3">
      <c r="A25" s="21" t="s">
        <v>68</v>
      </c>
      <c r="B25" s="2">
        <v>1.151</v>
      </c>
      <c r="C25" s="2">
        <v>0.03</v>
      </c>
      <c r="D25" s="2">
        <f t="shared" si="1"/>
        <v>1.121</v>
      </c>
      <c r="E25" s="3">
        <f t="shared" si="2"/>
        <v>28.78042464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3">
      <c r="A26" s="21" t="s">
        <v>69</v>
      </c>
      <c r="B26" s="2">
        <v>0.91700000000000004</v>
      </c>
      <c r="C26" s="2">
        <v>0.03</v>
      </c>
      <c r="D26" s="2">
        <f t="shared" si="1"/>
        <v>0.88700000000000001</v>
      </c>
      <c r="E26" s="3">
        <f t="shared" si="2"/>
        <v>20.797205760000001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3">
      <c r="A27" s="21" t="s">
        <v>70</v>
      </c>
      <c r="B27" s="2">
        <v>1.06</v>
      </c>
      <c r="C27" s="2">
        <v>0.03</v>
      </c>
      <c r="D27" s="2">
        <f t="shared" si="1"/>
        <v>1.03</v>
      </c>
      <c r="E27" s="3">
        <f t="shared" si="2"/>
        <v>25.532176000000003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3">
      <c r="A28" s="21" t="s">
        <v>71</v>
      </c>
      <c r="B28" s="2">
        <v>1.726</v>
      </c>
      <c r="C28" s="2">
        <v>0.03</v>
      </c>
      <c r="D28" s="2">
        <f t="shared" si="1"/>
        <v>1.696</v>
      </c>
      <c r="E28" s="3">
        <f t="shared" si="2"/>
        <v>53.532840639999996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3">
      <c r="A29" s="21" t="s">
        <v>72</v>
      </c>
      <c r="B29" s="2">
        <v>0.96199999999999997</v>
      </c>
      <c r="C29" s="2">
        <v>0.03</v>
      </c>
      <c r="D29" s="2">
        <f t="shared" si="1"/>
        <v>0.93199999999999994</v>
      </c>
      <c r="E29" s="3">
        <f t="shared" si="2"/>
        <v>22.238544959999999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3">
      <c r="A30" s="21" t="s">
        <v>73</v>
      </c>
      <c r="B30" s="2">
        <v>0.98399999999999999</v>
      </c>
      <c r="C30" s="2">
        <v>0.03</v>
      </c>
      <c r="D30" s="2">
        <f t="shared" si="1"/>
        <v>0.95399999999999996</v>
      </c>
      <c r="E30" s="3">
        <f t="shared" si="2"/>
        <v>22.959472639999998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3">
      <c r="A31" s="21" t="s">
        <v>74</v>
      </c>
      <c r="B31" s="2">
        <v>0.88500000000000001</v>
      </c>
      <c r="C31" s="2">
        <v>0.03</v>
      </c>
      <c r="D31" s="2">
        <f t="shared" si="1"/>
        <v>0.85499999999999998</v>
      </c>
      <c r="E31" s="3">
        <f t="shared" si="2"/>
        <v>19.799456000000003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3">
      <c r="A32" s="21" t="s">
        <v>75</v>
      </c>
      <c r="B32" s="2">
        <v>0.76600000000000001</v>
      </c>
      <c r="C32" s="2">
        <v>0.03</v>
      </c>
      <c r="D32" s="2">
        <f t="shared" si="1"/>
        <v>0.73599999999999999</v>
      </c>
      <c r="E32" s="3">
        <f t="shared" si="2"/>
        <v>16.287451839999999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3">
      <c r="A33" s="21" t="s">
        <v>76</v>
      </c>
      <c r="B33" s="2">
        <v>1.048</v>
      </c>
      <c r="C33" s="2">
        <v>0.03</v>
      </c>
      <c r="D33" s="2">
        <f t="shared" si="1"/>
        <v>1.018</v>
      </c>
      <c r="E33" s="3">
        <f t="shared" si="2"/>
        <v>25.117480959999998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3">
      <c r="A34" s="21" t="s">
        <v>77</v>
      </c>
      <c r="B34" s="2">
        <v>1.113</v>
      </c>
      <c r="C34" s="2">
        <v>0.03</v>
      </c>
      <c r="D34" s="2">
        <f t="shared" si="1"/>
        <v>1.083</v>
      </c>
      <c r="E34" s="3">
        <f t="shared" si="2"/>
        <v>27.40177856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3">
      <c r="A35" s="21" t="s">
        <v>78</v>
      </c>
      <c r="B35" s="2">
        <v>1.0129999999999999</v>
      </c>
      <c r="C35" s="2">
        <v>0.03</v>
      </c>
      <c r="D35" s="2">
        <f t="shared" si="1"/>
        <v>0.98299999999999987</v>
      </c>
      <c r="E35" s="3">
        <f t="shared" si="2"/>
        <v>23.926114559999995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3">
      <c r="A36" s="21" t="s">
        <v>79</v>
      </c>
      <c r="B36" s="2">
        <v>1.3380000000000001</v>
      </c>
      <c r="C36" s="2">
        <v>0.03</v>
      </c>
      <c r="D36" s="2">
        <f t="shared" si="1"/>
        <v>1.3080000000000001</v>
      </c>
      <c r="E36" s="3">
        <f t="shared" si="2"/>
        <v>36.029322560000004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3">
      <c r="A37" s="21" t="s">
        <v>80</v>
      </c>
      <c r="B37" s="2">
        <v>1.5229999999999999</v>
      </c>
      <c r="C37" s="2">
        <v>0.03</v>
      </c>
      <c r="D37" s="2">
        <f t="shared" si="1"/>
        <v>1.4929999999999999</v>
      </c>
      <c r="E37" s="3">
        <f t="shared" si="2"/>
        <v>43.960464959999989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3">
      <c r="A38" s="21" t="s">
        <v>81</v>
      </c>
      <c r="B38" s="2">
        <v>1.488</v>
      </c>
      <c r="C38" s="2">
        <v>0.03</v>
      </c>
      <c r="D38" s="2">
        <f t="shared" si="1"/>
        <v>1.458</v>
      </c>
      <c r="E38" s="3">
        <f t="shared" si="2"/>
        <v>42.402018559999995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3">
      <c r="A39" s="21" t="s">
        <v>82</v>
      </c>
      <c r="B39" s="2">
        <v>1.216</v>
      </c>
      <c r="C39" s="2">
        <v>0.03</v>
      </c>
      <c r="D39" s="2">
        <f t="shared" si="1"/>
        <v>1.1859999999999999</v>
      </c>
      <c r="E39" s="3">
        <f t="shared" si="2"/>
        <v>31.212547839999996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3">
      <c r="A40" s="21" t="s">
        <v>83</v>
      </c>
      <c r="B40" s="2">
        <v>0.97</v>
      </c>
      <c r="C40" s="2">
        <v>0.03</v>
      </c>
      <c r="D40" s="2">
        <f t="shared" si="1"/>
        <v>0.94</v>
      </c>
      <c r="E40" s="3">
        <f t="shared" si="2"/>
        <v>22.499464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3">
      <c r="A41" s="21" t="s">
        <v>84</v>
      </c>
      <c r="B41" s="2">
        <v>0.94699999999999995</v>
      </c>
      <c r="C41" s="2">
        <v>0.03</v>
      </c>
      <c r="D41" s="2">
        <f t="shared" si="1"/>
        <v>0.91699999999999993</v>
      </c>
      <c r="E41" s="3">
        <f t="shared" si="2"/>
        <v>21.753130559999999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3">
      <c r="A42" s="21" t="s">
        <v>85</v>
      </c>
      <c r="B42" s="2">
        <v>0.83599999999999997</v>
      </c>
      <c r="C42" s="2">
        <v>0.03</v>
      </c>
      <c r="D42" s="2">
        <f t="shared" si="1"/>
        <v>0.80599999999999994</v>
      </c>
      <c r="E42" s="3">
        <f t="shared" si="2"/>
        <v>18.315469439999998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3">
      <c r="A43" s="21" t="s">
        <v>86</v>
      </c>
      <c r="B43" s="2">
        <v>0.995</v>
      </c>
      <c r="C43" s="2">
        <v>0.03</v>
      </c>
      <c r="D43" s="2">
        <f t="shared" si="1"/>
        <v>0.96499999999999997</v>
      </c>
      <c r="E43" s="3">
        <f t="shared" si="2"/>
        <v>23.323944000000001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3">
      <c r="A44" s="21" t="s">
        <v>87</v>
      </c>
      <c r="B44" s="2">
        <v>0.97599999999999998</v>
      </c>
      <c r="C44" s="2">
        <v>0.03</v>
      </c>
      <c r="D44" s="2">
        <f t="shared" si="1"/>
        <v>0.94599999999999995</v>
      </c>
      <c r="E44" s="3">
        <f t="shared" si="2"/>
        <v>22.696080639999998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3">
      <c r="A45" s="21" t="s">
        <v>88</v>
      </c>
      <c r="B45" s="2">
        <v>0.92200000000000004</v>
      </c>
      <c r="C45" s="2">
        <v>0.03</v>
      </c>
      <c r="D45" s="2">
        <f t="shared" si="1"/>
        <v>0.89200000000000002</v>
      </c>
      <c r="E45" s="3">
        <f t="shared" si="2"/>
        <v>20.955146559999999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3">
      <c r="A46" s="21" t="s">
        <v>89</v>
      </c>
      <c r="B46" s="2">
        <v>0.998</v>
      </c>
      <c r="C46" s="2">
        <v>0.03</v>
      </c>
      <c r="D46" s="2">
        <f t="shared" si="1"/>
        <v>0.96799999999999997</v>
      </c>
      <c r="E46" s="3">
        <f t="shared" si="2"/>
        <v>23.423808959999999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3">
      <c r="A47" s="21" t="s">
        <v>90</v>
      </c>
      <c r="B47" s="2">
        <v>1.1499999999999999</v>
      </c>
      <c r="C47" s="2">
        <v>0.03</v>
      </c>
      <c r="D47" s="2">
        <f t="shared" si="1"/>
        <v>1.1199999999999999</v>
      </c>
      <c r="E47" s="3">
        <f t="shared" si="2"/>
        <v>28.743735999999995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3">
      <c r="A48" s="21" t="s">
        <v>91</v>
      </c>
      <c r="B48" s="2">
        <v>1.1200000000000001</v>
      </c>
      <c r="C48" s="2">
        <v>0.03</v>
      </c>
      <c r="D48" s="2">
        <f t="shared" si="1"/>
        <v>1.0900000000000001</v>
      </c>
      <c r="E48" s="3">
        <f t="shared" si="2"/>
        <v>27.653344000000004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3">
      <c r="A49" s="21" t="s">
        <v>92</v>
      </c>
      <c r="B49" s="2">
        <v>1.03</v>
      </c>
      <c r="C49" s="2">
        <v>0.03</v>
      </c>
      <c r="D49" s="2">
        <f t="shared" si="1"/>
        <v>1</v>
      </c>
      <c r="E49" s="3">
        <f t="shared" si="2"/>
        <v>24.5014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3">
      <c r="A50" s="27" t="s">
        <v>94</v>
      </c>
      <c r="B50" s="25"/>
      <c r="C50" s="25"/>
      <c r="D50" s="25"/>
      <c r="E50" s="25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3">
      <c r="A51" s="21" t="s">
        <v>65</v>
      </c>
      <c r="B51" s="2">
        <v>0.40100000000000002</v>
      </c>
      <c r="C51" s="2">
        <v>0.03</v>
      </c>
      <c r="D51" s="2">
        <f>(B51-C51)</f>
        <v>0.371</v>
      </c>
      <c r="E51" s="3">
        <f>(11.04*D51*D51)+(11.948*D51)+(1.5134)</f>
        <v>7.46566464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3">
      <c r="A52" s="21" t="s">
        <v>66</v>
      </c>
      <c r="B52" s="2">
        <v>0.311</v>
      </c>
      <c r="C52" s="2">
        <v>0.03</v>
      </c>
      <c r="D52" s="2">
        <f>(B52-C52)</f>
        <v>0.28100000000000003</v>
      </c>
      <c r="E52" s="3">
        <f>(11.04*D52*D52)+(11.948*D52)+(1.5134)</f>
        <v>5.7425174400000003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3">
      <c r="A53" s="21" t="s">
        <v>67</v>
      </c>
      <c r="B53" s="2">
        <v>1.716</v>
      </c>
      <c r="C53" s="2">
        <v>0.03</v>
      </c>
      <c r="D53" s="2">
        <f>(B53-C53)</f>
        <v>1.6859999999999999</v>
      </c>
      <c r="E53" s="3">
        <f>(11.04*D53*D53)+(11.948*D53)+(1.5134)</f>
        <v>53.039987839999988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3">
      <c r="A54" s="21" t="s">
        <v>68</v>
      </c>
      <c r="B54" s="2">
        <v>0.35</v>
      </c>
      <c r="C54" s="2">
        <v>0.03</v>
      </c>
      <c r="D54" s="2">
        <f>(B54-C54)</f>
        <v>0.31999999999999995</v>
      </c>
      <c r="E54" s="3">
        <f>(11.04*D54*D54)+(11.948*D54)+(1.5134)</f>
        <v>6.467255999999999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3">
      <c r="A55" s="21" t="s">
        <v>69</v>
      </c>
      <c r="B55" s="2">
        <v>0.26100000000000001</v>
      </c>
      <c r="C55" s="2">
        <v>0.03</v>
      </c>
      <c r="D55" s="2">
        <f>(B55-C55)</f>
        <v>0.23100000000000001</v>
      </c>
      <c r="E55" s="3">
        <f>(11.04*D55*D55)+(11.948*D55)+(1.5134)</f>
        <v>4.8624934400000006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3">
      <c r="A56" s="21" t="s">
        <v>70</v>
      </c>
      <c r="B56" s="2">
        <v>0.33100000000000002</v>
      </c>
      <c r="C56" s="2">
        <v>0.03</v>
      </c>
      <c r="D56" s="2">
        <f>(B56-C56)</f>
        <v>0.30100000000000005</v>
      </c>
      <c r="E56" s="3">
        <f>(11.04*D56*D56)+(11.948*D56)+(1.5134)</f>
        <v>6.1099830400000004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3">
      <c r="A57" s="21" t="s">
        <v>71</v>
      </c>
      <c r="B57" s="2">
        <v>0.34499999999999997</v>
      </c>
      <c r="C57" s="2">
        <v>0.03</v>
      </c>
      <c r="D57" s="2">
        <f>(B57-C57)</f>
        <v>0.31499999999999995</v>
      </c>
      <c r="E57" s="3">
        <f>(11.04*D57*D57)+(11.948*D57)+(1.5134)</f>
        <v>6.372463999999999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3">
      <c r="A58" s="21" t="s">
        <v>72</v>
      </c>
      <c r="B58" s="2">
        <v>0.51800000000000002</v>
      </c>
      <c r="C58" s="2">
        <v>0.03</v>
      </c>
      <c r="D58" s="2">
        <f>(B58-C58)</f>
        <v>0.48799999999999999</v>
      </c>
      <c r="E58" s="3">
        <f>(11.04*D58*D58)+(11.948*D58)+(1.5134)</f>
        <v>9.9731337599999996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3">
      <c r="A59" s="21" t="s">
        <v>73</v>
      </c>
      <c r="B59" s="2">
        <v>0.30299999999999999</v>
      </c>
      <c r="C59" s="2">
        <v>0.03</v>
      </c>
      <c r="D59" s="2">
        <f>(B59-C59)</f>
        <v>0.27300000000000002</v>
      </c>
      <c r="E59" s="3">
        <f>(11.04*D59*D59)+(11.948*D59)+(1.5134)</f>
        <v>5.5980041600000003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3">
      <c r="A60" s="21" t="s">
        <v>74</v>
      </c>
      <c r="B60" s="2">
        <v>0.27200000000000002</v>
      </c>
      <c r="C60" s="2">
        <v>0.03</v>
      </c>
      <c r="D60" s="2">
        <f>(B60-C60)</f>
        <v>0.24200000000000002</v>
      </c>
      <c r="E60" s="3">
        <f>(11.04*D60*D60)+(11.948*D60)+(1.5134)</f>
        <v>5.0513625600000003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3">
      <c r="A61" s="21" t="s">
        <v>75</v>
      </c>
      <c r="B61" s="2">
        <v>0.33800000000000002</v>
      </c>
      <c r="C61" s="2">
        <v>0.03</v>
      </c>
      <c r="D61" s="2">
        <f>(B61-C61)</f>
        <v>0.30800000000000005</v>
      </c>
      <c r="E61" s="3">
        <f>(11.04*D61*D61)+(11.948*D61)+(1.5134)</f>
        <v>6.2406825600000007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3">
      <c r="A62" s="21" t="s">
        <v>76</v>
      </c>
      <c r="B62" s="2">
        <v>0.39400000000000002</v>
      </c>
      <c r="C62" s="2">
        <v>0.03</v>
      </c>
      <c r="D62" s="2">
        <f>(B62-C62)</f>
        <v>0.36399999999999999</v>
      </c>
      <c r="E62" s="3">
        <f>(11.04*D62*D62)+(11.948*D62)+(1.5134)</f>
        <v>7.3252278399999993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3">
      <c r="A63" s="21" t="s">
        <v>77</v>
      </c>
      <c r="B63" s="2">
        <v>0.51700000000000002</v>
      </c>
      <c r="C63" s="2">
        <v>0.03</v>
      </c>
      <c r="D63" s="2">
        <f>(B63-C63)</f>
        <v>0.48699999999999999</v>
      </c>
      <c r="E63" s="3">
        <f>(11.04*D63*D63)+(11.948*D63)+(1.5134)</f>
        <v>9.9504217600000011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3">
      <c r="A64" s="21" t="s">
        <v>78</v>
      </c>
      <c r="B64" s="2">
        <v>0.30299999999999999</v>
      </c>
      <c r="C64" s="2">
        <v>0.03</v>
      </c>
      <c r="D64" s="2">
        <f>(B64-C64)</f>
        <v>0.27300000000000002</v>
      </c>
      <c r="E64" s="3">
        <f>(11.04*D64*D64)+(11.948*D64)+(1.5134)</f>
        <v>5.5980041600000003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3">
      <c r="A65" s="21" t="s">
        <v>79</v>
      </c>
      <c r="B65" s="2">
        <v>0.48499999999999999</v>
      </c>
      <c r="C65" s="2">
        <v>0.03</v>
      </c>
      <c r="D65" s="2">
        <f>(B65-C65)</f>
        <v>0.45499999999999996</v>
      </c>
      <c r="E65" s="3">
        <f>(11.04*D65*D65)+(11.948*D65)+(1.5134)</f>
        <v>9.2352959999999999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3">
      <c r="A66" s="21" t="s">
        <v>80</v>
      </c>
      <c r="B66" s="2">
        <v>0.29599999999999999</v>
      </c>
      <c r="C66" s="2">
        <v>0.03</v>
      </c>
      <c r="D66" s="2">
        <f t="shared" ref="D66:D70" si="3">(B65-C66)</f>
        <v>0.45499999999999996</v>
      </c>
      <c r="E66" s="3">
        <f>(11.04*D66*D66)+(11.948*D66)+(1.5134)</f>
        <v>9.2352959999999999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3">
      <c r="A67" s="21" t="s">
        <v>81</v>
      </c>
      <c r="B67" s="2">
        <v>0.45700000000000002</v>
      </c>
      <c r="C67" s="2">
        <v>0.03</v>
      </c>
      <c r="D67" s="2">
        <f t="shared" si="3"/>
        <v>0.26600000000000001</v>
      </c>
      <c r="E67" s="3">
        <f>(11.04*D67*D67)+(11.948*D67)+(1.5134)</f>
        <v>5.4727142400000002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3">
      <c r="A68" s="21" t="s">
        <v>82</v>
      </c>
      <c r="B68" s="2">
        <v>2.012</v>
      </c>
      <c r="C68" s="2">
        <v>0.03</v>
      </c>
      <c r="D68" s="2">
        <f t="shared" si="3"/>
        <v>0.42700000000000005</v>
      </c>
      <c r="E68" s="3">
        <f>(11.04*D68*D68)+(11.948*D68)+(1.5134)</f>
        <v>8.6281081600000018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3">
      <c r="A69" s="21" t="s">
        <v>83</v>
      </c>
      <c r="B69" s="2">
        <v>0.42899999999999999</v>
      </c>
      <c r="C69" s="2">
        <v>0.03</v>
      </c>
      <c r="D69" s="2">
        <f t="shared" si="3"/>
        <v>1.982</v>
      </c>
      <c r="E69" s="3">
        <f>(11.04*D69*D69)+(11.948*D69)+(1.5134)</f>
        <v>68.563032960000001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3">
      <c r="A70" s="21" t="s">
        <v>84</v>
      </c>
      <c r="B70" s="2">
        <v>0.52300000000000002</v>
      </c>
      <c r="C70" s="2">
        <v>0.03</v>
      </c>
      <c r="D70" s="2">
        <f t="shared" si="3"/>
        <v>0.39900000000000002</v>
      </c>
      <c r="E70" s="3">
        <v>16.91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3">
      <c r="A71" s="21" t="s">
        <v>85</v>
      </c>
      <c r="B71" s="2">
        <v>0.36599999999999999</v>
      </c>
      <c r="C71" s="2">
        <v>0.03</v>
      </c>
      <c r="D71" s="2">
        <f t="shared" ref="D71:D106" si="4">(B70-C71)</f>
        <v>0.49299999999999999</v>
      </c>
      <c r="E71" s="3">
        <v>17.91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3">
      <c r="A72" s="21" t="s">
        <v>86</v>
      </c>
      <c r="B72" s="2">
        <v>0.51800000000000002</v>
      </c>
      <c r="C72" s="2">
        <v>0.03</v>
      </c>
      <c r="D72" s="2">
        <f t="shared" si="4"/>
        <v>0.33599999999999997</v>
      </c>
      <c r="E72" s="3">
        <v>18.91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3">
      <c r="A73" s="21" t="s">
        <v>87</v>
      </c>
      <c r="B73" s="2">
        <v>0.36499999999999999</v>
      </c>
      <c r="C73" s="2">
        <v>0.03</v>
      </c>
      <c r="D73" s="2">
        <f t="shared" si="4"/>
        <v>0.48799999999999999</v>
      </c>
      <c r="E73" s="3">
        <v>19.91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3">
      <c r="A74" s="21" t="s">
        <v>88</v>
      </c>
      <c r="B74" s="2">
        <v>0.33600000000000002</v>
      </c>
      <c r="C74" s="2">
        <v>0.03</v>
      </c>
      <c r="D74" s="2">
        <f t="shared" si="4"/>
        <v>0.33499999999999996</v>
      </c>
      <c r="E74" s="3">
        <v>20.91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3">
      <c r="A75" s="21" t="s">
        <v>89</v>
      </c>
      <c r="B75" s="2">
        <v>0.33900000000000002</v>
      </c>
      <c r="C75" s="2">
        <v>0.03</v>
      </c>
      <c r="D75" s="2">
        <f t="shared" si="4"/>
        <v>0.30600000000000005</v>
      </c>
      <c r="E75" s="3">
        <v>21.91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3">
      <c r="A76" s="21" t="s">
        <v>90</v>
      </c>
      <c r="B76" s="2">
        <v>0.29599999999999999</v>
      </c>
      <c r="C76" s="2">
        <v>0.03</v>
      </c>
      <c r="D76" s="2">
        <f t="shared" si="4"/>
        <v>0.30900000000000005</v>
      </c>
      <c r="E76" s="3">
        <v>22.91</v>
      </c>
    </row>
    <row r="77" spans="1:17" x14ac:dyDescent="0.3">
      <c r="A77" s="21" t="s">
        <v>91</v>
      </c>
      <c r="B77" s="2">
        <v>0.504</v>
      </c>
      <c r="C77" s="2">
        <v>0.03</v>
      </c>
      <c r="D77" s="2">
        <f t="shared" si="4"/>
        <v>0.26600000000000001</v>
      </c>
      <c r="E77" s="3">
        <v>23.91</v>
      </c>
    </row>
    <row r="78" spans="1:17" x14ac:dyDescent="0.3">
      <c r="A78" s="21" t="s">
        <v>92</v>
      </c>
      <c r="B78" s="2">
        <v>0.27300000000000002</v>
      </c>
      <c r="C78" s="2">
        <v>0.03</v>
      </c>
      <c r="D78" s="2">
        <f t="shared" si="4"/>
        <v>0.47399999999999998</v>
      </c>
      <c r="E78" s="3">
        <v>24.91</v>
      </c>
    </row>
    <row r="79" spans="1:17" x14ac:dyDescent="0.3">
      <c r="A79" s="27" t="s">
        <v>95</v>
      </c>
      <c r="B79" s="25"/>
      <c r="C79" s="25"/>
      <c r="D79" s="25"/>
      <c r="E79" s="25"/>
    </row>
    <row r="80" spans="1:17" x14ac:dyDescent="0.3">
      <c r="A80" s="21" t="s">
        <v>65</v>
      </c>
      <c r="B80" s="2">
        <v>1.2390000000000001</v>
      </c>
      <c r="C80" s="2">
        <v>0.03</v>
      </c>
      <c r="D80" s="2">
        <f>(B78-C80)</f>
        <v>0.24300000000000002</v>
      </c>
      <c r="E80" s="3">
        <v>25.91</v>
      </c>
    </row>
    <row r="81" spans="1:5" x14ac:dyDescent="0.3">
      <c r="A81" s="21" t="s">
        <v>66</v>
      </c>
      <c r="B81" s="2">
        <v>1.524</v>
      </c>
      <c r="C81" s="2">
        <v>0.03</v>
      </c>
      <c r="D81" s="2">
        <f>(B80-C81)</f>
        <v>1.2090000000000001</v>
      </c>
      <c r="E81" s="3">
        <v>26.91</v>
      </c>
    </row>
    <row r="82" spans="1:5" x14ac:dyDescent="0.3">
      <c r="A82" s="21" t="s">
        <v>67</v>
      </c>
      <c r="B82" s="2">
        <v>1.645</v>
      </c>
      <c r="C82" s="2">
        <v>0.03</v>
      </c>
      <c r="D82" s="2">
        <f>(B81-C82)</f>
        <v>1.494</v>
      </c>
      <c r="E82" s="3">
        <v>27.91</v>
      </c>
    </row>
    <row r="83" spans="1:5" x14ac:dyDescent="0.3">
      <c r="A83" s="21" t="s">
        <v>68</v>
      </c>
      <c r="B83" s="2">
        <v>1.1759999999999999</v>
      </c>
      <c r="C83" s="2">
        <v>0.03</v>
      </c>
      <c r="D83" s="2">
        <f>(B82-C83)</f>
        <v>1.615</v>
      </c>
      <c r="E83" s="3">
        <v>28.91</v>
      </c>
    </row>
    <row r="84" spans="1:5" x14ac:dyDescent="0.3">
      <c r="A84" s="21" t="s">
        <v>69</v>
      </c>
      <c r="B84" s="2">
        <v>2.218</v>
      </c>
      <c r="C84" s="2">
        <v>0.03</v>
      </c>
      <c r="D84" s="2">
        <f>(B83-C84)</f>
        <v>1.1459999999999999</v>
      </c>
      <c r="E84" s="3">
        <v>29.91</v>
      </c>
    </row>
    <row r="85" spans="1:5" x14ac:dyDescent="0.3">
      <c r="A85" s="21" t="s">
        <v>70</v>
      </c>
      <c r="B85" s="2">
        <v>1.079</v>
      </c>
      <c r="C85" s="2">
        <v>0.03</v>
      </c>
      <c r="D85" s="2">
        <f>(B84-C85)</f>
        <v>2.1880000000000002</v>
      </c>
      <c r="E85" s="3">
        <v>30.91</v>
      </c>
    </row>
    <row r="86" spans="1:5" x14ac:dyDescent="0.3">
      <c r="A86" s="21" t="s">
        <v>71</v>
      </c>
      <c r="B86" s="2">
        <v>1.125</v>
      </c>
      <c r="C86" s="2">
        <v>0.03</v>
      </c>
      <c r="D86" s="2">
        <f>(B85-C86)</f>
        <v>1.0489999999999999</v>
      </c>
      <c r="E86" s="3">
        <v>31.91</v>
      </c>
    </row>
    <row r="87" spans="1:5" x14ac:dyDescent="0.3">
      <c r="A87" s="21" t="s">
        <v>72</v>
      </c>
      <c r="B87" s="2">
        <v>1.0529999999999999</v>
      </c>
      <c r="C87" s="2">
        <v>0.03</v>
      </c>
      <c r="D87" s="2">
        <f>(B86-C87)</f>
        <v>1.095</v>
      </c>
      <c r="E87" s="3">
        <v>32.909999999999997</v>
      </c>
    </row>
    <row r="88" spans="1:5" x14ac:dyDescent="0.3">
      <c r="A88" s="21" t="s">
        <v>73</v>
      </c>
      <c r="B88" s="2">
        <v>1.19</v>
      </c>
      <c r="C88" s="2">
        <v>0.03</v>
      </c>
      <c r="D88" s="2">
        <f>(B87-C88)</f>
        <v>1.0229999999999999</v>
      </c>
      <c r="E88" s="3">
        <v>33.909999999999997</v>
      </c>
    </row>
    <row r="89" spans="1:5" x14ac:dyDescent="0.3">
      <c r="A89" s="21" t="s">
        <v>74</v>
      </c>
      <c r="B89" s="2">
        <v>1.147</v>
      </c>
      <c r="C89" s="2">
        <v>0.03</v>
      </c>
      <c r="D89" s="2">
        <f>(B88-C89)</f>
        <v>1.1599999999999999</v>
      </c>
      <c r="E89" s="3">
        <v>34.909999999999997</v>
      </c>
    </row>
    <row r="90" spans="1:5" x14ac:dyDescent="0.3">
      <c r="A90" s="21" t="s">
        <v>75</v>
      </c>
      <c r="B90" s="2">
        <v>1.1759999999999999</v>
      </c>
      <c r="C90" s="2">
        <v>0.03</v>
      </c>
      <c r="D90" s="2">
        <f>(B89-C90)</f>
        <v>1.117</v>
      </c>
      <c r="E90" s="3">
        <v>35.909999999999997</v>
      </c>
    </row>
    <row r="91" spans="1:5" x14ac:dyDescent="0.3">
      <c r="A91" s="21" t="s">
        <v>76</v>
      </c>
      <c r="B91" s="2">
        <v>1.204</v>
      </c>
      <c r="C91" s="2">
        <v>0.03</v>
      </c>
      <c r="D91" s="2">
        <f>(B90-C91)</f>
        <v>1.1459999999999999</v>
      </c>
      <c r="E91" s="3">
        <v>36.909999999999997</v>
      </c>
    </row>
    <row r="92" spans="1:5" x14ac:dyDescent="0.3">
      <c r="A92" s="21" t="s">
        <v>77</v>
      </c>
      <c r="B92" s="2">
        <v>1.645</v>
      </c>
      <c r="C92" s="2">
        <v>0.03</v>
      </c>
      <c r="D92" s="2">
        <f>(B91-C92)</f>
        <v>1.1739999999999999</v>
      </c>
      <c r="E92" s="3">
        <v>37.909999999999997</v>
      </c>
    </row>
    <row r="93" spans="1:5" x14ac:dyDescent="0.3">
      <c r="A93" s="21" t="s">
        <v>78</v>
      </c>
      <c r="B93" s="2">
        <v>1.345</v>
      </c>
      <c r="C93" s="2">
        <v>0.03</v>
      </c>
      <c r="D93" s="2">
        <f>(B92-C93)</f>
        <v>1.615</v>
      </c>
      <c r="E93" s="3">
        <v>38.909999999999997</v>
      </c>
    </row>
    <row r="94" spans="1:5" x14ac:dyDescent="0.3">
      <c r="A94" s="21" t="s">
        <v>79</v>
      </c>
      <c r="B94" s="2">
        <v>1.069</v>
      </c>
      <c r="C94" s="2">
        <v>0.03</v>
      </c>
      <c r="D94" s="2">
        <f>(B93-C94)</f>
        <v>1.3149999999999999</v>
      </c>
      <c r="E94" s="3">
        <v>39.909999999999997</v>
      </c>
    </row>
    <row r="95" spans="1:5" x14ac:dyDescent="0.3">
      <c r="A95" s="21" t="s">
        <v>80</v>
      </c>
      <c r="B95" s="2">
        <v>0.27100000000000002</v>
      </c>
      <c r="C95" s="2">
        <v>0.03</v>
      </c>
      <c r="D95" s="2">
        <f>(B94-C95)</f>
        <v>1.0389999999999999</v>
      </c>
      <c r="E95" s="3">
        <v>40.909999999999997</v>
      </c>
    </row>
    <row r="96" spans="1:5" x14ac:dyDescent="0.3">
      <c r="A96" s="21" t="s">
        <v>81</v>
      </c>
      <c r="B96" s="2">
        <v>1.1220000000000001</v>
      </c>
      <c r="C96" s="2">
        <v>0.03</v>
      </c>
      <c r="D96" s="2">
        <f>(B95-C96)</f>
        <v>0.24100000000000002</v>
      </c>
      <c r="E96" s="3">
        <v>41.91</v>
      </c>
    </row>
    <row r="97" spans="1:5" x14ac:dyDescent="0.3">
      <c r="A97" s="21" t="s">
        <v>82</v>
      </c>
      <c r="B97" s="2">
        <v>0.621</v>
      </c>
      <c r="C97" s="2">
        <v>0.03</v>
      </c>
      <c r="D97" s="2">
        <f>(B96-C97)</f>
        <v>1.0920000000000001</v>
      </c>
      <c r="E97" s="3">
        <v>42.91</v>
      </c>
    </row>
    <row r="98" spans="1:5" x14ac:dyDescent="0.3">
      <c r="A98" s="21" t="s">
        <v>83</v>
      </c>
      <c r="B98" s="2">
        <v>0.47099999999999997</v>
      </c>
      <c r="C98" s="2">
        <v>0.03</v>
      </c>
      <c r="D98" s="2">
        <f>(B97-C98)</f>
        <v>0.59099999999999997</v>
      </c>
      <c r="E98" s="3">
        <v>43.91</v>
      </c>
    </row>
    <row r="99" spans="1:5" x14ac:dyDescent="0.3">
      <c r="A99" s="21" t="s">
        <v>84</v>
      </c>
      <c r="B99" s="2">
        <v>1.504</v>
      </c>
      <c r="C99" s="2">
        <v>0.03</v>
      </c>
      <c r="D99" s="2">
        <f>(B98-C99)</f>
        <v>0.44099999999999995</v>
      </c>
      <c r="E99" s="3">
        <v>44.91</v>
      </c>
    </row>
    <row r="100" spans="1:5" x14ac:dyDescent="0.3">
      <c r="A100" s="21" t="s">
        <v>85</v>
      </c>
      <c r="B100" s="2">
        <v>1.272</v>
      </c>
      <c r="C100" s="2">
        <v>0.03</v>
      </c>
      <c r="D100" s="2">
        <f>(B99-C100)</f>
        <v>1.474</v>
      </c>
      <c r="E100" s="3">
        <v>45.91</v>
      </c>
    </row>
    <row r="101" spans="1:5" x14ac:dyDescent="0.3">
      <c r="A101" s="21" t="s">
        <v>86</v>
      </c>
      <c r="B101" s="2">
        <v>1.548</v>
      </c>
      <c r="C101" s="2">
        <v>0.03</v>
      </c>
      <c r="D101" s="2">
        <f>(B100-C101)</f>
        <v>1.242</v>
      </c>
      <c r="E101" s="3">
        <v>46.91</v>
      </c>
    </row>
    <row r="102" spans="1:5" x14ac:dyDescent="0.3">
      <c r="A102" s="21" t="s">
        <v>87</v>
      </c>
      <c r="B102" s="2">
        <v>0.39</v>
      </c>
      <c r="C102" s="2">
        <v>0.03</v>
      </c>
      <c r="D102" s="2">
        <f>(B101-C102)</f>
        <v>1.518</v>
      </c>
      <c r="E102" s="3">
        <v>47.91</v>
      </c>
    </row>
    <row r="103" spans="1:5" x14ac:dyDescent="0.3">
      <c r="A103" s="21" t="s">
        <v>88</v>
      </c>
      <c r="B103" s="2">
        <v>0.29799999999999999</v>
      </c>
      <c r="C103" s="2">
        <v>0.03</v>
      </c>
      <c r="D103" s="2">
        <f>(B102-C103)</f>
        <v>0.36</v>
      </c>
      <c r="E103" s="3">
        <v>48.91</v>
      </c>
    </row>
    <row r="104" spans="1:5" x14ac:dyDescent="0.3">
      <c r="A104" s="21" t="s">
        <v>89</v>
      </c>
      <c r="B104" s="2">
        <v>0.36499999999999999</v>
      </c>
      <c r="C104" s="2">
        <v>0.03</v>
      </c>
      <c r="D104" s="2">
        <f>(B103-C104)</f>
        <v>0.26800000000000002</v>
      </c>
      <c r="E104" s="3">
        <v>49.91</v>
      </c>
    </row>
    <row r="105" spans="1:5" x14ac:dyDescent="0.3">
      <c r="A105" s="21" t="s">
        <v>90</v>
      </c>
      <c r="B105" s="2">
        <v>0.151</v>
      </c>
      <c r="C105" s="2">
        <v>0.03</v>
      </c>
      <c r="D105" s="2">
        <f>(B104-C105)</f>
        <v>0.33499999999999996</v>
      </c>
      <c r="E105" s="3">
        <v>50.91</v>
      </c>
    </row>
    <row r="106" spans="1:5" x14ac:dyDescent="0.3">
      <c r="A106" s="21" t="s">
        <v>91</v>
      </c>
      <c r="B106" s="2">
        <v>1.365</v>
      </c>
      <c r="C106" s="2">
        <v>0.03</v>
      </c>
      <c r="D106" s="2">
        <f>(B105-C106)</f>
        <v>0.121</v>
      </c>
      <c r="E106" s="3">
        <v>51.91</v>
      </c>
    </row>
    <row r="107" spans="1:5" x14ac:dyDescent="0.3">
      <c r="A107" s="21" t="s">
        <v>92</v>
      </c>
      <c r="B107" s="2">
        <v>0.17499999999999999</v>
      </c>
      <c r="C107" s="2">
        <v>0.03</v>
      </c>
      <c r="D107" s="2">
        <f>(B106-C107)</f>
        <v>1.335</v>
      </c>
      <c r="E107" s="3">
        <v>52.91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>
      <selection activeCell="I1" sqref="I1"/>
    </sheetView>
  </sheetViews>
  <sheetFormatPr defaultRowHeight="14.4" x14ac:dyDescent="0.3"/>
  <cols>
    <col min="1" max="1" width="40.88671875" customWidth="1"/>
    <col min="2" max="2" width="14.77734375" customWidth="1"/>
    <col min="3" max="3" width="15.77734375" customWidth="1"/>
    <col min="4" max="4" width="17.77734375" customWidth="1"/>
    <col min="5" max="5" width="16.33203125" customWidth="1"/>
    <col min="6" max="6" width="67.33203125" customWidth="1"/>
  </cols>
  <sheetData>
    <row r="1" spans="1:6" ht="15.6" thickTop="1" thickBot="1" x14ac:dyDescent="0.35">
      <c r="A1" s="12" t="s">
        <v>14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</row>
    <row r="2" spans="1:6" ht="15.6" thickTop="1" thickBot="1" x14ac:dyDescent="0.35">
      <c r="A2" s="13" t="s">
        <v>25</v>
      </c>
      <c r="B2" s="14" t="s">
        <v>20</v>
      </c>
      <c r="C2" s="15" t="s">
        <v>21</v>
      </c>
      <c r="D2" s="15" t="s">
        <v>26</v>
      </c>
      <c r="E2" s="15" t="s">
        <v>22</v>
      </c>
      <c r="F2" s="15" t="s">
        <v>23</v>
      </c>
    </row>
    <row r="3" spans="1:6" ht="15.6" thickTop="1" thickBot="1" x14ac:dyDescent="0.35">
      <c r="A3" s="13" t="s">
        <v>40</v>
      </c>
      <c r="B3" s="14" t="s">
        <v>41</v>
      </c>
      <c r="C3" s="15" t="s">
        <v>42</v>
      </c>
      <c r="D3" s="15" t="s">
        <v>43</v>
      </c>
      <c r="E3" s="15" t="s">
        <v>44</v>
      </c>
      <c r="F3" s="15" t="s">
        <v>45</v>
      </c>
    </row>
    <row r="4" spans="1:6" ht="15.6" thickTop="1" thickBot="1" x14ac:dyDescent="0.35">
      <c r="A4" s="13" t="s">
        <v>46</v>
      </c>
      <c r="B4" s="14" t="s">
        <v>41</v>
      </c>
      <c r="C4" s="15" t="s">
        <v>42</v>
      </c>
      <c r="D4" s="15" t="s">
        <v>49</v>
      </c>
      <c r="E4" s="15" t="s">
        <v>44</v>
      </c>
      <c r="F4" s="15" t="s">
        <v>48</v>
      </c>
    </row>
    <row r="5" spans="1:6" ht="15.6" thickTop="1" thickBot="1" x14ac:dyDescent="0.35">
      <c r="A5" s="13" t="s">
        <v>50</v>
      </c>
      <c r="B5" s="14" t="s">
        <v>41</v>
      </c>
      <c r="C5" s="15" t="s">
        <v>42</v>
      </c>
      <c r="D5" s="15" t="s">
        <v>51</v>
      </c>
      <c r="E5" s="15" t="s">
        <v>44</v>
      </c>
      <c r="F5" s="15" t="s">
        <v>48</v>
      </c>
    </row>
    <row r="6" spans="1:6" ht="15.6" thickTop="1" thickBot="1" x14ac:dyDescent="0.35">
      <c r="A6" s="13" t="s">
        <v>52</v>
      </c>
      <c r="B6" s="14" t="s">
        <v>41</v>
      </c>
      <c r="C6" s="15" t="s">
        <v>42</v>
      </c>
      <c r="D6" s="15" t="s">
        <v>53</v>
      </c>
      <c r="E6" s="15" t="s">
        <v>44</v>
      </c>
      <c r="F6" s="15" t="s">
        <v>48</v>
      </c>
    </row>
    <row r="7" spans="1:6" ht="15.6" thickTop="1" thickBot="1" x14ac:dyDescent="0.35">
      <c r="A7" s="13" t="s">
        <v>54</v>
      </c>
      <c r="B7" s="14" t="s">
        <v>41</v>
      </c>
      <c r="C7" s="15" t="s">
        <v>42</v>
      </c>
      <c r="D7" s="15" t="s">
        <v>55</v>
      </c>
      <c r="E7" s="15" t="s">
        <v>44</v>
      </c>
      <c r="F7" s="15" t="s">
        <v>48</v>
      </c>
    </row>
    <row r="8" spans="1:6" ht="15.6" thickTop="1" thickBot="1" x14ac:dyDescent="0.35">
      <c r="A8" s="13" t="s">
        <v>56</v>
      </c>
      <c r="B8" s="14" t="s">
        <v>41</v>
      </c>
      <c r="C8" s="15" t="s">
        <v>42</v>
      </c>
      <c r="D8" s="15" t="s">
        <v>57</v>
      </c>
      <c r="E8" s="15" t="s">
        <v>44</v>
      </c>
      <c r="F8" s="15" t="s">
        <v>48</v>
      </c>
    </row>
    <row r="9" spans="1:6" ht="15.6" thickTop="1" thickBot="1" x14ac:dyDescent="0.35">
      <c r="A9" s="14" t="s">
        <v>61</v>
      </c>
      <c r="B9" s="14" t="s">
        <v>41</v>
      </c>
      <c r="C9" s="15" t="s">
        <v>47</v>
      </c>
      <c r="D9" s="15" t="s">
        <v>62</v>
      </c>
      <c r="E9" s="15" t="s">
        <v>44</v>
      </c>
      <c r="F9" s="15" t="s">
        <v>48</v>
      </c>
    </row>
    <row r="10" spans="1:6" ht="15.6" thickTop="1" thickBot="1" x14ac:dyDescent="0.35">
      <c r="A10" s="14" t="s">
        <v>63</v>
      </c>
      <c r="B10" s="14" t="s">
        <v>41</v>
      </c>
      <c r="C10" s="15" t="s">
        <v>47</v>
      </c>
      <c r="D10" s="15" t="s">
        <v>64</v>
      </c>
      <c r="E10" s="15" t="s">
        <v>44</v>
      </c>
      <c r="F10" s="15" t="s">
        <v>48</v>
      </c>
    </row>
    <row r="11" spans="1:6" ht="15" thickTop="1" x14ac:dyDescent="0.3"/>
    <row r="53" spans="1:6" x14ac:dyDescent="0.3">
      <c r="A53" s="18"/>
      <c r="B53" s="11"/>
      <c r="C53" s="11"/>
      <c r="D53" s="11"/>
      <c r="E53" s="11"/>
      <c r="F53" s="11"/>
    </row>
    <row r="54" spans="1:6" x14ac:dyDescent="0.3">
      <c r="A54" s="11"/>
      <c r="B54" s="11"/>
      <c r="C54" s="11"/>
      <c r="D54" s="11"/>
      <c r="E54" s="11"/>
      <c r="F54" s="11"/>
    </row>
    <row r="55" spans="1:6" x14ac:dyDescent="0.3">
      <c r="A55" s="11"/>
      <c r="B55" s="11"/>
      <c r="C55" s="11"/>
      <c r="D55" s="11"/>
      <c r="E55" s="11"/>
      <c r="F55" s="11"/>
    </row>
    <row r="56" spans="1:6" x14ac:dyDescent="0.3">
      <c r="A56" s="11"/>
      <c r="B56" s="11"/>
      <c r="C56" s="11"/>
      <c r="D56" s="11"/>
      <c r="E56" s="11"/>
      <c r="F56" s="11"/>
    </row>
    <row r="57" spans="1:6" x14ac:dyDescent="0.3">
      <c r="A57" s="11"/>
      <c r="B57" s="11"/>
      <c r="C57" s="11"/>
      <c r="D57" s="11"/>
      <c r="E57" s="11"/>
      <c r="F57" s="11"/>
    </row>
    <row r="59" spans="1:6" x14ac:dyDescent="0.3">
      <c r="A59" s="18"/>
      <c r="B59" s="11"/>
      <c r="C59" s="11"/>
      <c r="D59" s="11"/>
      <c r="E59" s="11"/>
      <c r="F59" s="11"/>
    </row>
    <row r="60" spans="1:6" x14ac:dyDescent="0.3">
      <c r="A60" s="11"/>
      <c r="B60" s="11"/>
      <c r="C60" s="11"/>
      <c r="D60" s="11"/>
      <c r="E60" s="11"/>
      <c r="F60" s="11"/>
    </row>
    <row r="61" spans="1:6" x14ac:dyDescent="0.3">
      <c r="A61" s="11"/>
      <c r="B61" s="11"/>
      <c r="C61" s="11"/>
      <c r="D61" s="11"/>
      <c r="E61" s="11"/>
      <c r="F61" s="11"/>
    </row>
    <row r="62" spans="1:6" x14ac:dyDescent="0.3">
      <c r="A62" s="11"/>
      <c r="B62" s="11"/>
      <c r="C62" s="11"/>
      <c r="D62" s="11"/>
      <c r="E62" s="11"/>
      <c r="F62" s="11"/>
    </row>
    <row r="63" spans="1:6" x14ac:dyDescent="0.3">
      <c r="A63" s="11"/>
      <c r="B63" s="11"/>
      <c r="C63" s="11"/>
      <c r="D63" s="11"/>
      <c r="E63" s="11"/>
      <c r="F63" s="11"/>
    </row>
    <row r="64" spans="1:6" ht="15.6" x14ac:dyDescent="0.3">
      <c r="A64" s="17"/>
    </row>
    <row r="70" spans="1:5" ht="15.6" x14ac:dyDescent="0.3">
      <c r="A70" s="16"/>
    </row>
    <row r="71" spans="1:5" ht="15.6" x14ac:dyDescent="0.3">
      <c r="A71" s="17"/>
    </row>
    <row r="72" spans="1:5" ht="15.6" x14ac:dyDescent="0.3">
      <c r="A72" s="17"/>
    </row>
    <row r="73" spans="1:5" ht="15.6" x14ac:dyDescent="0.3">
      <c r="A73" s="17"/>
      <c r="B73" s="17"/>
      <c r="C73" s="17"/>
      <c r="D73" s="17"/>
      <c r="E73" s="11"/>
    </row>
    <row r="74" spans="1:5" ht="15.6" x14ac:dyDescent="0.3">
      <c r="A74" s="17"/>
      <c r="B74" s="17"/>
      <c r="C74" s="17"/>
      <c r="D74" s="17"/>
      <c r="E74" s="11"/>
    </row>
    <row r="86" spans="1:5" ht="15.6" x14ac:dyDescent="0.3">
      <c r="A86" s="17"/>
      <c r="B86" s="17"/>
      <c r="C86" s="17"/>
      <c r="D86" s="17"/>
      <c r="E86" s="11"/>
    </row>
    <row r="87" spans="1:5" ht="15.6" x14ac:dyDescent="0.3">
      <c r="A87" s="17"/>
      <c r="B87" s="17"/>
      <c r="C87" s="17"/>
      <c r="D87" s="17"/>
      <c r="E87" s="11"/>
    </row>
    <row r="99" spans="1:6" x14ac:dyDescent="0.3">
      <c r="A99" s="11"/>
      <c r="B99" s="11"/>
      <c r="C99" s="11"/>
      <c r="D99" s="11"/>
      <c r="E99" s="11"/>
      <c r="F99" s="11"/>
    </row>
    <row r="100" spans="1:6" x14ac:dyDescent="0.3">
      <c r="A100" s="11"/>
      <c r="B100" s="11"/>
      <c r="C100" s="11"/>
      <c r="D100" s="11"/>
      <c r="E100" s="11"/>
      <c r="F100" s="11"/>
    </row>
    <row r="174" spans="1:6" x14ac:dyDescent="0.3">
      <c r="A174" s="18" t="s">
        <v>30</v>
      </c>
      <c r="B174" s="20"/>
      <c r="C174" s="20"/>
      <c r="D174" s="20"/>
      <c r="E174" s="20"/>
      <c r="F174" s="20"/>
    </row>
    <row r="175" spans="1:6" x14ac:dyDescent="0.3">
      <c r="A175" s="20" t="s">
        <v>27</v>
      </c>
      <c r="B175" s="20"/>
      <c r="C175" s="20"/>
      <c r="D175" s="20"/>
      <c r="E175" s="20"/>
      <c r="F175" s="20"/>
    </row>
    <row r="176" spans="1:6" x14ac:dyDescent="0.3">
      <c r="A176" s="20" t="s">
        <v>28</v>
      </c>
      <c r="B176" s="20"/>
      <c r="C176" s="20"/>
      <c r="D176" s="20"/>
      <c r="E176" s="20"/>
      <c r="F176" s="20"/>
    </row>
    <row r="177" spans="1:6" x14ac:dyDescent="0.3">
      <c r="A177" s="20" t="s">
        <v>29</v>
      </c>
      <c r="B177" s="20"/>
      <c r="C177" s="20"/>
      <c r="D177" s="20"/>
      <c r="E177" s="20"/>
      <c r="F177" s="20"/>
    </row>
    <row r="178" spans="1:6" x14ac:dyDescent="0.3">
      <c r="A178" s="20" t="s">
        <v>24</v>
      </c>
      <c r="B178" s="20"/>
      <c r="C178" s="20"/>
      <c r="D178" s="20"/>
      <c r="E178" s="20"/>
      <c r="F178" s="20"/>
    </row>
    <row r="180" spans="1:6" ht="15.6" x14ac:dyDescent="0.3">
      <c r="A180" s="16" t="s">
        <v>125</v>
      </c>
      <c r="B180" s="17"/>
      <c r="C180" s="17"/>
      <c r="D180" s="20"/>
      <c r="E180" s="20"/>
      <c r="F180" s="20"/>
    </row>
    <row r="181" spans="1:6" ht="15.6" x14ac:dyDescent="0.3">
      <c r="A181" s="17" t="s">
        <v>126</v>
      </c>
      <c r="B181" s="17"/>
      <c r="C181" s="17"/>
      <c r="D181" s="17"/>
      <c r="E181" s="20"/>
      <c r="F181" s="20"/>
    </row>
    <row r="182" spans="1:6" ht="15.6" x14ac:dyDescent="0.3">
      <c r="A182" s="17" t="s">
        <v>127</v>
      </c>
      <c r="B182" s="17"/>
      <c r="C182" s="17"/>
      <c r="D182" s="17"/>
      <c r="E182" s="20"/>
      <c r="F182" s="20"/>
    </row>
    <row r="183" spans="1:6" ht="15.6" x14ac:dyDescent="0.3">
      <c r="A183" s="17" t="s">
        <v>128</v>
      </c>
      <c r="B183" s="17"/>
      <c r="C183" s="17"/>
      <c r="D183" s="17"/>
      <c r="E183" s="20"/>
      <c r="F183" s="20"/>
    </row>
    <row r="184" spans="1:6" ht="15.6" x14ac:dyDescent="0.3">
      <c r="A184" s="17" t="s">
        <v>129</v>
      </c>
      <c r="B184" s="17"/>
      <c r="C184" s="17"/>
      <c r="D184" s="17"/>
      <c r="E184" s="20"/>
      <c r="F184" s="20"/>
    </row>
    <row r="185" spans="1:6" ht="15.6" x14ac:dyDescent="0.3">
      <c r="A185" s="17" t="s">
        <v>130</v>
      </c>
      <c r="B185" s="17"/>
      <c r="C185" s="17"/>
      <c r="D185" s="17"/>
      <c r="E185" s="20"/>
      <c r="F185" s="20"/>
    </row>
    <row r="186" spans="1:6" ht="15.6" x14ac:dyDescent="0.3">
      <c r="A186" s="17" t="s">
        <v>131</v>
      </c>
      <c r="B186" s="17"/>
      <c r="C186" s="17"/>
      <c r="D186" s="17"/>
      <c r="E186" s="20"/>
      <c r="F186" s="20"/>
    </row>
    <row r="187" spans="1:6" ht="15.6" x14ac:dyDescent="0.3">
      <c r="A187" s="17" t="s">
        <v>132</v>
      </c>
      <c r="B187" s="17"/>
      <c r="C187" s="17"/>
      <c r="D187" s="17"/>
      <c r="E187" s="20"/>
      <c r="F187" s="20"/>
    </row>
    <row r="188" spans="1:6" ht="15.6" x14ac:dyDescent="0.3">
      <c r="A188" s="17" t="s">
        <v>133</v>
      </c>
      <c r="B188" s="17"/>
      <c r="C188" s="17"/>
      <c r="D188" s="17"/>
      <c r="E188" s="20"/>
      <c r="F188" s="20"/>
    </row>
    <row r="189" spans="1:6" x14ac:dyDescent="0.3">
      <c r="A189" s="20"/>
      <c r="B189" s="20"/>
      <c r="C189" s="20"/>
      <c r="D189" s="20"/>
      <c r="E189" s="20"/>
      <c r="F189" s="20"/>
    </row>
    <row r="190" spans="1:6" ht="15.6" x14ac:dyDescent="0.3">
      <c r="A190" s="16" t="s">
        <v>134</v>
      </c>
      <c r="B190" s="17"/>
      <c r="C190" s="17"/>
      <c r="D190" s="17"/>
      <c r="E190" s="20"/>
      <c r="F190" s="20"/>
    </row>
    <row r="191" spans="1:6" ht="15.6" x14ac:dyDescent="0.3">
      <c r="A191" s="17" t="s">
        <v>135</v>
      </c>
      <c r="B191" s="17"/>
      <c r="C191" s="17"/>
      <c r="D191" s="17"/>
      <c r="E191" s="20"/>
      <c r="F191" s="20"/>
    </row>
    <row r="192" spans="1:6" ht="15.6" x14ac:dyDescent="0.3">
      <c r="A192" s="17" t="s">
        <v>136</v>
      </c>
      <c r="B192" s="17"/>
      <c r="C192" s="17"/>
      <c r="D192" s="17"/>
      <c r="E192" s="20"/>
      <c r="F192" s="20"/>
    </row>
    <row r="193" spans="1:6" ht="15.6" x14ac:dyDescent="0.3">
      <c r="A193" s="17" t="s">
        <v>137</v>
      </c>
      <c r="B193" s="17"/>
      <c r="C193" s="17"/>
      <c r="D193" s="17"/>
      <c r="E193" s="20"/>
      <c r="F193" s="20"/>
    </row>
    <row r="194" spans="1:6" ht="15.6" x14ac:dyDescent="0.3">
      <c r="A194" s="17" t="s">
        <v>138</v>
      </c>
      <c r="B194" s="17"/>
      <c r="C194" s="17"/>
      <c r="D194" s="17"/>
      <c r="E194" s="20"/>
      <c r="F194" s="20"/>
    </row>
    <row r="195" spans="1:6" ht="15.6" x14ac:dyDescent="0.3">
      <c r="A195" s="17" t="s">
        <v>139</v>
      </c>
      <c r="B195" s="17"/>
      <c r="C195" s="17"/>
      <c r="D195" s="17"/>
      <c r="E195" s="20"/>
      <c r="F195" s="20"/>
    </row>
    <row r="196" spans="1:6" ht="15.6" x14ac:dyDescent="0.3">
      <c r="A196" s="17" t="s">
        <v>140</v>
      </c>
      <c r="B196" s="17"/>
      <c r="C196" s="17"/>
      <c r="D196" s="17"/>
      <c r="E196" s="20"/>
      <c r="F196" s="20"/>
    </row>
    <row r="197" spans="1:6" ht="15.6" x14ac:dyDescent="0.3">
      <c r="A197" s="17" t="s">
        <v>141</v>
      </c>
      <c r="B197" s="17"/>
      <c r="C197" s="17"/>
      <c r="D197" s="17"/>
      <c r="E197" s="20"/>
      <c r="F197" s="20"/>
    </row>
    <row r="198" spans="1:6" ht="15.6" x14ac:dyDescent="0.3">
      <c r="A198" s="17" t="s">
        <v>142</v>
      </c>
      <c r="B198" s="17"/>
      <c r="C198" s="17"/>
      <c r="D198" s="17"/>
      <c r="E198" s="20"/>
      <c r="F198" s="20"/>
    </row>
    <row r="199" spans="1:6" ht="15.6" x14ac:dyDescent="0.3">
      <c r="A199" s="17" t="s">
        <v>143</v>
      </c>
      <c r="B199" s="17"/>
      <c r="C199" s="17"/>
      <c r="D199" s="17"/>
      <c r="E199" s="20"/>
      <c r="F199" s="20"/>
    </row>
    <row r="200" spans="1:6" ht="15.6" x14ac:dyDescent="0.3">
      <c r="A200" s="17" t="s">
        <v>144</v>
      </c>
      <c r="B200" s="17"/>
      <c r="C200" s="17"/>
      <c r="D200" s="17"/>
      <c r="E200" s="20"/>
      <c r="F200" s="20"/>
    </row>
    <row r="201" spans="1:6" ht="15.6" x14ac:dyDescent="0.3">
      <c r="A201" s="17" t="s">
        <v>133</v>
      </c>
      <c r="B201" s="17"/>
      <c r="C201" s="17"/>
      <c r="D201" s="17"/>
      <c r="E201" s="20"/>
      <c r="F201" s="20"/>
    </row>
    <row r="202" spans="1:6" x14ac:dyDescent="0.3">
      <c r="A202" s="20"/>
      <c r="B202" s="20"/>
      <c r="C202" s="20"/>
      <c r="D202" s="20"/>
      <c r="E202" s="20"/>
      <c r="F202" s="20"/>
    </row>
    <row r="203" spans="1:6" ht="15.6" x14ac:dyDescent="0.3">
      <c r="A203" s="16" t="s">
        <v>145</v>
      </c>
      <c r="B203" s="17"/>
      <c r="C203" s="17"/>
      <c r="D203" s="17"/>
      <c r="E203" s="20"/>
      <c r="F203" s="20"/>
    </row>
    <row r="204" spans="1:6" ht="15.6" x14ac:dyDescent="0.3">
      <c r="A204" s="17" t="s">
        <v>146</v>
      </c>
      <c r="B204" s="17"/>
      <c r="C204" s="17"/>
      <c r="D204" s="17"/>
      <c r="E204" s="20"/>
      <c r="F204" s="20"/>
    </row>
    <row r="205" spans="1:6" ht="15.6" x14ac:dyDescent="0.3">
      <c r="A205" s="17" t="s">
        <v>147</v>
      </c>
      <c r="B205" s="17"/>
      <c r="C205" s="17"/>
      <c r="D205" s="17"/>
      <c r="E205" s="20"/>
      <c r="F205" s="20"/>
    </row>
    <row r="206" spans="1:6" ht="15.6" x14ac:dyDescent="0.3">
      <c r="A206" s="17" t="s">
        <v>148</v>
      </c>
      <c r="B206" s="17"/>
      <c r="C206" s="17"/>
      <c r="D206" s="17"/>
      <c r="E206" s="20"/>
      <c r="F206" s="20"/>
    </row>
    <row r="207" spans="1:6" ht="15.6" x14ac:dyDescent="0.3">
      <c r="A207" s="17" t="s">
        <v>149</v>
      </c>
      <c r="B207" s="17"/>
      <c r="C207" s="17"/>
      <c r="D207" s="17"/>
      <c r="E207" s="20"/>
      <c r="F207" s="20"/>
    </row>
    <row r="208" spans="1:6" ht="15.6" x14ac:dyDescent="0.3">
      <c r="A208" s="17" t="s">
        <v>150</v>
      </c>
      <c r="B208" s="17"/>
      <c r="C208" s="17"/>
      <c r="D208" s="17"/>
      <c r="E208" s="20"/>
      <c r="F208" s="20"/>
    </row>
    <row r="209" spans="1:6" ht="15.6" x14ac:dyDescent="0.3">
      <c r="A209" s="17" t="s">
        <v>151</v>
      </c>
      <c r="B209" s="17"/>
      <c r="C209" s="17"/>
      <c r="D209" s="17"/>
      <c r="E209" s="20"/>
      <c r="F209" s="20"/>
    </row>
    <row r="210" spans="1:6" ht="15.6" x14ac:dyDescent="0.3">
      <c r="A210" s="17" t="s">
        <v>152</v>
      </c>
      <c r="B210" s="17"/>
      <c r="C210" s="17"/>
      <c r="D210" s="17"/>
      <c r="E210" s="20"/>
      <c r="F210" s="20"/>
    </row>
    <row r="211" spans="1:6" ht="15.6" x14ac:dyDescent="0.3">
      <c r="A211" s="17" t="s">
        <v>153</v>
      </c>
      <c r="B211" s="17"/>
      <c r="C211" s="17"/>
      <c r="D211" s="17"/>
      <c r="E211" s="20"/>
      <c r="F211" s="20"/>
    </row>
    <row r="212" spans="1:6" ht="15.6" x14ac:dyDescent="0.3">
      <c r="A212" s="17" t="s">
        <v>154</v>
      </c>
      <c r="B212" s="17"/>
      <c r="C212" s="17"/>
      <c r="D212" s="17"/>
      <c r="E212" s="20"/>
      <c r="F212" s="20"/>
    </row>
    <row r="213" spans="1:6" ht="15.6" x14ac:dyDescent="0.3">
      <c r="A213" s="17" t="s">
        <v>155</v>
      </c>
      <c r="B213" s="17"/>
      <c r="C213" s="17"/>
      <c r="D213" s="17"/>
      <c r="E213" s="20"/>
      <c r="F213" s="20"/>
    </row>
    <row r="214" spans="1:6" ht="15.6" x14ac:dyDescent="0.3">
      <c r="A214" s="17" t="s">
        <v>156</v>
      </c>
      <c r="B214" s="17"/>
      <c r="C214" s="17"/>
      <c r="D214" s="17"/>
      <c r="E214" s="20"/>
      <c r="F214" s="20"/>
    </row>
    <row r="216" spans="1:6" ht="15.6" x14ac:dyDescent="0.3">
      <c r="A216" s="16" t="s">
        <v>157</v>
      </c>
      <c r="B216" s="17"/>
      <c r="C216" s="17"/>
      <c r="D216" s="20"/>
      <c r="E216" s="20"/>
      <c r="F216" s="20"/>
    </row>
    <row r="217" spans="1:6" ht="15.6" x14ac:dyDescent="0.3">
      <c r="A217" s="17" t="s">
        <v>158</v>
      </c>
      <c r="B217" s="17"/>
      <c r="C217" s="17"/>
      <c r="D217" s="20"/>
      <c r="E217" s="20"/>
      <c r="F217" s="20"/>
    </row>
    <row r="218" spans="1:6" ht="15.6" x14ac:dyDescent="0.3">
      <c r="A218" s="17" t="s">
        <v>159</v>
      </c>
      <c r="B218" s="17"/>
      <c r="C218" s="17"/>
      <c r="D218" s="20"/>
      <c r="E218" s="20"/>
      <c r="F218" s="20"/>
    </row>
    <row r="219" spans="1:6" ht="15.6" x14ac:dyDescent="0.3">
      <c r="A219" s="17" t="s">
        <v>160</v>
      </c>
      <c r="B219" s="17"/>
      <c r="C219" s="17"/>
      <c r="D219" s="20"/>
      <c r="E219" s="20"/>
      <c r="F219" s="20"/>
    </row>
    <row r="220" spans="1:6" ht="15.6" x14ac:dyDescent="0.3">
      <c r="A220" s="17" t="s">
        <v>161</v>
      </c>
      <c r="B220" s="17"/>
      <c r="C220" s="17"/>
      <c r="D220" s="20"/>
      <c r="E220" s="20"/>
      <c r="F220" s="20"/>
    </row>
    <row r="221" spans="1:6" ht="15.6" x14ac:dyDescent="0.3">
      <c r="A221" s="17" t="s">
        <v>162</v>
      </c>
      <c r="B221" s="17"/>
      <c r="C221" s="17"/>
      <c r="D221" s="20"/>
      <c r="E221" s="20"/>
      <c r="F221" s="20"/>
    </row>
    <row r="222" spans="1:6" ht="15.6" x14ac:dyDescent="0.3">
      <c r="A222" s="17" t="s">
        <v>163</v>
      </c>
      <c r="B222" s="17"/>
      <c r="C222" s="17"/>
      <c r="D222" s="20"/>
      <c r="E222" s="20"/>
      <c r="F222" s="20"/>
    </row>
    <row r="223" spans="1:6" ht="15.6" x14ac:dyDescent="0.3">
      <c r="A223" s="17" t="s">
        <v>164</v>
      </c>
      <c r="B223" s="17"/>
      <c r="C223" s="17"/>
      <c r="D223" s="20"/>
      <c r="E223" s="20"/>
      <c r="F223" s="20"/>
    </row>
    <row r="224" spans="1:6" ht="15.6" x14ac:dyDescent="0.3">
      <c r="A224" s="17" t="s">
        <v>165</v>
      </c>
      <c r="B224" s="17"/>
      <c r="C224" s="17"/>
      <c r="D224" s="20"/>
      <c r="E224" s="20"/>
      <c r="F224" s="20"/>
    </row>
    <row r="225" spans="1:7" ht="15.6" x14ac:dyDescent="0.3">
      <c r="A225" s="17" t="s">
        <v>166</v>
      </c>
      <c r="B225" s="17"/>
      <c r="C225" s="17"/>
      <c r="D225" s="20"/>
      <c r="E225" s="20"/>
      <c r="F225" s="20"/>
    </row>
    <row r="226" spans="1:7" ht="15.6" x14ac:dyDescent="0.3">
      <c r="A226" s="17" t="s">
        <v>167</v>
      </c>
      <c r="B226" s="17"/>
      <c r="C226" s="17"/>
      <c r="D226" s="20"/>
      <c r="E226" s="20"/>
      <c r="F226" s="20"/>
    </row>
    <row r="227" spans="1:7" ht="15.6" x14ac:dyDescent="0.3">
      <c r="A227" s="17" t="s">
        <v>168</v>
      </c>
      <c r="B227" s="17"/>
      <c r="C227" s="17"/>
      <c r="D227" s="20"/>
      <c r="E227" s="20"/>
      <c r="F227" s="20"/>
    </row>
    <row r="228" spans="1:7" ht="15.6" x14ac:dyDescent="0.3">
      <c r="A228" s="17" t="s">
        <v>169</v>
      </c>
      <c r="B228" s="17"/>
      <c r="C228" s="17"/>
      <c r="D228" s="20"/>
      <c r="E228" s="20"/>
      <c r="F228" s="20"/>
    </row>
    <row r="229" spans="1:7" x14ac:dyDescent="0.3">
      <c r="A229" s="20"/>
      <c r="B229" s="20"/>
      <c r="C229" s="20"/>
      <c r="D229" s="20"/>
      <c r="E229" s="20"/>
      <c r="F229" s="20"/>
    </row>
    <row r="230" spans="1:7" ht="15.6" x14ac:dyDescent="0.3">
      <c r="A230" s="28" t="s">
        <v>170</v>
      </c>
      <c r="B230" s="17"/>
      <c r="C230" s="17"/>
      <c r="D230" s="17"/>
      <c r="E230" s="20"/>
      <c r="F230" s="20"/>
    </row>
    <row r="231" spans="1:7" ht="15.6" x14ac:dyDescent="0.3">
      <c r="A231" s="29" t="s">
        <v>171</v>
      </c>
      <c r="B231" s="17"/>
      <c r="C231" s="17"/>
      <c r="D231" s="17"/>
      <c r="E231" s="20"/>
      <c r="F231" s="20"/>
    </row>
    <row r="232" spans="1:7" ht="15.6" x14ac:dyDescent="0.3">
      <c r="A232" s="17" t="s">
        <v>172</v>
      </c>
      <c r="B232" s="17"/>
      <c r="C232" s="17"/>
      <c r="D232" s="17"/>
      <c r="E232" s="20"/>
      <c r="F232" s="20"/>
    </row>
    <row r="233" spans="1:7" ht="15.6" x14ac:dyDescent="0.3">
      <c r="A233" s="17" t="s">
        <v>173</v>
      </c>
      <c r="B233" s="17"/>
      <c r="C233" s="17"/>
      <c r="D233" s="17"/>
      <c r="E233" s="20"/>
      <c r="F233" s="20"/>
    </row>
    <row r="234" spans="1:7" ht="15.6" x14ac:dyDescent="0.3">
      <c r="A234" s="17" t="s">
        <v>174</v>
      </c>
      <c r="B234" s="17"/>
      <c r="C234" s="17"/>
      <c r="D234" s="17"/>
      <c r="E234" s="20"/>
      <c r="F234" s="20"/>
    </row>
    <row r="235" spans="1:7" ht="15.6" x14ac:dyDescent="0.3">
      <c r="A235" s="17" t="s">
        <v>175</v>
      </c>
      <c r="B235" s="17"/>
      <c r="C235" s="17"/>
      <c r="D235" s="17"/>
      <c r="E235" s="20"/>
      <c r="F235" s="20"/>
    </row>
    <row r="237" spans="1:7" ht="15.6" x14ac:dyDescent="0.3">
      <c r="A237" s="17" t="s">
        <v>176</v>
      </c>
      <c r="B237" s="20"/>
      <c r="C237" s="20"/>
      <c r="D237" s="20"/>
      <c r="E237" s="20"/>
      <c r="F237" s="20"/>
      <c r="G237" s="20"/>
    </row>
    <row r="238" spans="1:7" ht="15.6" x14ac:dyDescent="0.3">
      <c r="A238" s="17" t="s">
        <v>177</v>
      </c>
      <c r="B238" s="20"/>
      <c r="C238" s="20"/>
      <c r="D238" s="20"/>
      <c r="E238" s="20"/>
      <c r="F238" s="20"/>
      <c r="G238" s="20"/>
    </row>
    <row r="239" spans="1:7" ht="15.6" x14ac:dyDescent="0.3">
      <c r="A239" s="17" t="s">
        <v>178</v>
      </c>
      <c r="B239" s="20"/>
      <c r="C239" s="20"/>
      <c r="D239" s="20"/>
      <c r="E239" s="20"/>
      <c r="F239" s="20"/>
      <c r="G239" s="20"/>
    </row>
    <row r="240" spans="1:7" ht="15.6" x14ac:dyDescent="0.3">
      <c r="A240" s="17" t="s">
        <v>179</v>
      </c>
      <c r="B240" s="20"/>
      <c r="C240" s="20"/>
      <c r="D240" s="20"/>
      <c r="E240" s="20"/>
      <c r="F240" s="20"/>
      <c r="G240" s="20"/>
    </row>
    <row r="241" spans="1:7" ht="15.6" x14ac:dyDescent="0.3">
      <c r="A241" s="17" t="s">
        <v>180</v>
      </c>
      <c r="B241" s="20"/>
      <c r="C241" s="20"/>
      <c r="D241" s="20"/>
      <c r="E241" s="20"/>
      <c r="F241" s="20"/>
      <c r="G241" s="20"/>
    </row>
    <row r="242" spans="1:7" ht="15.6" x14ac:dyDescent="0.3">
      <c r="A242" s="30"/>
      <c r="B242" s="20"/>
      <c r="C242" s="20"/>
      <c r="D242" s="20"/>
      <c r="E242" s="20"/>
      <c r="F242" s="20"/>
      <c r="G242" s="20"/>
    </row>
    <row r="243" spans="1:7" ht="15.6" x14ac:dyDescent="0.3">
      <c r="A243" s="17" t="s">
        <v>181</v>
      </c>
      <c r="B243" s="20"/>
      <c r="C243" s="20"/>
      <c r="D243" s="20"/>
      <c r="E243" s="20"/>
      <c r="F243" s="20"/>
      <c r="G243" s="20"/>
    </row>
    <row r="244" spans="1:7" ht="15.6" x14ac:dyDescent="0.3">
      <c r="A244" s="17" t="s">
        <v>182</v>
      </c>
      <c r="B244" s="20"/>
      <c r="C244" s="20"/>
      <c r="D244" s="20"/>
      <c r="E244" s="20"/>
      <c r="F244" s="20"/>
      <c r="G244" s="20"/>
    </row>
    <row r="245" spans="1:7" ht="15.6" x14ac:dyDescent="0.3">
      <c r="A245" s="17" t="s">
        <v>183</v>
      </c>
      <c r="B245" s="20"/>
      <c r="C245" s="20"/>
      <c r="D245" s="20"/>
      <c r="E245" s="20"/>
      <c r="F245" s="20"/>
      <c r="G245" s="20"/>
    </row>
    <row r="246" spans="1:7" ht="15.6" x14ac:dyDescent="0.3">
      <c r="A246" s="17" t="s">
        <v>184</v>
      </c>
      <c r="B246" s="20"/>
      <c r="C246" s="20"/>
      <c r="D246" s="20"/>
      <c r="E246" s="20"/>
      <c r="F246" s="20"/>
      <c r="G246" s="20"/>
    </row>
    <row r="247" spans="1:7" ht="15.6" x14ac:dyDescent="0.3">
      <c r="A247" s="17" t="s">
        <v>185</v>
      </c>
      <c r="B247" s="20"/>
      <c r="C247" s="20"/>
      <c r="D247" s="20"/>
      <c r="E247" s="20"/>
      <c r="F247" s="20"/>
      <c r="G247" s="20"/>
    </row>
    <row r="248" spans="1:7" ht="15.6" x14ac:dyDescent="0.3">
      <c r="A248" s="17" t="s">
        <v>186</v>
      </c>
      <c r="B248" s="20"/>
      <c r="C248" s="20"/>
      <c r="D248" s="20"/>
      <c r="E248" s="20"/>
      <c r="F248" s="20"/>
      <c r="G248" s="20"/>
    </row>
    <row r="249" spans="1:7" x14ac:dyDescent="0.3">
      <c r="A249" s="20"/>
      <c r="B249" s="20"/>
      <c r="C249" s="20"/>
      <c r="D249" s="20"/>
      <c r="E249" s="20"/>
      <c r="F249" s="20"/>
      <c r="G249" s="20"/>
    </row>
    <row r="250" spans="1:7" ht="15.6" x14ac:dyDescent="0.3">
      <c r="A250" s="17" t="s">
        <v>187</v>
      </c>
      <c r="B250" s="17"/>
      <c r="C250" s="17"/>
      <c r="D250" s="17"/>
      <c r="E250" s="17"/>
      <c r="F250" s="17"/>
      <c r="G250" s="20"/>
    </row>
    <row r="251" spans="1:7" ht="15.6" x14ac:dyDescent="0.3">
      <c r="A251" s="17" t="s">
        <v>188</v>
      </c>
      <c r="B251" s="17"/>
      <c r="C251" s="17"/>
      <c r="D251" s="17"/>
      <c r="E251" s="17"/>
      <c r="F251" s="17"/>
      <c r="G251" s="20"/>
    </row>
    <row r="252" spans="1:7" ht="15.6" x14ac:dyDescent="0.3">
      <c r="A252" s="17" t="s">
        <v>189</v>
      </c>
      <c r="B252" s="17"/>
      <c r="C252" s="17"/>
      <c r="D252" s="17"/>
      <c r="E252" s="17"/>
      <c r="F252" s="17"/>
      <c r="G252" s="20"/>
    </row>
    <row r="253" spans="1:7" ht="15.6" x14ac:dyDescent="0.3">
      <c r="A253" s="17" t="s">
        <v>190</v>
      </c>
      <c r="B253" s="17"/>
      <c r="C253" s="17"/>
      <c r="D253" s="17"/>
      <c r="E253" s="17"/>
      <c r="F253" s="17"/>
      <c r="G253" s="20"/>
    </row>
    <row r="254" spans="1:7" ht="15.6" x14ac:dyDescent="0.3">
      <c r="A254" s="17" t="s">
        <v>191</v>
      </c>
      <c r="B254" s="17"/>
      <c r="C254" s="17"/>
      <c r="D254" s="17"/>
      <c r="E254" s="17"/>
      <c r="F254" s="17"/>
      <c r="G254" s="20"/>
    </row>
    <row r="255" spans="1:7" ht="15.6" x14ac:dyDescent="0.3">
      <c r="A255" s="17" t="s">
        <v>192</v>
      </c>
      <c r="B255" s="17"/>
      <c r="C255" s="17"/>
      <c r="D255" s="17"/>
      <c r="E255" s="17"/>
      <c r="F255" s="17"/>
      <c r="G255" s="20"/>
    </row>
    <row r="256" spans="1:7" ht="15.6" x14ac:dyDescent="0.3">
      <c r="A256" s="17" t="s">
        <v>193</v>
      </c>
      <c r="B256" s="17"/>
      <c r="C256" s="17"/>
      <c r="D256" s="17"/>
      <c r="E256" s="17"/>
      <c r="F256" s="17"/>
      <c r="G256" s="20"/>
    </row>
    <row r="257" spans="1:7" ht="15.6" x14ac:dyDescent="0.3">
      <c r="A257" s="17" t="s">
        <v>194</v>
      </c>
      <c r="B257" s="17"/>
      <c r="C257" s="17"/>
      <c r="D257" s="17"/>
      <c r="E257" s="17"/>
      <c r="F257" s="17"/>
      <c r="G257" s="20"/>
    </row>
    <row r="258" spans="1:7" ht="15.6" x14ac:dyDescent="0.3">
      <c r="A258" s="17" t="s">
        <v>195</v>
      </c>
      <c r="B258" s="17"/>
      <c r="C258" s="17"/>
      <c r="D258" s="17"/>
      <c r="E258" s="17"/>
      <c r="F258" s="17"/>
      <c r="G258" s="20"/>
    </row>
    <row r="259" spans="1:7" ht="15.6" x14ac:dyDescent="0.3">
      <c r="A259" s="17" t="s">
        <v>196</v>
      </c>
      <c r="B259" s="17"/>
      <c r="C259" s="17"/>
      <c r="D259" s="17"/>
      <c r="E259" s="17"/>
      <c r="F259" s="17"/>
      <c r="G259" s="20"/>
    </row>
    <row r="260" spans="1:7" ht="15.6" x14ac:dyDescent="0.3">
      <c r="A260" s="17" t="s">
        <v>197</v>
      </c>
      <c r="B260" s="17"/>
      <c r="C260" s="17"/>
      <c r="D260" s="17"/>
      <c r="E260" s="17"/>
      <c r="F260" s="17"/>
      <c r="G260" s="20"/>
    </row>
    <row r="261" spans="1:7" x14ac:dyDescent="0.3">
      <c r="A261" s="20"/>
      <c r="B261" s="20"/>
      <c r="C261" s="20"/>
      <c r="D261" s="20"/>
      <c r="E261" s="20"/>
      <c r="F261" s="20"/>
      <c r="G261" s="20"/>
    </row>
    <row r="262" spans="1:7" ht="15.6" x14ac:dyDescent="0.3">
      <c r="A262" s="17" t="s">
        <v>198</v>
      </c>
      <c r="B262" s="17"/>
      <c r="C262" s="20"/>
      <c r="D262" s="20"/>
      <c r="E262" s="20"/>
      <c r="F262" s="20"/>
      <c r="G262" s="20"/>
    </row>
    <row r="263" spans="1:7" ht="15.6" x14ac:dyDescent="0.3">
      <c r="A263" s="17" t="s">
        <v>199</v>
      </c>
      <c r="B263" s="17"/>
      <c r="C263" s="20"/>
      <c r="D263" s="20"/>
      <c r="E263" s="20"/>
      <c r="F263" s="20"/>
      <c r="G263" s="20"/>
    </row>
    <row r="264" spans="1:7" ht="15.6" x14ac:dyDescent="0.3">
      <c r="A264" s="17" t="s">
        <v>200</v>
      </c>
      <c r="B264" s="17"/>
      <c r="C264" s="20"/>
      <c r="D264" s="20"/>
      <c r="E264" s="20"/>
      <c r="F264" s="20"/>
      <c r="G264" s="20"/>
    </row>
    <row r="265" spans="1:7" ht="15.6" x14ac:dyDescent="0.3">
      <c r="A265" s="17" t="s">
        <v>201</v>
      </c>
      <c r="B265" s="17"/>
      <c r="C265" s="20"/>
      <c r="D265" s="20"/>
      <c r="E265" s="20"/>
      <c r="F265" s="20"/>
      <c r="G265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SERUM-TESTOSTERONE</vt:lpstr>
      <vt:lpstr>SERUM-Colorimetric</vt:lpstr>
      <vt:lpstr>DOKU-Colorimetric</vt:lpstr>
      <vt:lpstr>DOKU-MDA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2022-08-09T10:19:39Z</dcterms:created>
  <dcterms:modified xsi:type="dcterms:W3CDTF">2022-09-10T10:30:51Z</dcterms:modified>
</cp:coreProperties>
</file>