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nfo\Desktop\"/>
    </mc:Choice>
  </mc:AlternateContent>
  <bookViews>
    <workbookView xWindow="0" yWindow="0" windowWidth="23040" windowHeight="7824"/>
  </bookViews>
  <sheets>
    <sheet name="MOTS-c" sheetId="1" r:id="rId1"/>
    <sheet name="Materyal-metod"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3" i="1" l="1"/>
  <c r="E69" i="1"/>
  <c r="E85" i="1"/>
  <c r="E101" i="1"/>
  <c r="E117" i="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D34" i="1"/>
  <c r="E34" i="1" s="1"/>
  <c r="E18" i="1"/>
  <c r="E17" i="1"/>
  <c r="C22" i="1"/>
  <c r="C21" i="1"/>
  <c r="E21" i="1" s="1"/>
  <c r="C20" i="1"/>
  <c r="E20" i="1" s="1"/>
  <c r="C19" i="1"/>
  <c r="E19" i="1" s="1"/>
  <c r="C18" i="1"/>
  <c r="C17" i="1"/>
</calcChain>
</file>

<file path=xl/sharedStrings.xml><?xml version="1.0" encoding="utf-8"?>
<sst xmlns="http://schemas.openxmlformats.org/spreadsheetml/2006/main" count="119" uniqueCount="117">
  <si>
    <t xml:space="preserve"> </t>
  </si>
  <si>
    <t>abs</t>
  </si>
  <si>
    <t>abs-blank</t>
  </si>
  <si>
    <t>expected</t>
  </si>
  <si>
    <t>result</t>
  </si>
  <si>
    <t>std1</t>
  </si>
  <si>
    <t>std2</t>
  </si>
  <si>
    <t>std3</t>
  </si>
  <si>
    <t>std4</t>
  </si>
  <si>
    <t>std5</t>
  </si>
  <si>
    <t>blank</t>
  </si>
  <si>
    <t>concentratıon (ng/ml)</t>
  </si>
  <si>
    <t>Numune</t>
  </si>
  <si>
    <t>absorbans</t>
  </si>
  <si>
    <t>result(ng/ml)</t>
  </si>
  <si>
    <t>SAĞLIKLI-1</t>
  </si>
  <si>
    <t>SAĞLIKLI-2</t>
  </si>
  <si>
    <t>SAĞLIKLI-3</t>
  </si>
  <si>
    <t>SAĞLIKLI-4</t>
  </si>
  <si>
    <t>SAĞLIKLI-5</t>
  </si>
  <si>
    <t>SAĞLIKLI-6</t>
  </si>
  <si>
    <t>SAĞLIKLI-7</t>
  </si>
  <si>
    <t>SAĞLIKLI-8</t>
  </si>
  <si>
    <t>SAĞLIKLI-9</t>
  </si>
  <si>
    <t>SAĞLIKLI-10</t>
  </si>
  <si>
    <t>SAĞLIKLI-11</t>
  </si>
  <si>
    <t>SAĞLIKLI-12</t>
  </si>
  <si>
    <t>SAĞLIKLI-13</t>
  </si>
  <si>
    <t>SAĞLIKLI-14</t>
  </si>
  <si>
    <t>SAĞLIKLI-15</t>
  </si>
  <si>
    <t>SAĞLIKLI-16</t>
  </si>
  <si>
    <t>SAĞLIKLI-17</t>
  </si>
  <si>
    <t>SAĞLIKLI-18</t>
  </si>
  <si>
    <t>SAĞLIKLI-19</t>
  </si>
  <si>
    <t>SAĞLIKLI-20</t>
  </si>
  <si>
    <t>SAĞLIKLI-21</t>
  </si>
  <si>
    <t>SAĞLIKLI-22</t>
  </si>
  <si>
    <t>SAĞLIKLI-23</t>
  </si>
  <si>
    <t>SAĞLIKLI-24</t>
  </si>
  <si>
    <t>SAĞLIKLI-25</t>
  </si>
  <si>
    <t>SAĞLIKLI-26</t>
  </si>
  <si>
    <t>SAĞLIKLI-27</t>
  </si>
  <si>
    <t>SAĞLIKLI-28</t>
  </si>
  <si>
    <t>SAĞLIKLI-29</t>
  </si>
  <si>
    <t>SAĞLIKLI-30</t>
  </si>
  <si>
    <t>SAĞLIKLI-31</t>
  </si>
  <si>
    <t>SAĞLIKLI-32</t>
  </si>
  <si>
    <t>SAĞLIKLI-33</t>
  </si>
  <si>
    <t>SAĞLIKLI-34</t>
  </si>
  <si>
    <t>SAĞLIKLI-35</t>
  </si>
  <si>
    <t>SAĞLIKLI-36</t>
  </si>
  <si>
    <t>SAĞLIKLI-37</t>
  </si>
  <si>
    <t>SAĞLIKLI-38</t>
  </si>
  <si>
    <t>SAĞLIKLI-39</t>
  </si>
  <si>
    <t>SAĞLIKLI-40</t>
  </si>
  <si>
    <t>SAĞLIKLI-41</t>
  </si>
  <si>
    <t>SAĞLIKLI-42</t>
  </si>
  <si>
    <t>IUGR-1</t>
  </si>
  <si>
    <t>IUGR-2</t>
  </si>
  <si>
    <t>IUGR-3</t>
  </si>
  <si>
    <t>IUGR-4</t>
  </si>
  <si>
    <t>IUGR-5</t>
  </si>
  <si>
    <t>IUGR-6</t>
  </si>
  <si>
    <t>IUGR-7</t>
  </si>
  <si>
    <t>IUGR-8</t>
  </si>
  <si>
    <t>IUGR-9</t>
  </si>
  <si>
    <t>IUGR-10</t>
  </si>
  <si>
    <t>IUGR-11</t>
  </si>
  <si>
    <t>IUGR-12</t>
  </si>
  <si>
    <t>IUGR-13</t>
  </si>
  <si>
    <t>IUGR-14</t>
  </si>
  <si>
    <t>IUGR-15</t>
  </si>
  <si>
    <t>IUGR-16</t>
  </si>
  <si>
    <t>IUGR-17</t>
  </si>
  <si>
    <t>IUGR-18</t>
  </si>
  <si>
    <t>IUGR-19</t>
  </si>
  <si>
    <t>IUGR-20</t>
  </si>
  <si>
    <t>IUGR-21</t>
  </si>
  <si>
    <t>IUGR-22</t>
  </si>
  <si>
    <t>IUGR-23</t>
  </si>
  <si>
    <t>IUGR-24</t>
  </si>
  <si>
    <t>IUGR-25</t>
  </si>
  <si>
    <t>IUGR-26</t>
  </si>
  <si>
    <t>IUGR-27</t>
  </si>
  <si>
    <t>IUGR-28</t>
  </si>
  <si>
    <t>IUGR-29</t>
  </si>
  <si>
    <t>IUGR-30</t>
  </si>
  <si>
    <t>IUGR-31</t>
  </si>
  <si>
    <t>IUGR-32</t>
  </si>
  <si>
    <t>IUGR-33</t>
  </si>
  <si>
    <t>IUGR-34</t>
  </si>
  <si>
    <t>IUGR-35</t>
  </si>
  <si>
    <t>IUGR-36</t>
  </si>
  <si>
    <t>IUGR-37</t>
  </si>
  <si>
    <t>IUGR-38</t>
  </si>
  <si>
    <t>IUGR-39</t>
  </si>
  <si>
    <t>IUGR-40</t>
  </si>
  <si>
    <t>IUGR-41</t>
  </si>
  <si>
    <t>IUGR-42</t>
  </si>
  <si>
    <t>KİT ADI</t>
  </si>
  <si>
    <t>TÜR</t>
  </si>
  <si>
    <t>MARKA</t>
  </si>
  <si>
    <t>CAT. NO</t>
  </si>
  <si>
    <t>Yöntem</t>
  </si>
  <si>
    <t>Kullanılan Cihaz</t>
  </si>
  <si>
    <t>Human</t>
  </si>
  <si>
    <t>BT</t>
  </si>
  <si>
    <t>ELİSA</t>
  </si>
  <si>
    <t>Mıcroplate reader: BIO-TEK EL X 800-Aotu strıp washer:BIO TEK EL X 50</t>
  </si>
  <si>
    <t>EA0167Hu</t>
  </si>
  <si>
    <t>Mitochondrial Open Reading Frame Of The 12S rRNA-c</t>
  </si>
  <si>
    <t xml:space="preserve">This kit is an enzyme -linked ımmunosorbent assay.(elisa). Add samples to the wells pre-coated with a monoclonal antibody.  </t>
  </si>
  <si>
    <t>Then biotin-conjugated target antigen are added to the wells. The antigens in the standards or sample compete with the biotin-conjugated antigen to the bind to the capture antibody and incubate.</t>
  </si>
  <si>
    <t>Unbound antigen is washed away during a washing step.An avidin-HRP is then added and then incubate.Unbound avidin hrp is washed away during a washing step.TMB Subsrate is then added and color develops.</t>
  </si>
  <si>
    <t>The reaction is stopped by addition of acidic stop solution and color changes into yellow that can be measured at 450 nm. The intensity of the color developed in inversely proportional to the concentration of MOTS-c in the sample.</t>
  </si>
  <si>
    <t>The concentratıon of MOTS-c in the sample is then determined by comparing the O.D of the samples to the standard curve.</t>
  </si>
  <si>
    <t xml:space="preserve"> Mitochondrial Open Reading Frame Of The 12S rRNA-c ( MOTS-c ) Assay Principle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</si>
</sst>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s>
  <fills count="9">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9"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s>
  <cellStyleXfs count="1">
    <xf numFmtId="0" fontId="0" fillId="0" borderId="0"/>
  </cellStyleXfs>
  <cellXfs count="14">
    <xf numFmtId="0" fontId="0" fillId="0" borderId="0" xfId="0"/>
    <xf numFmtId="0" fontId="0" fillId="0" borderId="1" xfId="0" applyBorder="1" applyAlignment="1">
      <alignment horizontal="center"/>
    </xf>
    <xf numFmtId="0" fontId="0" fillId="3" borderId="1" xfId="0" applyFill="1" applyBorder="1" applyAlignment="1">
      <alignment horizontal="center"/>
    </xf>
    <xf numFmtId="0" fontId="2" fillId="5" borderId="1" xfId="0" applyFont="1" applyFill="1" applyBorder="1" applyAlignment="1">
      <alignment horizontal="center"/>
    </xf>
    <xf numFmtId="0" fontId="0" fillId="6" borderId="1" xfId="0" applyFill="1" applyBorder="1" applyAlignment="1">
      <alignment horizontal="center"/>
    </xf>
    <xf numFmtId="0" fontId="2" fillId="6" borderId="1" xfId="0" applyFont="1" applyFill="1" applyBorder="1" applyAlignment="1">
      <alignment horizontal="center"/>
    </xf>
    <xf numFmtId="0" fontId="1" fillId="7" borderId="1" xfId="0" applyFont="1" applyFill="1" applyBorder="1" applyAlignment="1">
      <alignment horizontal="center"/>
    </xf>
    <xf numFmtId="2" fontId="2" fillId="7" borderId="1" xfId="0" applyNumberFormat="1" applyFont="1" applyFill="1" applyBorder="1" applyAlignment="1">
      <alignment horizontal="center"/>
    </xf>
    <xf numFmtId="0" fontId="2" fillId="0" borderId="0" xfId="0" applyFont="1"/>
    <xf numFmtId="0" fontId="2" fillId="8" borderId="1" xfId="0" applyFont="1" applyFill="1" applyBorder="1" applyAlignment="1">
      <alignment horizontal="center"/>
    </xf>
    <xf numFmtId="0" fontId="2" fillId="7" borderId="1" xfId="0" applyFont="1" applyFill="1" applyBorder="1" applyAlignment="1">
      <alignment horizontal="center"/>
    </xf>
    <xf numFmtId="0" fontId="1" fillId="7" borderId="2" xfId="0" applyFont="1" applyFill="1" applyBorder="1" applyAlignment="1">
      <alignment horizontal="center"/>
    </xf>
    <xf numFmtId="0" fontId="2" fillId="4" borderId="2" xfId="0" applyFont="1" applyFill="1" applyBorder="1" applyAlignment="1">
      <alignment horizontal="center"/>
    </xf>
    <xf numFmtId="0" fontId="2" fillId="2"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MOTS-c</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1907086614173228"/>
                  <c:y val="-0.2214432050160396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'MOTS-c'!$C$17:$C$21</c:f>
              <c:numCache>
                <c:formatCode>General</c:formatCode>
                <c:ptCount val="5"/>
                <c:pt idx="0">
                  <c:v>0.45500000000000002</c:v>
                </c:pt>
                <c:pt idx="1">
                  <c:v>1.546</c:v>
                </c:pt>
                <c:pt idx="2">
                  <c:v>2.1430000000000002</c:v>
                </c:pt>
                <c:pt idx="3">
                  <c:v>2.4910000000000001</c:v>
                </c:pt>
                <c:pt idx="4">
                  <c:v>2.7560000000000002</c:v>
                </c:pt>
              </c:numCache>
            </c:numRef>
          </c:xVal>
          <c:yVal>
            <c:numRef>
              <c:f>'MOTS-c'!$D$17:$D$21</c:f>
              <c:numCache>
                <c:formatCode>General</c:formatCode>
                <c:ptCount val="5"/>
                <c:pt idx="0">
                  <c:v>240</c:v>
                </c:pt>
                <c:pt idx="1">
                  <c:v>120</c:v>
                </c:pt>
                <c:pt idx="2">
                  <c:v>60</c:v>
                </c:pt>
                <c:pt idx="3">
                  <c:v>30</c:v>
                </c:pt>
                <c:pt idx="4">
                  <c:v>15</c:v>
                </c:pt>
              </c:numCache>
            </c:numRef>
          </c:yVal>
          <c:smooth val="0"/>
          <c:extLst>
            <c:ext xmlns:c16="http://schemas.microsoft.com/office/drawing/2014/chart" uri="{C3380CC4-5D6E-409C-BE32-E72D297353CC}">
              <c16:uniqueId val="{00000000-194F-43C4-9E41-A385652E770A}"/>
            </c:ext>
          </c:extLst>
        </c:ser>
        <c:dLbls>
          <c:showLegendKey val="0"/>
          <c:showVal val="0"/>
          <c:showCatName val="0"/>
          <c:showSerName val="0"/>
          <c:showPercent val="0"/>
          <c:showBubbleSize val="0"/>
        </c:dLbls>
        <c:axId val="575424648"/>
        <c:axId val="575425960"/>
      </c:scatterChart>
      <c:valAx>
        <c:axId val="575424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75425960"/>
        <c:crosses val="autoZero"/>
        <c:crossBetween val="midCat"/>
      </c:valAx>
      <c:valAx>
        <c:axId val="575425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754246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281940</xdr:colOff>
      <xdr:row>12</xdr:row>
      <xdr:rowOff>26670</xdr:rowOff>
    </xdr:from>
    <xdr:to>
      <xdr:col>13</xdr:col>
      <xdr:colOff>586740</xdr:colOff>
      <xdr:row>27</xdr:row>
      <xdr:rowOff>26670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5</xdr:col>
      <xdr:colOff>1808480</xdr:colOff>
      <xdr:row>43</xdr:row>
      <xdr:rowOff>53340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586740"/>
          <a:ext cx="9824720" cy="7368540"/>
        </a:xfrm>
        <a:prstGeom prst="rect">
          <a:avLst/>
        </a:prstGeom>
      </xdr:spPr>
    </xdr:pic>
    <xdr:clientData/>
  </xdr:twoCellAnchor>
  <xdr:twoCellAnchor editAs="oneCell">
    <xdr:from>
      <xdr:col>0</xdr:col>
      <xdr:colOff>0</xdr:colOff>
      <xdr:row>43</xdr:row>
      <xdr:rowOff>68580</xdr:rowOff>
    </xdr:from>
    <xdr:to>
      <xdr:col>5</xdr:col>
      <xdr:colOff>1838421</xdr:colOff>
      <xdr:row>85</xdr:row>
      <xdr:rowOff>160020</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7970520"/>
          <a:ext cx="9854661" cy="7772400"/>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17"/>
  <sheetViews>
    <sheetView tabSelected="1" workbookViewId="0">
      <selection activeCell="O8" sqref="O8"/>
    </sheetView>
  </sheetViews>
  <sheetFormatPr defaultRowHeight="14.4" x14ac:dyDescent="0.3"/>
  <cols>
    <col min="1" max="1" width="20" customWidth="1"/>
    <col min="2" max="2" width="12" customWidth="1"/>
    <col min="3" max="3" width="11.21875" customWidth="1"/>
    <col min="4" max="4" width="10" customWidth="1"/>
    <col min="5" max="5" width="17.77734375" customWidth="1"/>
  </cols>
  <sheetData>
    <row r="2" spans="1:12" x14ac:dyDescent="0.3">
      <c r="A2" s="3">
        <v>0.49299999999999999</v>
      </c>
      <c r="B2" s="2">
        <v>2.5870000000000002</v>
      </c>
      <c r="C2" s="2">
        <v>2.4990000000000001</v>
      </c>
      <c r="D2" s="2">
        <v>2.4910000000000001</v>
      </c>
      <c r="E2" s="2">
        <v>2.5680000000000001</v>
      </c>
      <c r="F2" s="2">
        <v>2.4</v>
      </c>
      <c r="G2" s="2">
        <v>2.37</v>
      </c>
      <c r="H2" s="2">
        <v>2.0659999999999998</v>
      </c>
      <c r="I2" s="2">
        <v>2.1630000000000003</v>
      </c>
      <c r="J2" s="2">
        <v>2.1160000000000001</v>
      </c>
      <c r="K2" s="2">
        <v>2.121</v>
      </c>
      <c r="L2" s="2">
        <v>1.923</v>
      </c>
    </row>
    <row r="3" spans="1:12" x14ac:dyDescent="0.3">
      <c r="A3" s="3">
        <v>1.5840000000000001</v>
      </c>
      <c r="B3" s="2">
        <v>2.6830000000000003</v>
      </c>
      <c r="C3" s="2">
        <v>2.657</v>
      </c>
      <c r="D3" s="2">
        <v>2.831</v>
      </c>
      <c r="E3" s="2">
        <v>2.7760000000000002</v>
      </c>
      <c r="F3" s="2">
        <v>2.7149999999999999</v>
      </c>
      <c r="G3" s="2">
        <v>2.4159999999999999</v>
      </c>
      <c r="H3" s="2">
        <v>2.4329999999999998</v>
      </c>
      <c r="I3" s="2">
        <v>2.1110000000000002</v>
      </c>
      <c r="J3" s="2">
        <v>2.0790000000000002</v>
      </c>
      <c r="K3" s="2">
        <v>2.3530000000000002</v>
      </c>
      <c r="L3" s="2">
        <v>2.2160000000000002</v>
      </c>
    </row>
    <row r="4" spans="1:12" x14ac:dyDescent="0.3">
      <c r="A4" s="3">
        <v>2.181</v>
      </c>
      <c r="B4" s="2">
        <v>2.931</v>
      </c>
      <c r="C4" s="2">
        <v>2.8439999999999999</v>
      </c>
      <c r="D4" s="2">
        <v>2.7720000000000002</v>
      </c>
      <c r="E4" s="2">
        <v>2.6710000000000003</v>
      </c>
      <c r="F4" s="2">
        <v>2.3290000000000002</v>
      </c>
      <c r="G4" s="2">
        <v>2.8490000000000002</v>
      </c>
      <c r="H4" s="2">
        <v>2.7170000000000001</v>
      </c>
      <c r="I4" s="2">
        <v>2.8159999999999998</v>
      </c>
      <c r="J4" s="2">
        <v>2.2389999999999999</v>
      </c>
      <c r="K4" s="2">
        <v>2.6930000000000001</v>
      </c>
      <c r="L4" s="2">
        <v>2.875</v>
      </c>
    </row>
    <row r="5" spans="1:12" x14ac:dyDescent="0.3">
      <c r="A5" s="3">
        <v>2.5289999999999999</v>
      </c>
      <c r="B5" s="2">
        <v>2.8290000000000002</v>
      </c>
      <c r="C5" s="2">
        <v>2.6270000000000002</v>
      </c>
      <c r="D5" s="2">
        <v>2.7050000000000001</v>
      </c>
      <c r="E5" s="2">
        <v>2.694</v>
      </c>
      <c r="F5" s="2">
        <v>2.6830000000000003</v>
      </c>
      <c r="G5" s="2">
        <v>2.4750000000000001</v>
      </c>
      <c r="H5" s="2">
        <v>2.7189999999999999</v>
      </c>
      <c r="I5" s="2">
        <v>2.8080000000000003</v>
      </c>
      <c r="J5" s="2">
        <v>2.548</v>
      </c>
      <c r="K5" s="2">
        <v>2.3029999999999999</v>
      </c>
      <c r="L5" s="2">
        <v>2.7170000000000001</v>
      </c>
    </row>
    <row r="6" spans="1:12" x14ac:dyDescent="0.3">
      <c r="A6" s="3">
        <v>2.794</v>
      </c>
      <c r="B6" s="2">
        <v>2.1989999999999998</v>
      </c>
      <c r="C6" s="2">
        <v>2.452</v>
      </c>
      <c r="D6" s="2">
        <v>2.4350000000000001</v>
      </c>
      <c r="E6" s="2">
        <v>2.2000000000000002</v>
      </c>
      <c r="F6" s="2">
        <v>2.4119999999999999</v>
      </c>
      <c r="G6" s="2">
        <v>2.375</v>
      </c>
      <c r="H6" s="2">
        <v>2.1789999999999998</v>
      </c>
      <c r="I6" s="2">
        <v>2.0409999999999999</v>
      </c>
      <c r="J6" s="2">
        <v>2.238</v>
      </c>
      <c r="K6" s="2">
        <v>2.3170000000000002</v>
      </c>
    </row>
    <row r="7" spans="1:12" x14ac:dyDescent="0.3">
      <c r="A7" s="5">
        <v>3.7999999999999999E-2</v>
      </c>
      <c r="B7" s="2">
        <v>2.2949999999999999</v>
      </c>
      <c r="C7" s="2">
        <v>2.7949999999999999</v>
      </c>
      <c r="D7" s="2">
        <v>2.5760000000000001</v>
      </c>
      <c r="E7" s="2">
        <v>2.81</v>
      </c>
      <c r="F7" s="2">
        <v>2.665</v>
      </c>
      <c r="G7" s="2">
        <v>2.7669999999999999</v>
      </c>
      <c r="H7" s="2">
        <v>2.4300000000000002</v>
      </c>
      <c r="I7" s="2">
        <v>2.5990000000000002</v>
      </c>
      <c r="J7" s="2">
        <v>2.5670000000000002</v>
      </c>
      <c r="K7" s="2">
        <v>2.4830000000000001</v>
      </c>
    </row>
    <row r="8" spans="1:12" x14ac:dyDescent="0.3">
      <c r="A8" s="1">
        <v>0.108</v>
      </c>
      <c r="B8" s="2">
        <v>2.7949999999999999</v>
      </c>
      <c r="C8" s="2">
        <v>2.786</v>
      </c>
      <c r="D8" s="2">
        <v>2.6429999999999998</v>
      </c>
      <c r="E8" s="2">
        <v>2.14</v>
      </c>
      <c r="F8" s="2">
        <v>2.556</v>
      </c>
      <c r="G8" s="2">
        <v>2.6949999999999998</v>
      </c>
      <c r="H8" s="2">
        <v>2.7610000000000001</v>
      </c>
      <c r="I8" s="2">
        <v>2.6</v>
      </c>
      <c r="J8" s="2">
        <v>2.5739999999999998</v>
      </c>
      <c r="K8" s="2">
        <v>2.35</v>
      </c>
    </row>
    <row r="9" spans="1:12" x14ac:dyDescent="0.3">
      <c r="A9" s="1">
        <v>9.8000000000000004E-2</v>
      </c>
      <c r="B9" s="2">
        <v>2.58</v>
      </c>
      <c r="C9" s="2">
        <v>2.6339999999999999</v>
      </c>
      <c r="D9" s="2">
        <v>2.4090000000000003</v>
      </c>
      <c r="E9" s="2">
        <v>2.403</v>
      </c>
      <c r="F9" s="2">
        <v>2.5390000000000001</v>
      </c>
      <c r="G9" s="2">
        <v>2.0790000000000002</v>
      </c>
      <c r="H9" s="2">
        <v>2.4729999999999999</v>
      </c>
      <c r="I9" s="2">
        <v>2.2370000000000001</v>
      </c>
      <c r="J9" s="2">
        <v>2.3650000000000002</v>
      </c>
      <c r="K9" s="2">
        <v>2.3290000000000002</v>
      </c>
    </row>
    <row r="12" spans="1:12" x14ac:dyDescent="0.3">
      <c r="A12" t="s">
        <v>0</v>
      </c>
    </row>
    <row r="16" spans="1:12" x14ac:dyDescent="0.3">
      <c r="B16" s="6" t="s">
        <v>1</v>
      </c>
      <c r="C16" s="6" t="s">
        <v>2</v>
      </c>
      <c r="D16" s="6" t="s">
        <v>3</v>
      </c>
      <c r="E16" s="6" t="s">
        <v>4</v>
      </c>
    </row>
    <row r="17" spans="1:11" x14ac:dyDescent="0.3">
      <c r="A17" t="s">
        <v>5</v>
      </c>
      <c r="B17" s="3">
        <v>0.49299999999999999</v>
      </c>
      <c r="C17" s="1">
        <f>B17-B22</f>
        <v>0.45500000000000002</v>
      </c>
      <c r="D17" s="1">
        <v>240</v>
      </c>
      <c r="E17" s="7">
        <f>(11.223*C17*C17)-(135.12*C17)+(299.67)</f>
        <v>240.51384157500001</v>
      </c>
    </row>
    <row r="18" spans="1:11" x14ac:dyDescent="0.3">
      <c r="A18" t="s">
        <v>6</v>
      </c>
      <c r="B18" s="3">
        <v>1.5840000000000001</v>
      </c>
      <c r="C18" s="1">
        <f>B18-B22</f>
        <v>1.546</v>
      </c>
      <c r="D18" s="1">
        <v>120</v>
      </c>
      <c r="E18" s="7">
        <f t="shared" ref="E18:E81" si="0">(11.223*C18*C18)-(135.12*C18)+(299.67)</f>
        <v>117.59875186800002</v>
      </c>
    </row>
    <row r="19" spans="1:11" x14ac:dyDescent="0.3">
      <c r="A19" t="s">
        <v>7</v>
      </c>
      <c r="B19" s="3">
        <v>2.181</v>
      </c>
      <c r="C19" s="1">
        <f>B19-B22</f>
        <v>2.1430000000000002</v>
      </c>
      <c r="D19" s="1">
        <v>60</v>
      </c>
      <c r="E19" s="7">
        <f t="shared" si="0"/>
        <v>61.648895126999975</v>
      </c>
    </row>
    <row r="20" spans="1:11" x14ac:dyDescent="0.3">
      <c r="A20" t="s">
        <v>8</v>
      </c>
      <c r="B20" s="3">
        <v>2.5289999999999999</v>
      </c>
      <c r="C20" s="1">
        <f>B20-B22</f>
        <v>2.4910000000000001</v>
      </c>
      <c r="D20" s="1">
        <v>30</v>
      </c>
      <c r="E20" s="7">
        <f t="shared" si="0"/>
        <v>32.725704063000023</v>
      </c>
    </row>
    <row r="21" spans="1:11" x14ac:dyDescent="0.3">
      <c r="A21" t="s">
        <v>9</v>
      </c>
      <c r="B21" s="3">
        <v>2.794</v>
      </c>
      <c r="C21" s="1">
        <f>B21-B22</f>
        <v>2.7560000000000002</v>
      </c>
      <c r="D21" s="1">
        <v>15</v>
      </c>
      <c r="E21" s="7">
        <f t="shared" si="0"/>
        <v>12.523980527999981</v>
      </c>
    </row>
    <row r="22" spans="1:11" x14ac:dyDescent="0.3">
      <c r="A22" t="s">
        <v>10</v>
      </c>
      <c r="B22" s="5">
        <v>3.7999999999999999E-2</v>
      </c>
      <c r="C22" s="1">
        <f>B22-B22</f>
        <v>0</v>
      </c>
      <c r="D22" s="1">
        <v>0</v>
      </c>
      <c r="E22" s="7">
        <v>0</v>
      </c>
    </row>
    <row r="28" spans="1:11" x14ac:dyDescent="0.3">
      <c r="J28" s="8" t="s">
        <v>11</v>
      </c>
      <c r="K28" s="8"/>
    </row>
    <row r="33" spans="1:5" x14ac:dyDescent="0.3">
      <c r="A33" s="9" t="s">
        <v>12</v>
      </c>
      <c r="B33" s="2" t="s">
        <v>13</v>
      </c>
      <c r="C33" s="4" t="s">
        <v>10</v>
      </c>
      <c r="D33" s="1" t="s">
        <v>2</v>
      </c>
      <c r="E33" s="10" t="s">
        <v>14</v>
      </c>
    </row>
    <row r="34" spans="1:5" x14ac:dyDescent="0.3">
      <c r="A34" s="9" t="s">
        <v>15</v>
      </c>
      <c r="B34" s="2">
        <v>2.5870000000000002</v>
      </c>
      <c r="C34" s="5">
        <v>3.7999999999999999E-2</v>
      </c>
      <c r="D34" s="1">
        <f>(B34-C34)</f>
        <v>2.5490000000000004</v>
      </c>
      <c r="E34" s="7">
        <f>(11.223*D34*D34)-(135.12*D34)+(299.67)</f>
        <v>28.169451422999998</v>
      </c>
    </row>
    <row r="35" spans="1:5" x14ac:dyDescent="0.3">
      <c r="A35" s="9" t="s">
        <v>16</v>
      </c>
      <c r="B35" s="2">
        <v>2.6830000000000003</v>
      </c>
      <c r="C35" s="5">
        <v>3.7999999999999999E-2</v>
      </c>
      <c r="D35" s="1">
        <f>(B35-C35)</f>
        <v>2.6450000000000005</v>
      </c>
      <c r="E35" s="7">
        <f>(11.223*D35*D35)-(135.12*D35)+(299.67)</f>
        <v>20.793988575000014</v>
      </c>
    </row>
    <row r="36" spans="1:5" x14ac:dyDescent="0.3">
      <c r="A36" s="9" t="s">
        <v>17</v>
      </c>
      <c r="B36" s="2">
        <v>2.931</v>
      </c>
      <c r="C36" s="5">
        <v>3.7999999999999999E-2</v>
      </c>
      <c r="D36" s="1">
        <f>(B36-C36)</f>
        <v>2.8930000000000002</v>
      </c>
      <c r="E36" s="7">
        <f>(11.223*D36*D36)-(135.12*D36)+(299.67)</f>
        <v>2.698166126999979</v>
      </c>
    </row>
    <row r="37" spans="1:5" x14ac:dyDescent="0.3">
      <c r="A37" s="9" t="s">
        <v>18</v>
      </c>
      <c r="B37" s="2">
        <v>2.8290000000000002</v>
      </c>
      <c r="C37" s="5">
        <v>3.7999999999999999E-2</v>
      </c>
      <c r="D37" s="1">
        <f>(B37-C37)</f>
        <v>2.7910000000000004</v>
      </c>
      <c r="E37" s="7">
        <f>(11.223*D37*D37)-(135.12*D37)+(299.67)</f>
        <v>9.9736698629999978</v>
      </c>
    </row>
    <row r="38" spans="1:5" x14ac:dyDescent="0.3">
      <c r="A38" s="9" t="s">
        <v>19</v>
      </c>
      <c r="B38" s="2">
        <v>2.1989999999999998</v>
      </c>
      <c r="C38" s="5">
        <v>3.7999999999999999E-2</v>
      </c>
      <c r="D38" s="1">
        <f>(B38-C38)</f>
        <v>2.161</v>
      </c>
      <c r="E38" s="7">
        <f>(11.223*D38*D38)-(135.12*D38)+(299.67)</f>
        <v>60.086203382999997</v>
      </c>
    </row>
    <row r="39" spans="1:5" x14ac:dyDescent="0.3">
      <c r="A39" s="9" t="s">
        <v>20</v>
      </c>
      <c r="B39" s="2">
        <v>2.2949999999999999</v>
      </c>
      <c r="C39" s="5">
        <v>3.7999999999999999E-2</v>
      </c>
      <c r="D39" s="1">
        <f>(B39-C39)</f>
        <v>2.2570000000000001</v>
      </c>
      <c r="E39" s="7">
        <f>(11.223*D39*D39)-(135.12*D39)+(299.67)</f>
        <v>51.874671927000009</v>
      </c>
    </row>
    <row r="40" spans="1:5" x14ac:dyDescent="0.3">
      <c r="A40" s="9" t="s">
        <v>21</v>
      </c>
      <c r="B40" s="2">
        <v>2.7949999999999999</v>
      </c>
      <c r="C40" s="5">
        <v>3.7999999999999999E-2</v>
      </c>
      <c r="D40" s="1">
        <f>(B40-C40)</f>
        <v>2.7570000000000001</v>
      </c>
      <c r="E40" s="7">
        <f>(11.223*D40*D40)-(135.12*D40)+(299.67)</f>
        <v>12.450732927000047</v>
      </c>
    </row>
    <row r="41" spans="1:5" x14ac:dyDescent="0.3">
      <c r="A41" s="9" t="s">
        <v>22</v>
      </c>
      <c r="B41" s="2">
        <v>2.58</v>
      </c>
      <c r="C41" s="5">
        <v>3.7999999999999999E-2</v>
      </c>
      <c r="D41" s="1">
        <f>(B41-C41)</f>
        <v>2.5420000000000003</v>
      </c>
      <c r="E41" s="7">
        <f>(11.223*D41*D41)-(135.12*D41)+(299.67)</f>
        <v>28.715337371999965</v>
      </c>
    </row>
    <row r="42" spans="1:5" x14ac:dyDescent="0.3">
      <c r="A42" s="9" t="s">
        <v>23</v>
      </c>
      <c r="B42" s="2">
        <v>2.4990000000000001</v>
      </c>
      <c r="C42" s="5">
        <v>3.7999999999999999E-2</v>
      </c>
      <c r="D42" s="1">
        <f>(B42-C42)</f>
        <v>2.4610000000000003</v>
      </c>
      <c r="E42" s="7">
        <f>(11.223*D42*D42)-(135.12*D42)+(299.67)</f>
        <v>35.112015182999983</v>
      </c>
    </row>
    <row r="43" spans="1:5" x14ac:dyDescent="0.3">
      <c r="A43" s="9" t="s">
        <v>24</v>
      </c>
      <c r="B43" s="2">
        <v>2.657</v>
      </c>
      <c r="C43" s="5">
        <v>3.7999999999999999E-2</v>
      </c>
      <c r="D43" s="1">
        <f>(B43-C43)</f>
        <v>2.6190000000000002</v>
      </c>
      <c r="E43" s="7">
        <f>(11.223*D43*D43)-(135.12*D43)+(299.67)</f>
        <v>22.771083902999976</v>
      </c>
    </row>
    <row r="44" spans="1:5" x14ac:dyDescent="0.3">
      <c r="A44" s="9" t="s">
        <v>25</v>
      </c>
      <c r="B44" s="2">
        <v>2.8439999999999999</v>
      </c>
      <c r="C44" s="5">
        <v>3.7999999999999999E-2</v>
      </c>
      <c r="D44" s="1">
        <f>(B44-C44)</f>
        <v>2.806</v>
      </c>
      <c r="E44" s="7">
        <f>(11.223*D44*D44)-(135.12*D44)+(299.67)</f>
        <v>8.8890968279999925</v>
      </c>
    </row>
    <row r="45" spans="1:5" x14ac:dyDescent="0.3">
      <c r="A45" s="9" t="s">
        <v>26</v>
      </c>
      <c r="B45" s="2">
        <v>2.6270000000000002</v>
      </c>
      <c r="C45" s="5">
        <v>3.7999999999999999E-2</v>
      </c>
      <c r="D45" s="1">
        <f>(B45-C45)</f>
        <v>2.5890000000000004</v>
      </c>
      <c r="E45" s="7">
        <f>(11.223*D45*D45)-(135.12*D45)+(299.67)</f>
        <v>25.071202382999957</v>
      </c>
    </row>
    <row r="46" spans="1:5" x14ac:dyDescent="0.3">
      <c r="A46" s="9" t="s">
        <v>27</v>
      </c>
      <c r="B46" s="2">
        <v>2.452</v>
      </c>
      <c r="C46" s="5">
        <v>3.7999999999999999E-2</v>
      </c>
      <c r="D46" s="1">
        <f>(B46-C46)</f>
        <v>2.4140000000000001</v>
      </c>
      <c r="E46" s="7">
        <f>(11.223*D46*D46)-(135.12*D46)+(299.67)</f>
        <v>38.89118530799999</v>
      </c>
    </row>
    <row r="47" spans="1:5" x14ac:dyDescent="0.3">
      <c r="A47" s="9" t="s">
        <v>28</v>
      </c>
      <c r="B47" s="2">
        <v>2.7949999999999999</v>
      </c>
      <c r="C47" s="5">
        <v>3.7999999999999999E-2</v>
      </c>
      <c r="D47" s="1">
        <f>(B47-C47)</f>
        <v>2.7570000000000001</v>
      </c>
      <c r="E47" s="7">
        <f>(11.223*D47*D47)-(135.12*D47)+(299.67)</f>
        <v>12.450732927000047</v>
      </c>
    </row>
    <row r="48" spans="1:5" x14ac:dyDescent="0.3">
      <c r="A48" s="9" t="s">
        <v>29</v>
      </c>
      <c r="B48" s="2">
        <v>2.786</v>
      </c>
      <c r="C48" s="5">
        <v>3.7999999999999999E-2</v>
      </c>
      <c r="D48" s="1">
        <f>(B48-C48)</f>
        <v>2.7480000000000002</v>
      </c>
      <c r="E48" s="7">
        <f>(11.223*D48*D48)-(135.12*D48)+(299.67)</f>
        <v>13.110769392000009</v>
      </c>
    </row>
    <row r="49" spans="1:5" x14ac:dyDescent="0.3">
      <c r="A49" s="9" t="s">
        <v>30</v>
      </c>
      <c r="B49" s="2">
        <v>2.6339999999999999</v>
      </c>
      <c r="C49" s="5">
        <v>3.7999999999999999E-2</v>
      </c>
      <c r="D49" s="1">
        <f>(B49-C49)</f>
        <v>2.5960000000000001</v>
      </c>
      <c r="E49" s="7">
        <f>(11.223*D49*D49)-(135.12*D49)+(299.67)</f>
        <v>24.532701168000017</v>
      </c>
    </row>
    <row r="50" spans="1:5" x14ac:dyDescent="0.3">
      <c r="A50" s="9" t="s">
        <v>31</v>
      </c>
      <c r="B50" s="2">
        <v>2.4910000000000001</v>
      </c>
      <c r="C50" s="5">
        <v>3.7999999999999999E-2</v>
      </c>
      <c r="D50" s="1">
        <f>(B50-C50)</f>
        <v>2.4530000000000003</v>
      </c>
      <c r="E50" s="7">
        <f>(11.223*D50*D50)-(135.12*D50)+(299.67)</f>
        <v>35.751776606999954</v>
      </c>
    </row>
    <row r="51" spans="1:5" x14ac:dyDescent="0.3">
      <c r="A51" s="9" t="s">
        <v>32</v>
      </c>
      <c r="B51" s="2">
        <v>2.831</v>
      </c>
      <c r="C51" s="5">
        <v>3.7999999999999999E-2</v>
      </c>
      <c r="D51" s="1">
        <f>(B51-C51)</f>
        <v>2.7930000000000001</v>
      </c>
      <c r="E51" s="7">
        <f>(11.223*D51*D51)-(135.12*D51)+(299.67)</f>
        <v>9.8287683269999775</v>
      </c>
    </row>
    <row r="52" spans="1:5" x14ac:dyDescent="0.3">
      <c r="A52" s="9" t="s">
        <v>33</v>
      </c>
      <c r="B52" s="2">
        <v>2.7720000000000002</v>
      </c>
      <c r="C52" s="5">
        <v>3.7999999999999999E-2</v>
      </c>
      <c r="D52" s="1">
        <f>(B52-C52)</f>
        <v>2.7340000000000004</v>
      </c>
      <c r="E52" s="7">
        <f>(11.223*D52*D52)-(135.12*D52)+(299.67)</f>
        <v>14.141106587999957</v>
      </c>
    </row>
    <row r="53" spans="1:5" x14ac:dyDescent="0.3">
      <c r="A53" s="9" t="s">
        <v>34</v>
      </c>
      <c r="B53" s="2">
        <v>2.7050000000000001</v>
      </c>
      <c r="C53" s="5">
        <v>3.7999999999999999E-2</v>
      </c>
      <c r="D53" s="1">
        <f>(B53-C53)</f>
        <v>2.6670000000000003</v>
      </c>
      <c r="E53" s="7">
        <f>(11.223*D53*D53)-(135.12*D53)+(299.67)</f>
        <v>19.132913247000033</v>
      </c>
    </row>
    <row r="54" spans="1:5" x14ac:dyDescent="0.3">
      <c r="A54" s="9" t="s">
        <v>35</v>
      </c>
      <c r="B54" s="2">
        <v>2.4350000000000001</v>
      </c>
      <c r="C54" s="5">
        <v>3.7999999999999999E-2</v>
      </c>
      <c r="D54" s="1">
        <f>(B54-C54)</f>
        <v>2.3970000000000002</v>
      </c>
      <c r="E54" s="7">
        <f>(11.223*D54*D54)-(135.12*D54)+(299.67)</f>
        <v>40.270329806999996</v>
      </c>
    </row>
    <row r="55" spans="1:5" x14ac:dyDescent="0.3">
      <c r="A55" s="9" t="s">
        <v>36</v>
      </c>
      <c r="B55" s="2">
        <v>2.5760000000000001</v>
      </c>
      <c r="C55" s="5">
        <v>3.7999999999999999E-2</v>
      </c>
      <c r="D55" s="1">
        <f>(B55-C55)</f>
        <v>2.5380000000000003</v>
      </c>
      <c r="E55" s="7">
        <f>(11.223*D55*D55)-(135.12*D55)+(299.67)</f>
        <v>29.027766011999972</v>
      </c>
    </row>
    <row r="56" spans="1:5" x14ac:dyDescent="0.3">
      <c r="A56" s="9" t="s">
        <v>37</v>
      </c>
      <c r="B56" s="2">
        <v>2.6429999999999998</v>
      </c>
      <c r="C56" s="5">
        <v>3.7999999999999999E-2</v>
      </c>
      <c r="D56" s="1">
        <f>(B56-C56)</f>
        <v>2.605</v>
      </c>
      <c r="E56" s="7">
        <f>(11.223*D56*D56)-(135.12*D56)+(299.67)</f>
        <v>23.841958575000035</v>
      </c>
    </row>
    <row r="57" spans="1:5" x14ac:dyDescent="0.3">
      <c r="A57" s="9" t="s">
        <v>38</v>
      </c>
      <c r="B57" s="2">
        <v>2.4090000000000003</v>
      </c>
      <c r="C57" s="5">
        <v>3.7999999999999999E-2</v>
      </c>
      <c r="D57" s="1">
        <f>(B57-C57)</f>
        <v>2.3710000000000004</v>
      </c>
      <c r="E57" s="7">
        <f>(11.223*D57*D57)-(135.12*D57)+(299.67)</f>
        <v>42.392156942999975</v>
      </c>
    </row>
    <row r="58" spans="1:5" x14ac:dyDescent="0.3">
      <c r="A58" s="9" t="s">
        <v>39</v>
      </c>
      <c r="B58" s="2">
        <v>2.5680000000000001</v>
      </c>
      <c r="C58" s="5">
        <v>3.7999999999999999E-2</v>
      </c>
      <c r="D58" s="1">
        <f>(B58-C58)</f>
        <v>2.5300000000000002</v>
      </c>
      <c r="E58" s="7">
        <f>(11.223*D58*D58)-(135.12*D58)+(299.67)</f>
        <v>29.653700700000002</v>
      </c>
    </row>
    <row r="59" spans="1:5" x14ac:dyDescent="0.3">
      <c r="A59" s="9" t="s">
        <v>40</v>
      </c>
      <c r="B59" s="2">
        <v>2.7760000000000002</v>
      </c>
      <c r="C59" s="5">
        <v>3.7999999999999999E-2</v>
      </c>
      <c r="D59" s="1">
        <f>(B59-C59)</f>
        <v>2.7380000000000004</v>
      </c>
      <c r="E59" s="7">
        <f>(11.223*D59*D59)-(135.12*D59)+(299.67)</f>
        <v>13.846275611999943</v>
      </c>
    </row>
    <row r="60" spans="1:5" x14ac:dyDescent="0.3">
      <c r="A60" s="9" t="s">
        <v>41</v>
      </c>
      <c r="B60" s="2">
        <v>2.6710000000000003</v>
      </c>
      <c r="C60" s="5">
        <v>3.7999999999999999E-2</v>
      </c>
      <c r="D60" s="1">
        <f>(B60-C60)</f>
        <v>2.6330000000000005</v>
      </c>
      <c r="E60" s="7">
        <f>(11.223*D60*D60)-(135.12*D60)+(299.67)</f>
        <v>21.704608646999986</v>
      </c>
    </row>
    <row r="61" spans="1:5" x14ac:dyDescent="0.3">
      <c r="A61" s="9" t="s">
        <v>42</v>
      </c>
      <c r="B61" s="2">
        <v>2.694</v>
      </c>
      <c r="C61" s="5">
        <v>3.7999999999999999E-2</v>
      </c>
      <c r="D61" s="1">
        <f>(B61-C61)</f>
        <v>2.6560000000000001</v>
      </c>
      <c r="E61" s="7">
        <f>(11.223*D61*D61)-(135.12*D61)+(299.67)</f>
        <v>19.962092928000004</v>
      </c>
    </row>
    <row r="62" spans="1:5" x14ac:dyDescent="0.3">
      <c r="A62" s="9" t="s">
        <v>43</v>
      </c>
      <c r="B62" s="2">
        <v>2.2000000000000002</v>
      </c>
      <c r="C62" s="5">
        <v>3.7999999999999999E-2</v>
      </c>
      <c r="D62" s="1">
        <f>(B62-C62)</f>
        <v>2.1620000000000004</v>
      </c>
      <c r="E62" s="7">
        <f>(11.223*D62*D62)-(135.12*D62)+(299.67)</f>
        <v>59.999600412000007</v>
      </c>
    </row>
    <row r="63" spans="1:5" x14ac:dyDescent="0.3">
      <c r="A63" s="9" t="s">
        <v>44</v>
      </c>
      <c r="B63" s="2">
        <v>2.81</v>
      </c>
      <c r="C63" s="5">
        <v>3.7999999999999999E-2</v>
      </c>
      <c r="D63" s="1">
        <f>(B63-C63)</f>
        <v>2.7720000000000002</v>
      </c>
      <c r="E63" s="7">
        <f>(11.223*D63*D63)-(135.12*D63)+(299.67)</f>
        <v>11.354712431999985</v>
      </c>
    </row>
    <row r="64" spans="1:5" x14ac:dyDescent="0.3">
      <c r="A64" s="9" t="s">
        <v>45</v>
      </c>
      <c r="B64" s="2">
        <v>2.14</v>
      </c>
      <c r="C64" s="5">
        <v>3.7999999999999999E-2</v>
      </c>
      <c r="D64" s="1">
        <f>(B64-C64)</f>
        <v>2.1020000000000003</v>
      </c>
      <c r="E64" s="7">
        <f>(11.223*D64*D64)-(135.12*D64)+(299.67)</f>
        <v>65.235508091999975</v>
      </c>
    </row>
    <row r="65" spans="1:5" x14ac:dyDescent="0.3">
      <c r="A65" s="9" t="s">
        <v>46</v>
      </c>
      <c r="B65" s="2">
        <v>2.403</v>
      </c>
      <c r="C65" s="5">
        <v>3.7999999999999999E-2</v>
      </c>
      <c r="D65" s="1">
        <f>(B65-C65)</f>
        <v>2.3650000000000002</v>
      </c>
      <c r="E65" s="7">
        <f>(11.223*D65*D65)-(135.12*D65)+(299.67)</f>
        <v>42.883964175000017</v>
      </c>
    </row>
    <row r="66" spans="1:5" x14ac:dyDescent="0.3">
      <c r="A66" s="9" t="s">
        <v>47</v>
      </c>
      <c r="B66" s="2">
        <v>2.4</v>
      </c>
      <c r="C66" s="5">
        <v>3.7999999999999999E-2</v>
      </c>
      <c r="D66" s="1">
        <f>(B66-C66)</f>
        <v>2.3620000000000001</v>
      </c>
      <c r="E66" s="7">
        <f>(11.223*D66*D66)-(135.12*D66)+(299.67)</f>
        <v>43.13017081199996</v>
      </c>
    </row>
    <row r="67" spans="1:5" x14ac:dyDescent="0.3">
      <c r="A67" s="9" t="s">
        <v>48</v>
      </c>
      <c r="B67" s="2">
        <v>2.7149999999999999</v>
      </c>
      <c r="C67" s="5">
        <v>3.7999999999999999E-2</v>
      </c>
      <c r="D67" s="1">
        <f>(B67-C67)</f>
        <v>2.677</v>
      </c>
      <c r="E67" s="7">
        <f>(11.223*D67*D67)-(135.12*D67)+(299.67)</f>
        <v>18.381470366999963</v>
      </c>
    </row>
    <row r="68" spans="1:5" x14ac:dyDescent="0.3">
      <c r="A68" s="9" t="s">
        <v>49</v>
      </c>
      <c r="B68" s="2">
        <v>2.3290000000000002</v>
      </c>
      <c r="C68" s="5">
        <v>3.7999999999999999E-2</v>
      </c>
      <c r="D68" s="1">
        <f>(B68-C68)</f>
        <v>2.2910000000000004</v>
      </c>
      <c r="E68" s="7">
        <f>(11.223*D68*D68)-(135.12*D68)+(299.67)</f>
        <v>49.016026863000008</v>
      </c>
    </row>
    <row r="69" spans="1:5" x14ac:dyDescent="0.3">
      <c r="A69" s="9" t="s">
        <v>50</v>
      </c>
      <c r="B69" s="2">
        <v>2.6830000000000003</v>
      </c>
      <c r="C69" s="5">
        <v>3.7999999999999999E-2</v>
      </c>
      <c r="D69" s="1">
        <f>(B69-C69)</f>
        <v>2.6450000000000005</v>
      </c>
      <c r="E69" s="7">
        <f>(11.223*D69*D69)-(135.12*D69)+(299.67)</f>
        <v>20.793988575000014</v>
      </c>
    </row>
    <row r="70" spans="1:5" x14ac:dyDescent="0.3">
      <c r="A70" s="9" t="s">
        <v>51</v>
      </c>
      <c r="B70" s="2">
        <v>2.4119999999999999</v>
      </c>
      <c r="C70" s="5">
        <v>3.7999999999999999E-2</v>
      </c>
      <c r="D70" s="1">
        <f>(B70-C70)</f>
        <v>2.3740000000000001</v>
      </c>
      <c r="E70" s="7">
        <f>(11.223*D70*D70)-(135.12*D70)+(299.67)</f>
        <v>42.14655634799999</v>
      </c>
    </row>
    <row r="71" spans="1:5" x14ac:dyDescent="0.3">
      <c r="A71" s="9" t="s">
        <v>52</v>
      </c>
      <c r="B71" s="2">
        <v>2.665</v>
      </c>
      <c r="C71" s="5">
        <v>3.7999999999999999E-2</v>
      </c>
      <c r="D71" s="1">
        <f>(B71-C71)</f>
        <v>2.6270000000000002</v>
      </c>
      <c r="E71" s="7">
        <f>(11.223*D71*D71)-(135.12*D71)+(299.67)</f>
        <v>22.161130766999975</v>
      </c>
    </row>
    <row r="72" spans="1:5" x14ac:dyDescent="0.3">
      <c r="A72" s="9" t="s">
        <v>53</v>
      </c>
      <c r="B72" s="2">
        <v>2.556</v>
      </c>
      <c r="C72" s="5">
        <v>3.7999999999999999E-2</v>
      </c>
      <c r="D72" s="1">
        <f>(B72-C72)</f>
        <v>2.5180000000000002</v>
      </c>
      <c r="E72" s="7">
        <f>(11.223*D72*D72)-(135.12*D72)+(299.67)</f>
        <v>30.595296252000026</v>
      </c>
    </row>
    <row r="73" spans="1:5" x14ac:dyDescent="0.3">
      <c r="A73" s="9" t="s">
        <v>54</v>
      </c>
      <c r="B73" s="2">
        <v>2.5390000000000001</v>
      </c>
      <c r="C73" s="5">
        <v>3.7999999999999999E-2</v>
      </c>
      <c r="D73" s="1">
        <f>(B73-C73)</f>
        <v>2.5010000000000003</v>
      </c>
      <c r="E73" s="7">
        <f>(11.223*D73*D73)-(135.12*D73)+(299.67)</f>
        <v>31.934756222999965</v>
      </c>
    </row>
    <row r="74" spans="1:5" x14ac:dyDescent="0.3">
      <c r="A74" s="9" t="s">
        <v>55</v>
      </c>
      <c r="B74" s="2">
        <v>2.37</v>
      </c>
      <c r="C74" s="5">
        <v>3.7999999999999999E-2</v>
      </c>
      <c r="D74" s="1">
        <f>(B74-C74)</f>
        <v>2.3320000000000003</v>
      </c>
      <c r="E74" s="7">
        <f>(11.223*D74*D74)-(135.12*D74)+(299.67)</f>
        <v>45.603347952000007</v>
      </c>
    </row>
    <row r="75" spans="1:5" x14ac:dyDescent="0.3">
      <c r="A75" s="9" t="s">
        <v>56</v>
      </c>
      <c r="B75" s="2">
        <v>2.4159999999999999</v>
      </c>
      <c r="C75" s="5">
        <v>3.7999999999999999E-2</v>
      </c>
      <c r="D75" s="1">
        <f>(B75-C75)</f>
        <v>2.3780000000000001</v>
      </c>
      <c r="E75" s="7">
        <f>(11.223*D75*D75)-(135.12*D75)+(299.67)</f>
        <v>41.819403132000048</v>
      </c>
    </row>
    <row r="76" spans="1:5" x14ac:dyDescent="0.3">
      <c r="A76" s="9" t="s">
        <v>57</v>
      </c>
      <c r="B76" s="2">
        <v>2.8490000000000002</v>
      </c>
      <c r="C76" s="5">
        <v>3.7999999999999999E-2</v>
      </c>
      <c r="D76" s="1">
        <f>(B76-C76)</f>
        <v>2.8110000000000004</v>
      </c>
      <c r="E76" s="7">
        <f>(11.223*D76*D76)-(135.12*D76)+(299.67)</f>
        <v>8.5286947829999917</v>
      </c>
    </row>
    <row r="77" spans="1:5" x14ac:dyDescent="0.3">
      <c r="A77" s="9" t="s">
        <v>58</v>
      </c>
      <c r="B77" s="2">
        <v>2.4750000000000001</v>
      </c>
      <c r="C77" s="5">
        <v>3.7999999999999999E-2</v>
      </c>
      <c r="D77" s="1">
        <f>(B77-C77)</f>
        <v>2.4370000000000003</v>
      </c>
      <c r="E77" s="7">
        <f>(11.223*D77*D77)-(135.12*D77)+(299.67)</f>
        <v>37.035609086999955</v>
      </c>
    </row>
    <row r="78" spans="1:5" x14ac:dyDescent="0.3">
      <c r="A78" s="9" t="s">
        <v>59</v>
      </c>
      <c r="B78" s="2">
        <v>2.375</v>
      </c>
      <c r="C78" s="5">
        <v>3.7999999999999999E-2</v>
      </c>
      <c r="D78" s="1">
        <f>(B78-C78)</f>
        <v>2.3370000000000002</v>
      </c>
      <c r="E78" s="7">
        <f>(11.223*D78*D78)-(135.12*D78)+(299.67)</f>
        <v>45.189748886999979</v>
      </c>
    </row>
    <row r="79" spans="1:5" x14ac:dyDescent="0.3">
      <c r="A79" s="9" t="s">
        <v>60</v>
      </c>
      <c r="B79" s="2">
        <v>2.7669999999999999</v>
      </c>
      <c r="C79" s="5">
        <v>3.7999999999999999E-2</v>
      </c>
      <c r="D79" s="1">
        <f>(B79-C79)</f>
        <v>2.7290000000000001</v>
      </c>
      <c r="E79" s="7">
        <f>(11.223*D79*D79)-(135.12*D79)+(299.67)</f>
        <v>14.510150343000021</v>
      </c>
    </row>
    <row r="80" spans="1:5" x14ac:dyDescent="0.3">
      <c r="A80" s="9" t="s">
        <v>61</v>
      </c>
      <c r="B80" s="2">
        <v>2.6949999999999998</v>
      </c>
      <c r="C80" s="5">
        <v>3.7999999999999999E-2</v>
      </c>
      <c r="D80" s="1">
        <f>(B80-C80)</f>
        <v>2.657</v>
      </c>
      <c r="E80" s="7">
        <f>(11.223*D80*D80)-(135.12*D80)+(299.67)</f>
        <v>19.88660072700003</v>
      </c>
    </row>
    <row r="81" spans="1:5" x14ac:dyDescent="0.3">
      <c r="A81" s="9" t="s">
        <v>62</v>
      </c>
      <c r="B81" s="2">
        <v>2.0790000000000002</v>
      </c>
      <c r="C81" s="5">
        <v>3.7999999999999999E-2</v>
      </c>
      <c r="D81" s="1">
        <f>(B81-C81)</f>
        <v>2.0410000000000004</v>
      </c>
      <c r="E81" s="7">
        <f>(11.223*D81*D81)-(135.12*D81)+(299.67)</f>
        <v>70.64151786299999</v>
      </c>
    </row>
    <row r="82" spans="1:5" x14ac:dyDescent="0.3">
      <c r="A82" s="9" t="s">
        <v>63</v>
      </c>
      <c r="B82" s="2">
        <v>2.0659999999999998</v>
      </c>
      <c r="C82" s="5">
        <v>3.7999999999999999E-2</v>
      </c>
      <c r="D82" s="1">
        <f>(B82-C82)</f>
        <v>2.028</v>
      </c>
      <c r="E82" s="7">
        <f>(11.223*D82*D82)-(135.12*D82)+(299.67)</f>
        <v>71.804414831999992</v>
      </c>
    </row>
    <row r="83" spans="1:5" x14ac:dyDescent="0.3">
      <c r="A83" s="9" t="s">
        <v>64</v>
      </c>
      <c r="B83" s="2">
        <v>2.4329999999999998</v>
      </c>
      <c r="C83" s="5">
        <v>3.7999999999999999E-2</v>
      </c>
      <c r="D83" s="1">
        <f>(B83-C83)</f>
        <v>2.395</v>
      </c>
      <c r="E83" s="7">
        <f>(11.223*D83*D83)-(135.12*D83)+(299.67)</f>
        <v>40.433008574999974</v>
      </c>
    </row>
    <row r="84" spans="1:5" x14ac:dyDescent="0.3">
      <c r="A84" s="9" t="s">
        <v>65</v>
      </c>
      <c r="B84" s="2">
        <v>2.7170000000000001</v>
      </c>
      <c r="C84" s="5">
        <v>3.7999999999999999E-2</v>
      </c>
      <c r="D84" s="1">
        <f>(B84-C84)</f>
        <v>2.6790000000000003</v>
      </c>
      <c r="E84" s="7">
        <f>(11.223*D84*D84)-(135.12*D84)+(299.67)</f>
        <v>18.231451143000015</v>
      </c>
    </row>
    <row r="85" spans="1:5" x14ac:dyDescent="0.3">
      <c r="A85" s="9" t="s">
        <v>66</v>
      </c>
      <c r="B85" s="2">
        <v>2.7189999999999999</v>
      </c>
      <c r="C85" s="5">
        <v>3.7999999999999999E-2</v>
      </c>
      <c r="D85" s="1">
        <f>(B85-C85)</f>
        <v>2.681</v>
      </c>
      <c r="E85" s="7">
        <f>(11.223*D85*D85)-(135.12*D85)+(299.67)</f>
        <v>18.081521702999964</v>
      </c>
    </row>
    <row r="86" spans="1:5" x14ac:dyDescent="0.3">
      <c r="A86" s="9" t="s">
        <v>67</v>
      </c>
      <c r="B86" s="2">
        <v>2.1789999999999998</v>
      </c>
      <c r="C86" s="5">
        <v>3.7999999999999999E-2</v>
      </c>
      <c r="D86" s="1">
        <f>(B86-C86)</f>
        <v>2.141</v>
      </c>
      <c r="E86" s="7">
        <f>(11.223*D86*D86)-(135.12*D86)+(299.67)</f>
        <v>61.822976463000032</v>
      </c>
    </row>
    <row r="87" spans="1:5" x14ac:dyDescent="0.3">
      <c r="A87" s="9" t="s">
        <v>68</v>
      </c>
      <c r="B87" s="2">
        <v>2.4300000000000002</v>
      </c>
      <c r="C87" s="5">
        <v>3.7999999999999999E-2</v>
      </c>
      <c r="D87" s="1">
        <f>(B87-C87)</f>
        <v>2.3920000000000003</v>
      </c>
      <c r="E87" s="7">
        <f>(11.223*D87*D87)-(135.12*D87)+(299.67)</f>
        <v>40.677195071999961</v>
      </c>
    </row>
    <row r="88" spans="1:5" x14ac:dyDescent="0.3">
      <c r="A88" s="9" t="s">
        <v>69</v>
      </c>
      <c r="B88" s="2">
        <v>2.7610000000000001</v>
      </c>
      <c r="C88" s="5">
        <v>3.7999999999999999E-2</v>
      </c>
      <c r="D88" s="1">
        <f>(B88-C88)</f>
        <v>2.7230000000000003</v>
      </c>
      <c r="E88" s="7">
        <f>(11.223*D88*D88)-(135.12*D88)+(299.67)</f>
        <v>14.953743567000004</v>
      </c>
    </row>
    <row r="89" spans="1:5" x14ac:dyDescent="0.3">
      <c r="A89" s="9" t="s">
        <v>70</v>
      </c>
      <c r="B89" s="2">
        <v>2.4729999999999999</v>
      </c>
      <c r="C89" s="5">
        <v>3.7999999999999999E-2</v>
      </c>
      <c r="D89" s="1">
        <f>(B89-C89)</f>
        <v>2.4350000000000001</v>
      </c>
      <c r="E89" s="7">
        <f>(11.223*D89*D89)-(135.12*D89)+(299.67)</f>
        <v>37.196492175000003</v>
      </c>
    </row>
    <row r="90" spans="1:5" x14ac:dyDescent="0.3">
      <c r="A90" s="9" t="s">
        <v>71</v>
      </c>
      <c r="B90" s="2">
        <v>2.1630000000000003</v>
      </c>
      <c r="C90" s="5">
        <v>3.7999999999999999E-2</v>
      </c>
      <c r="D90" s="1">
        <f>(B90-C90)</f>
        <v>2.1250000000000004</v>
      </c>
      <c r="E90" s="7">
        <f>(11.223*D90*D90)-(135.12*D90)+(299.67)</f>
        <v>63.218859374999994</v>
      </c>
    </row>
    <row r="91" spans="1:5" x14ac:dyDescent="0.3">
      <c r="A91" s="9" t="s">
        <v>72</v>
      </c>
      <c r="B91" s="2">
        <v>2.1110000000000002</v>
      </c>
      <c r="C91" s="5">
        <v>3.7999999999999999E-2</v>
      </c>
      <c r="D91" s="1">
        <f>(B91-C91)</f>
        <v>2.0730000000000004</v>
      </c>
      <c r="E91" s="7">
        <f>(11.223*D91*D91)-(135.12*D91)+(299.67)</f>
        <v>67.795163366999958</v>
      </c>
    </row>
    <row r="92" spans="1:5" x14ac:dyDescent="0.3">
      <c r="A92" s="9" t="s">
        <v>73</v>
      </c>
      <c r="B92" s="2">
        <v>2.8159999999999998</v>
      </c>
      <c r="C92" s="5">
        <v>3.7999999999999999E-2</v>
      </c>
      <c r="D92" s="1">
        <f>(B92-C92)</f>
        <v>2.778</v>
      </c>
      <c r="E92" s="7">
        <f>(11.223*D92*D92)-(135.12*D92)+(299.67)</f>
        <v>10.917718331999993</v>
      </c>
    </row>
    <row r="93" spans="1:5" x14ac:dyDescent="0.3">
      <c r="A93" s="9" t="s">
        <v>74</v>
      </c>
      <c r="B93" s="2">
        <v>2.8080000000000003</v>
      </c>
      <c r="C93" s="5">
        <v>3.7999999999999999E-2</v>
      </c>
      <c r="D93" s="1">
        <f>(B93-C93)</f>
        <v>2.7700000000000005</v>
      </c>
      <c r="E93" s="7">
        <f>(11.223*D93*D93)-(135.12*D93)+(299.67)</f>
        <v>11.500556700000004</v>
      </c>
    </row>
    <row r="94" spans="1:5" x14ac:dyDescent="0.3">
      <c r="A94" s="9" t="s">
        <v>75</v>
      </c>
      <c r="B94" s="2">
        <v>2.0409999999999999</v>
      </c>
      <c r="C94" s="5">
        <v>3.7999999999999999E-2</v>
      </c>
      <c r="D94" s="1">
        <f>(B94-C94)</f>
        <v>2.0030000000000001</v>
      </c>
      <c r="E94" s="7">
        <f>(11.223*D94*D94)-(135.12*D94)+(299.67)</f>
        <v>74.051417006999998</v>
      </c>
    </row>
    <row r="95" spans="1:5" x14ac:dyDescent="0.3">
      <c r="A95" s="9" t="s">
        <v>76</v>
      </c>
      <c r="B95" s="2">
        <v>2.5990000000000002</v>
      </c>
      <c r="C95" s="5">
        <v>3.7999999999999999E-2</v>
      </c>
      <c r="D95" s="1">
        <f>(B95-C95)</f>
        <v>2.5610000000000004</v>
      </c>
      <c r="E95" s="7">
        <f>(11.223*D95*D95)-(135.12*D95)+(299.67)</f>
        <v>27.236205783000003</v>
      </c>
    </row>
    <row r="96" spans="1:5" x14ac:dyDescent="0.3">
      <c r="A96" s="9" t="s">
        <v>77</v>
      </c>
      <c r="B96" s="2">
        <v>2.6</v>
      </c>
      <c r="C96" s="5">
        <v>3.7999999999999999E-2</v>
      </c>
      <c r="D96" s="1">
        <f>(B96-C96)</f>
        <v>2.5620000000000003</v>
      </c>
      <c r="E96" s="7">
        <f>(11.223*D96*D96)-(135.12*D96)+(299.67)</f>
        <v>27.158581212000001</v>
      </c>
    </row>
    <row r="97" spans="1:5" x14ac:dyDescent="0.3">
      <c r="A97" s="9" t="s">
        <v>78</v>
      </c>
      <c r="B97" s="2">
        <v>2.2370000000000001</v>
      </c>
      <c r="C97" s="5">
        <v>3.7999999999999999E-2</v>
      </c>
      <c r="D97" s="1">
        <f>(B97-C97)</f>
        <v>2.1990000000000003</v>
      </c>
      <c r="E97" s="7">
        <f>(11.223*D97*D97)-(135.12*D97)+(299.67)</f>
        <v>56.811070023000013</v>
      </c>
    </row>
    <row r="98" spans="1:5" x14ac:dyDescent="0.3">
      <c r="A98" s="9" t="s">
        <v>79</v>
      </c>
      <c r="B98" s="2">
        <v>2.1160000000000001</v>
      </c>
      <c r="C98" s="5">
        <v>3.7999999999999999E-2</v>
      </c>
      <c r="D98" s="1">
        <f>(B98-C98)</f>
        <v>2.0780000000000003</v>
      </c>
      <c r="E98" s="7">
        <f>(11.223*D98*D98)-(135.12*D98)+(299.67)</f>
        <v>67.352496731999963</v>
      </c>
    </row>
    <row r="99" spans="1:5" x14ac:dyDescent="0.3">
      <c r="A99" s="9" t="s">
        <v>80</v>
      </c>
      <c r="B99" s="2">
        <v>2.0790000000000002</v>
      </c>
      <c r="C99" s="5">
        <v>3.7999999999999999E-2</v>
      </c>
      <c r="D99" s="1">
        <f>(B99-C99)</f>
        <v>2.0410000000000004</v>
      </c>
      <c r="E99" s="7">
        <f>(11.223*D99*D99)-(135.12*D99)+(299.67)</f>
        <v>70.64151786299999</v>
      </c>
    </row>
    <row r="100" spans="1:5" x14ac:dyDescent="0.3">
      <c r="A100" s="9" t="s">
        <v>81</v>
      </c>
      <c r="B100" s="2">
        <v>2.2389999999999999</v>
      </c>
      <c r="C100" s="5">
        <v>3.7999999999999999E-2</v>
      </c>
      <c r="D100" s="1">
        <f>(B100-C100)</f>
        <v>2.2010000000000001</v>
      </c>
      <c r="E100" s="7">
        <f>(11.223*D100*D100)-(135.12*D100)+(299.67)</f>
        <v>56.639592422999982</v>
      </c>
    </row>
    <row r="101" spans="1:5" x14ac:dyDescent="0.3">
      <c r="A101" s="9" t="s">
        <v>82</v>
      </c>
      <c r="B101" s="2">
        <v>2.548</v>
      </c>
      <c r="C101" s="5">
        <v>3.7999999999999999E-2</v>
      </c>
      <c r="D101" s="1">
        <f>(B101-C101)</f>
        <v>2.5100000000000002</v>
      </c>
      <c r="E101" s="7">
        <f>(11.223*D101*D101)-(135.12*D101)+(299.67)</f>
        <v>31.224822300000028</v>
      </c>
    </row>
    <row r="102" spans="1:5" x14ac:dyDescent="0.3">
      <c r="A102" s="9" t="s">
        <v>83</v>
      </c>
      <c r="B102" s="2">
        <v>2.238</v>
      </c>
      <c r="C102" s="5">
        <v>3.7999999999999999E-2</v>
      </c>
      <c r="D102" s="1">
        <f>(B102-C102)</f>
        <v>2.2000000000000002</v>
      </c>
      <c r="E102" s="7">
        <f>(11.223*D102*D102)-(135.12*D102)+(299.67)</f>
        <v>56.725320000000011</v>
      </c>
    </row>
    <row r="103" spans="1:5" x14ac:dyDescent="0.3">
      <c r="A103" s="9" t="s">
        <v>84</v>
      </c>
      <c r="B103" s="2">
        <v>2.5670000000000002</v>
      </c>
      <c r="C103" s="5">
        <v>3.7999999999999999E-2</v>
      </c>
      <c r="D103" s="1">
        <f>(B103-C103)</f>
        <v>2.5290000000000004</v>
      </c>
      <c r="E103" s="7">
        <f>(11.223*D103*D103)-(135.12*D103)+(299.67)</f>
        <v>29.732043542999975</v>
      </c>
    </row>
    <row r="104" spans="1:5" x14ac:dyDescent="0.3">
      <c r="A104" s="9" t="s">
        <v>85</v>
      </c>
      <c r="B104" s="2">
        <v>2.5739999999999998</v>
      </c>
      <c r="C104" s="5">
        <v>3.7999999999999999E-2</v>
      </c>
      <c r="D104" s="1">
        <f>(B104-C104)</f>
        <v>2.536</v>
      </c>
      <c r="E104" s="7">
        <f>(11.223*D104*D104)-(135.12*D104)+(299.67)</f>
        <v>29.184115007999992</v>
      </c>
    </row>
    <row r="105" spans="1:5" x14ac:dyDescent="0.3">
      <c r="A105" s="9" t="s">
        <v>86</v>
      </c>
      <c r="B105" s="2">
        <v>2.3650000000000002</v>
      </c>
      <c r="C105" s="5">
        <v>3.7999999999999999E-2</v>
      </c>
      <c r="D105" s="1">
        <f>(B105-C105)</f>
        <v>2.3270000000000004</v>
      </c>
      <c r="E105" s="7">
        <f>(11.223*D105*D105)-(135.12*D105)+(299.67)</f>
        <v>46.017508166999988</v>
      </c>
    </row>
    <row r="106" spans="1:5" x14ac:dyDescent="0.3">
      <c r="A106" s="9" t="s">
        <v>87</v>
      </c>
      <c r="B106" s="2">
        <v>2.121</v>
      </c>
      <c r="C106" s="5">
        <v>3.7999999999999999E-2</v>
      </c>
      <c r="D106" s="1">
        <f>(B106-C106)</f>
        <v>2.0830000000000002</v>
      </c>
      <c r="E106" s="7">
        <f>(11.223*D106*D106)-(135.12*D106)+(299.67)</f>
        <v>66.910391247000007</v>
      </c>
    </row>
    <row r="107" spans="1:5" x14ac:dyDescent="0.3">
      <c r="A107" s="9" t="s">
        <v>88</v>
      </c>
      <c r="B107" s="2">
        <v>2.3530000000000002</v>
      </c>
      <c r="C107" s="5">
        <v>3.7999999999999999E-2</v>
      </c>
      <c r="D107" s="1">
        <f>(B107-C107)</f>
        <v>2.3150000000000004</v>
      </c>
      <c r="E107" s="7">
        <f>(11.223*D107*D107)-(135.12*D107)+(299.67)</f>
        <v>47.013782174999989</v>
      </c>
    </row>
    <row r="108" spans="1:5" x14ac:dyDescent="0.3">
      <c r="A108" s="9" t="s">
        <v>89</v>
      </c>
      <c r="B108" s="2">
        <v>2.6930000000000001</v>
      </c>
      <c r="C108" s="5">
        <v>3.7999999999999999E-2</v>
      </c>
      <c r="D108" s="1">
        <f>(B108-C108)</f>
        <v>2.6550000000000002</v>
      </c>
      <c r="E108" s="7">
        <f>(11.223*D108*D108)-(135.12*D108)+(299.67)</f>
        <v>20.037607574999981</v>
      </c>
    </row>
    <row r="109" spans="1:5" x14ac:dyDescent="0.3">
      <c r="A109" s="9" t="s">
        <v>90</v>
      </c>
      <c r="B109" s="2">
        <v>2.3029999999999999</v>
      </c>
      <c r="C109" s="5">
        <v>3.7999999999999999E-2</v>
      </c>
      <c r="D109" s="1">
        <f>(B109-C109)</f>
        <v>2.2650000000000001</v>
      </c>
      <c r="E109" s="7">
        <f>(11.223*D109*D109)-(135.12*D109)+(299.67)</f>
        <v>51.199715174999994</v>
      </c>
    </row>
    <row r="110" spans="1:5" x14ac:dyDescent="0.3">
      <c r="A110" s="9" t="s">
        <v>91</v>
      </c>
      <c r="B110" s="2">
        <v>2.3170000000000002</v>
      </c>
      <c r="C110" s="5">
        <v>3.7999999999999999E-2</v>
      </c>
      <c r="D110" s="1">
        <f>(B110-C110)</f>
        <v>2.2790000000000004</v>
      </c>
      <c r="E110" s="7">
        <f>(11.223*D110*D110)-(135.12*D110)+(299.67)</f>
        <v>50.021997542999941</v>
      </c>
    </row>
    <row r="111" spans="1:5" x14ac:dyDescent="0.3">
      <c r="A111" s="9" t="s">
        <v>92</v>
      </c>
      <c r="B111" s="2">
        <v>2.4830000000000001</v>
      </c>
      <c r="C111" s="5">
        <v>3.7999999999999999E-2</v>
      </c>
      <c r="D111" s="1">
        <f>(B111-C111)</f>
        <v>2.4450000000000003</v>
      </c>
      <c r="E111" s="7">
        <f>(11.223*D111*D111)-(135.12*D111)+(299.67)</f>
        <v>36.392974574999982</v>
      </c>
    </row>
    <row r="112" spans="1:5" x14ac:dyDescent="0.3">
      <c r="A112" s="9" t="s">
        <v>93</v>
      </c>
      <c r="B112" s="2">
        <v>2.35</v>
      </c>
      <c r="C112" s="5">
        <v>3.7999999999999999E-2</v>
      </c>
      <c r="D112" s="1">
        <f>(B112-C112)</f>
        <v>2.3120000000000003</v>
      </c>
      <c r="E112" s="7">
        <f>(11.223*D112*D112)-(135.12*D112)+(299.67)</f>
        <v>47.263355711999964</v>
      </c>
    </row>
    <row r="113" spans="1:5" x14ac:dyDescent="0.3">
      <c r="A113" s="9" t="s">
        <v>94</v>
      </c>
      <c r="B113" s="2">
        <v>2.3290000000000002</v>
      </c>
      <c r="C113" s="5">
        <v>3.7999999999999999E-2</v>
      </c>
      <c r="D113" s="1">
        <f>(B113-C113)</f>
        <v>2.2910000000000004</v>
      </c>
      <c r="E113" s="7">
        <f>(11.223*D113*D113)-(135.12*D113)+(299.67)</f>
        <v>49.016026863000008</v>
      </c>
    </row>
    <row r="114" spans="1:5" x14ac:dyDescent="0.3">
      <c r="A114" s="9" t="s">
        <v>95</v>
      </c>
      <c r="B114" s="2">
        <v>1.923</v>
      </c>
      <c r="C114" s="5">
        <v>3.7999999999999999E-2</v>
      </c>
      <c r="D114" s="1">
        <f>(B114-C114)</f>
        <v>1.885</v>
      </c>
      <c r="E114" s="7">
        <f>(11.223*D114*D114)-(135.12*D114)+(299.67)</f>
        <v>84.846644175000023</v>
      </c>
    </row>
    <row r="115" spans="1:5" x14ac:dyDescent="0.3">
      <c r="A115" s="9" t="s">
        <v>96</v>
      </c>
      <c r="B115" s="2">
        <v>2.2160000000000002</v>
      </c>
      <c r="C115" s="5">
        <v>3.7999999999999999E-2</v>
      </c>
      <c r="D115" s="1">
        <f>(B115-C115)</f>
        <v>2.1780000000000004</v>
      </c>
      <c r="E115" s="7">
        <f>(11.223*D115*D115)-(135.12*D115)+(299.67)</f>
        <v>58.617005531999979</v>
      </c>
    </row>
    <row r="116" spans="1:5" x14ac:dyDescent="0.3">
      <c r="A116" s="9" t="s">
        <v>97</v>
      </c>
      <c r="B116" s="2">
        <v>2.875</v>
      </c>
      <c r="C116" s="5">
        <v>3.7999999999999999E-2</v>
      </c>
      <c r="D116" s="1">
        <f>(B116-C116)</f>
        <v>2.8370000000000002</v>
      </c>
      <c r="E116" s="7">
        <f>(11.223*D116*D116)-(135.12*D116)+(299.67)</f>
        <v>6.6636498869999627</v>
      </c>
    </row>
    <row r="117" spans="1:5" x14ac:dyDescent="0.3">
      <c r="A117" s="9" t="s">
        <v>98</v>
      </c>
      <c r="B117" s="2">
        <v>2.7170000000000001</v>
      </c>
      <c r="C117" s="5">
        <v>3.7999999999999999E-2</v>
      </c>
      <c r="D117" s="1">
        <f>(B117-C117)</f>
        <v>2.6790000000000003</v>
      </c>
      <c r="E117" s="7">
        <f>(11.223*D117*D117)-(135.12*D117)+(299.67)</f>
        <v>18.231451143000015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5"/>
  <sheetViews>
    <sheetView workbookViewId="0">
      <selection activeCell="F13" sqref="F13"/>
    </sheetView>
  </sheetViews>
  <sheetFormatPr defaultRowHeight="14.4" x14ac:dyDescent="0.3"/>
  <cols>
    <col min="1" max="1" width="55" customWidth="1"/>
    <col min="2" max="2" width="16.21875" customWidth="1"/>
    <col min="3" max="3" width="13.88671875" customWidth="1"/>
    <col min="4" max="4" width="18.109375" customWidth="1"/>
    <col min="5" max="5" width="13.6640625" customWidth="1"/>
    <col min="6" max="6" width="73.21875" customWidth="1"/>
  </cols>
  <sheetData>
    <row r="1" spans="1:6" ht="15.6" thickTop="1" thickBot="1" x14ac:dyDescent="0.35">
      <c r="A1" s="11" t="s">
        <v>99</v>
      </c>
      <c r="B1" s="11" t="s">
        <v>100</v>
      </c>
      <c r="C1" s="11" t="s">
        <v>101</v>
      </c>
      <c r="D1" s="11" t="s">
        <v>102</v>
      </c>
      <c r="E1" s="11" t="s">
        <v>103</v>
      </c>
      <c r="F1" s="11" t="s">
        <v>104</v>
      </c>
    </row>
    <row r="2" spans="1:6" ht="15.6" thickTop="1" thickBot="1" x14ac:dyDescent="0.35">
      <c r="A2" s="12" t="s">
        <v>110</v>
      </c>
      <c r="B2" s="13" t="s">
        <v>105</v>
      </c>
      <c r="C2" s="13" t="s">
        <v>106</v>
      </c>
      <c r="D2" s="13" t="s">
        <v>109</v>
      </c>
      <c r="E2" s="13" t="s">
        <v>107</v>
      </c>
      <c r="F2" s="13" t="s">
        <v>108</v>
      </c>
    </row>
    <row r="3" spans="1:6" ht="15" thickTop="1" x14ac:dyDescent="0.3"/>
    <row r="90" spans="1:1" x14ac:dyDescent="0.3">
      <c r="A90" s="8" t="s">
        <v>116</v>
      </c>
    </row>
    <row r="91" spans="1:1" x14ac:dyDescent="0.3">
      <c r="A91" t="s">
        <v>111</v>
      </c>
    </row>
    <row r="92" spans="1:1" x14ac:dyDescent="0.3">
      <c r="A92" t="s">
        <v>112</v>
      </c>
    </row>
    <row r="93" spans="1:1" x14ac:dyDescent="0.3">
      <c r="A93" t="s">
        <v>113</v>
      </c>
    </row>
    <row r="94" spans="1:1" x14ac:dyDescent="0.3">
      <c r="A94" t="s">
        <v>114</v>
      </c>
    </row>
    <row r="95" spans="1:1" x14ac:dyDescent="0.3">
      <c r="A95" t="s">
        <v>115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MOTS-c</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info@baranmedikal.com.tr</cp:lastModifiedBy>
  <dcterms:created xsi:type="dcterms:W3CDTF">2022-03-17T11:37:41Z</dcterms:created>
  <dcterms:modified xsi:type="dcterms:W3CDTF">2022-03-17T12:10:06Z</dcterms:modified>
</cp:coreProperties>
</file>