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Kadir Çetinkaya\2023.03.28\Nihai\"/>
    </mc:Choice>
  </mc:AlternateContent>
  <xr:revisionPtr revIDLastSave="0" documentId="13_ncr:1_{C9AF8BB9-3085-4749-B80F-9257648373B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I14" i="1" l="1"/>
  <c r="I30" i="1"/>
  <c r="I22" i="1"/>
  <c r="I33" i="1"/>
  <c r="I25" i="1"/>
  <c r="I17" i="1"/>
  <c r="I32" i="1"/>
  <c r="I24" i="1"/>
  <c r="I16" i="1"/>
  <c r="I31" i="1"/>
  <c r="I23" i="1"/>
  <c r="I15" i="1"/>
  <c r="I29" i="1"/>
  <c r="I21" i="1"/>
  <c r="I13" i="1"/>
  <c r="I37" i="1"/>
  <c r="I36" i="1"/>
  <c r="I28" i="1"/>
  <c r="I20" i="1"/>
  <c r="I35" i="1"/>
  <c r="I27" i="1"/>
  <c r="I19" i="1"/>
  <c r="I34" i="1"/>
  <c r="I26" i="1"/>
  <c r="I18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2" i="1"/>
  <c r="I2" i="1" s="1"/>
  <c r="J20" i="1" l="1"/>
  <c r="K20" i="1" s="1"/>
  <c r="J12" i="1"/>
  <c r="K12" i="1" s="1"/>
  <c r="J4" i="1"/>
  <c r="K4" i="1" s="1"/>
  <c r="J37" i="1"/>
  <c r="K37" i="1" s="1"/>
  <c r="J9" i="1"/>
  <c r="K9" i="1" s="1"/>
  <c r="J26" i="1"/>
  <c r="K26" i="1" s="1"/>
  <c r="J24" i="1"/>
  <c r="K24" i="1" s="1"/>
  <c r="J8" i="1"/>
  <c r="K8" i="1" s="1"/>
  <c r="J34" i="1"/>
  <c r="K34" i="1" s="1"/>
  <c r="J13" i="1"/>
  <c r="K13" i="1" s="1"/>
  <c r="J32" i="1"/>
  <c r="K32" i="1" s="1"/>
  <c r="J19" i="1"/>
  <c r="K19" i="1" s="1"/>
  <c r="J21" i="1"/>
  <c r="K21" i="1" s="1"/>
  <c r="J17" i="1"/>
  <c r="K17" i="1" s="1"/>
  <c r="J7" i="1"/>
  <c r="K7" i="1" s="1"/>
  <c r="J6" i="1"/>
  <c r="K6" i="1" s="1"/>
  <c r="J27" i="1"/>
  <c r="K27" i="1" s="1"/>
  <c r="J29" i="1"/>
  <c r="K29" i="1" s="1"/>
  <c r="J25" i="1"/>
  <c r="K25" i="1" s="1"/>
  <c r="J2" i="1"/>
  <c r="K2" i="1" s="1"/>
  <c r="J5" i="1"/>
  <c r="K5" i="1" s="1"/>
  <c r="J35" i="1"/>
  <c r="K35" i="1" s="1"/>
  <c r="J15" i="1"/>
  <c r="K15" i="1" s="1"/>
  <c r="J33" i="1"/>
  <c r="K33" i="1" s="1"/>
  <c r="J23" i="1"/>
  <c r="K23" i="1" s="1"/>
  <c r="J22" i="1"/>
  <c r="K22" i="1" s="1"/>
  <c r="J28" i="1"/>
  <c r="K28" i="1" s="1"/>
  <c r="J11" i="1"/>
  <c r="K11" i="1" s="1"/>
  <c r="J3" i="1"/>
  <c r="K3" i="1" s="1"/>
  <c r="J31" i="1"/>
  <c r="K31" i="1" s="1"/>
  <c r="J30" i="1"/>
  <c r="K30" i="1" s="1"/>
  <c r="J10" i="1"/>
  <c r="K10" i="1" s="1"/>
  <c r="J18" i="1"/>
  <c r="K18" i="1" s="1"/>
  <c r="J36" i="1"/>
  <c r="K36" i="1" s="1"/>
  <c r="J16" i="1"/>
  <c r="K16" i="1" s="1"/>
  <c r="J14" i="1"/>
  <c r="K14" i="1" s="1"/>
</calcChain>
</file>

<file path=xl/sharedStrings.xml><?xml version="1.0" encoding="utf-8"?>
<sst xmlns="http://schemas.openxmlformats.org/spreadsheetml/2006/main" count="63" uniqueCount="31">
  <si>
    <t>NUMUNE NO</t>
  </si>
  <si>
    <t>ACTB Ct1</t>
  </si>
  <si>
    <t>ACTB Ct2</t>
  </si>
  <si>
    <t xml:space="preserve">ACTB Ct Mean  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</si>
  <si>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</si>
  <si>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</si>
  <si>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</si>
  <si>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</si>
  <si>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</si>
  <si>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</si>
  <si>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</si>
  <si>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</si>
  <si>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</si>
  <si>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</si>
  <si>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</si>
  <si>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</si>
  <si>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</si>
  <si>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</si>
  <si>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</si>
  <si>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</si>
  <si>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Grup Kodu</t>
  </si>
  <si>
    <t>AQP4 Ct1</t>
  </si>
  <si>
    <t>AQP4 Ct2</t>
  </si>
  <si>
    <t>AQP4 Ct Mean</t>
  </si>
  <si>
    <t>AQP4 ΔCt</t>
  </si>
  <si>
    <t>AQP4 ΔΔCt</t>
  </si>
  <si>
    <t>AQP4 2^- (ΔΔCt)</t>
  </si>
  <si>
    <t>KONTROL</t>
  </si>
  <si>
    <t>SAK</t>
  </si>
  <si>
    <t>NİMODİPİN</t>
  </si>
  <si>
    <t>CLEXANE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</si>
</sst>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4" x14ac:knownFonts="1">
    <font>
      <sz val="11"/>
      <color theme="1"/>
      <name val="Calibri"/>
      <family val="2"/>
      <charset val="162"/>
      <scheme val="minor"/>
    </font>
    <font>
      <b/>
      <sz val="13"/>
      <color theme="1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3" fillId="4" borderId="1" xfId="0" applyFont="1" applyFill="1" applyBorder="1"/>
    <xf numFmtId="2" fontId="3" fillId="4" borderId="1" xfId="0" applyNumberFormat="1" applyFont="1" applyFill="1" applyBorder="1"/>
    <xf numFmtId="164" fontId="1" fillId="3" borderId="1" xfId="0" applyNumberFormat="1" applyFont="1" applyFill="1" applyBorder="1"/>
    <xf numFmtId="164" fontId="1" fillId="2" borderId="1" xfId="0" applyNumberFormat="1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topLeftCell="A6" zoomScaleNormal="100" workbookViewId="0">
      <pane xSplit="2" topLeftCell="C1" activePane="topRight" state="frozen"/>
      <selection pane="topRight" activeCell="E2" sqref="E2"/>
    </sheetView>
  </sheetViews>
  <sheetFormatPr defaultRowHeight="15" x14ac:dyDescent="0.25"/>
  <cols>
    <col min="1" max="1" width="11.28515625" bestFit="1" customWidth="1"/>
    <col min="2" max="2" width="13.42578125" bestFit="1" customWidth="1"/>
    <col min="3" max="4" width="9.5703125" bestFit="1" customWidth="1"/>
    <col min="5" max="5" width="15.5703125" bestFit="1" customWidth="1"/>
    <col min="6" max="7" width="10.7109375" bestFit="1" customWidth="1"/>
    <col min="8" max="8" width="15.7109375" bestFit="1" customWidth="1"/>
    <col min="9" max="9" width="11" bestFit="1" customWidth="1"/>
    <col min="10" max="10" width="12.28515625" bestFit="1" customWidth="1"/>
    <col min="11" max="11" width="17.28515625" bestFit="1" customWidth="1"/>
  </cols>
  <sheetData>
    <row r="1" spans="1:11" ht="15.75" x14ac:dyDescent="0.25">
      <c r="A1" s="2" t="s">
        <v>20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21</v>
      </c>
      <c r="G1" s="3" t="s">
        <v>22</v>
      </c>
      <c r="H1" s="2" t="s">
        <v>23</v>
      </c>
      <c r="I1" s="2" t="s">
        <v>24</v>
      </c>
      <c r="J1" s="2" t="s">
        <v>25</v>
      </c>
      <c r="K1" s="2" t="s">
        <v>26</v>
      </c>
    </row>
    <row r="2" spans="1:11" ht="17.25" x14ac:dyDescent="0.3">
      <c r="A2" t="s">
        <v>27</v>
      </c>
      <c r="B2" s="1" t="s">
        <v>4</v>
      </c>
      <c r="C2" s="4">
        <v>22.0034781674402</v>
      </c>
      <c r="D2" s="4">
        <v>22.036955890976401</v>
      </c>
      <c r="E2" s="4">
        <f t="shared" ref="E2:E37" si="0">AVERAGE(C2:D2)</f>
        <v>22.0202170292083</v>
      </c>
      <c r="F2" s="5">
        <v>24.0196528757651</v>
      </c>
      <c r="G2" s="5">
        <v>23.904780813701802</v>
      </c>
      <c r="H2" s="5">
        <f t="shared" ref="H2:H37" si="1">AVERAGE(F2:G2)</f>
        <v>23.962216844733451</v>
      </c>
      <c r="I2" s="5">
        <f t="shared" ref="I2:I37" si="2">H2-E2</f>
        <v>1.9419998155251506</v>
      </c>
      <c r="J2" s="5">
        <f t="shared" ref="J2:J17" si="3">I2-AVERAGE($I$2:$I$5)</f>
        <v>-1.7871186748298484</v>
      </c>
      <c r="K2" s="5">
        <f t="shared" ref="K2:K37" si="4">2^-J2</f>
        <v>3.4512492632345033</v>
      </c>
    </row>
    <row r="3" spans="1:11" ht="17.25" x14ac:dyDescent="0.3">
      <c r="A3" t="s">
        <v>27</v>
      </c>
      <c r="B3" s="1" t="s">
        <v>5</v>
      </c>
      <c r="C3" s="4">
        <v>23.139170169573202</v>
      </c>
      <c r="D3" s="4">
        <v>22.7710533307995</v>
      </c>
      <c r="E3" s="4">
        <f t="shared" si="0"/>
        <v>22.955111750186351</v>
      </c>
      <c r="F3" s="5">
        <v>24.498578483773201</v>
      </c>
      <c r="G3" s="5">
        <v>24.5013419454014</v>
      </c>
      <c r="H3" s="5">
        <f t="shared" si="1"/>
        <v>24.499960214587301</v>
      </c>
      <c r="I3" s="5">
        <f t="shared" si="2"/>
        <v>1.5448484644009497</v>
      </c>
      <c r="J3" s="5">
        <f t="shared" si="3"/>
        <v>-2.1842700259540493</v>
      </c>
      <c r="K3" s="5">
        <f t="shared" si="4"/>
        <v>4.5449676508149484</v>
      </c>
    </row>
    <row r="4" spans="1:11" ht="17.25" x14ac:dyDescent="0.3">
      <c r="A4" t="s">
        <v>28</v>
      </c>
      <c r="B4" s="1" t="s">
        <v>6</v>
      </c>
      <c r="C4" s="4">
        <v>22.321692229065199</v>
      </c>
      <c r="D4" s="4">
        <v>22.332939185524001</v>
      </c>
      <c r="E4" s="4">
        <f t="shared" si="0"/>
        <v>22.327315707294602</v>
      </c>
      <c r="F4" s="5">
        <v>25.2362668264959</v>
      </c>
      <c r="G4" s="5">
        <v>25.235138185973099</v>
      </c>
      <c r="H4" s="5">
        <f t="shared" si="1"/>
        <v>25.2357025062345</v>
      </c>
      <c r="I4" s="5">
        <f t="shared" si="2"/>
        <v>2.9083867989398975</v>
      </c>
      <c r="J4" s="5">
        <f t="shared" si="3"/>
        <v>-0.82073169141510149</v>
      </c>
      <c r="K4" s="5">
        <f t="shared" si="4"/>
        <v>1.7663015803469602</v>
      </c>
    </row>
    <row r="5" spans="1:11" ht="17.25" x14ac:dyDescent="0.3">
      <c r="A5" t="s">
        <v>29</v>
      </c>
      <c r="B5" s="1" t="s">
        <v>7</v>
      </c>
      <c r="C5" s="4">
        <v>22.272945911910199</v>
      </c>
      <c r="D5" s="4">
        <v>22.460014865846102</v>
      </c>
      <c r="E5" s="4">
        <f t="shared" si="0"/>
        <v>22.366480388878152</v>
      </c>
      <c r="F5" s="5">
        <v>34.1890476189757</v>
      </c>
      <c r="G5" s="5">
        <v>27.586390923888601</v>
      </c>
      <c r="H5" s="5">
        <f t="shared" si="1"/>
        <v>30.88771927143215</v>
      </c>
      <c r="I5" s="5">
        <f t="shared" si="2"/>
        <v>8.5212388825539982</v>
      </c>
      <c r="J5" s="5">
        <f t="shared" si="3"/>
        <v>4.7921203921989992</v>
      </c>
      <c r="K5" s="5">
        <f t="shared" si="4"/>
        <v>3.6093418663401239E-2</v>
      </c>
    </row>
    <row r="6" spans="1:11" ht="17.25" x14ac:dyDescent="0.3">
      <c r="A6" t="s">
        <v>30</v>
      </c>
      <c r="B6" s="1" t="s">
        <v>8</v>
      </c>
      <c r="C6" s="4">
        <v>21.135724328228299</v>
      </c>
      <c r="D6" s="4">
        <v>21.403468395602701</v>
      </c>
      <c r="E6" s="4">
        <f t="shared" si="0"/>
        <v>21.2695963619155</v>
      </c>
      <c r="F6" s="5">
        <v>26.122754350088801</v>
      </c>
      <c r="G6" s="5">
        <v>25.995514816475598</v>
      </c>
      <c r="H6" s="5">
        <f t="shared" si="1"/>
        <v>26.059134583282201</v>
      </c>
      <c r="I6" s="5">
        <f t="shared" si="2"/>
        <v>4.7895382213667013</v>
      </c>
      <c r="J6" s="5">
        <f t="shared" si="3"/>
        <v>1.0604197310117023</v>
      </c>
      <c r="K6" s="5">
        <f t="shared" si="4"/>
        <v>0.47949253803003183</v>
      </c>
    </row>
    <row r="7" spans="1:11" ht="17.25" x14ac:dyDescent="0.3">
      <c r="A7" t="s">
        <v>29</v>
      </c>
      <c r="B7" s="1" t="s">
        <v>9</v>
      </c>
      <c r="C7" s="4">
        <v>22.262315700488401</v>
      </c>
      <c r="D7" s="4">
        <v>22.4172483239531</v>
      </c>
      <c r="E7" s="4">
        <f t="shared" si="0"/>
        <v>22.339782012220752</v>
      </c>
      <c r="F7" s="5">
        <v>26.204686661277499</v>
      </c>
      <c r="G7" s="5">
        <v>26.317606851441699</v>
      </c>
      <c r="H7" s="5">
        <f t="shared" si="1"/>
        <v>26.261146756359601</v>
      </c>
      <c r="I7" s="5">
        <f t="shared" si="2"/>
        <v>3.9213647441388488</v>
      </c>
      <c r="J7" s="5">
        <f t="shared" si="3"/>
        <v>0.19224625378384985</v>
      </c>
      <c r="K7" s="5">
        <f t="shared" si="4"/>
        <v>0.87524192179826088</v>
      </c>
    </row>
    <row r="8" spans="1:11" ht="17.25" x14ac:dyDescent="0.3">
      <c r="A8" t="s">
        <v>29</v>
      </c>
      <c r="B8" s="1" t="s">
        <v>10</v>
      </c>
      <c r="C8" s="4">
        <v>22.207060260939599</v>
      </c>
      <c r="D8" s="4">
        <v>22.3432367229852</v>
      </c>
      <c r="E8" s="4">
        <f t="shared" si="0"/>
        <v>22.275148491962398</v>
      </c>
      <c r="F8" s="5">
        <v>25.917656674584499</v>
      </c>
      <c r="G8" s="5">
        <v>26.010646584891798</v>
      </c>
      <c r="H8" s="5">
        <f t="shared" si="1"/>
        <v>25.964151629738147</v>
      </c>
      <c r="I8" s="5">
        <f t="shared" si="2"/>
        <v>3.6890031377757495</v>
      </c>
      <c r="J8" s="5">
        <f t="shared" si="3"/>
        <v>-4.0115352579249475E-2</v>
      </c>
      <c r="K8" s="5">
        <f t="shared" si="4"/>
        <v>1.0281960341355856</v>
      </c>
    </row>
    <row r="9" spans="1:11" ht="17.25" x14ac:dyDescent="0.3">
      <c r="A9" t="s">
        <v>30</v>
      </c>
      <c r="B9" s="1" t="s">
        <v>11</v>
      </c>
      <c r="C9" s="4">
        <v>21.156909302347</v>
      </c>
      <c r="D9" s="4">
        <v>21.2040784368263</v>
      </c>
      <c r="E9" s="4">
        <f t="shared" si="0"/>
        <v>21.180493869586648</v>
      </c>
      <c r="F9" s="5">
        <v>23.5731490207293</v>
      </c>
      <c r="G9" s="5">
        <v>23.490378843396599</v>
      </c>
      <c r="H9" s="5">
        <f t="shared" si="1"/>
        <v>23.531763932062951</v>
      </c>
      <c r="I9" s="5">
        <f t="shared" si="2"/>
        <v>2.3512700624763028</v>
      </c>
      <c r="J9" s="5">
        <f t="shared" si="3"/>
        <v>-1.3778484278786962</v>
      </c>
      <c r="K9" s="5">
        <f t="shared" si="4"/>
        <v>2.5988050754583223</v>
      </c>
    </row>
    <row r="10" spans="1:11" ht="17.25" x14ac:dyDescent="0.3">
      <c r="A10" t="s">
        <v>30</v>
      </c>
      <c r="B10" s="1" t="s">
        <v>12</v>
      </c>
      <c r="C10" s="4">
        <v>21.026967681740299</v>
      </c>
      <c r="D10" s="4">
        <v>21.085974368130799</v>
      </c>
      <c r="E10" s="4">
        <f t="shared" si="0"/>
        <v>21.056471024935547</v>
      </c>
      <c r="F10" s="5">
        <v>23.308057486842099</v>
      </c>
      <c r="G10" s="5">
        <v>23.4614974014087</v>
      </c>
      <c r="H10" s="5">
        <f t="shared" si="1"/>
        <v>23.384777444125397</v>
      </c>
      <c r="I10" s="5">
        <f t="shared" si="2"/>
        <v>2.3283064191898504</v>
      </c>
      <c r="J10" s="5">
        <f t="shared" si="3"/>
        <v>-1.4008120711651486</v>
      </c>
      <c r="K10" s="5">
        <f t="shared" si="4"/>
        <v>2.6405017016908658</v>
      </c>
    </row>
    <row r="11" spans="1:11" ht="17.25" x14ac:dyDescent="0.3">
      <c r="A11" t="s">
        <v>27</v>
      </c>
      <c r="B11" s="1" t="s">
        <v>13</v>
      </c>
      <c r="C11" s="4">
        <v>21.296241649410501</v>
      </c>
      <c r="D11" s="4">
        <v>21.122837020924301</v>
      </c>
      <c r="E11" s="4">
        <f t="shared" si="0"/>
        <v>21.209539335167399</v>
      </c>
      <c r="F11" s="5">
        <v>26.214449871968199</v>
      </c>
      <c r="G11" s="5">
        <v>26.5693180157628</v>
      </c>
      <c r="H11" s="5">
        <f t="shared" si="1"/>
        <v>26.391883943865501</v>
      </c>
      <c r="I11" s="5">
        <f t="shared" si="2"/>
        <v>5.1823446086981022</v>
      </c>
      <c r="J11" s="5">
        <f t="shared" si="3"/>
        <v>1.4532261183431032</v>
      </c>
      <c r="K11" s="5">
        <f t="shared" si="4"/>
        <v>0.36520385054876331</v>
      </c>
    </row>
    <row r="12" spans="1:11" ht="17.25" x14ac:dyDescent="0.3">
      <c r="A12" t="s">
        <v>28</v>
      </c>
      <c r="B12" s="1" t="s">
        <v>14</v>
      </c>
      <c r="C12" s="4">
        <v>23.718840369240201</v>
      </c>
      <c r="D12" s="4">
        <v>23.408832576318702</v>
      </c>
      <c r="E12" s="4">
        <f t="shared" si="0"/>
        <v>23.56383647277945</v>
      </c>
      <c r="F12" s="5">
        <v>27.258594201756399</v>
      </c>
      <c r="G12" s="5">
        <v>27.038809008295999</v>
      </c>
      <c r="H12" s="5">
        <f t="shared" si="1"/>
        <v>27.148701605026197</v>
      </c>
      <c r="I12" s="5">
        <f t="shared" si="2"/>
        <v>3.5848651322467475</v>
      </c>
      <c r="J12" s="5">
        <f t="shared" si="3"/>
        <v>-0.14425335810825146</v>
      </c>
      <c r="K12" s="5">
        <f t="shared" si="4"/>
        <v>1.10515854957926</v>
      </c>
    </row>
    <row r="13" spans="1:11" ht="17.25" x14ac:dyDescent="0.3">
      <c r="A13" t="s">
        <v>29</v>
      </c>
      <c r="B13" s="1" t="s">
        <v>15</v>
      </c>
      <c r="C13" s="4">
        <v>21.579350145985298</v>
      </c>
      <c r="D13" s="4">
        <v>21.8100194327819</v>
      </c>
      <c r="E13" s="4">
        <f t="shared" si="0"/>
        <v>21.694684789383601</v>
      </c>
      <c r="F13" s="5">
        <v>23.643107665470598</v>
      </c>
      <c r="G13" s="5">
        <v>23.6419700761912</v>
      </c>
      <c r="H13" s="5">
        <f t="shared" si="1"/>
        <v>23.642538870830897</v>
      </c>
      <c r="I13" s="5">
        <f t="shared" si="2"/>
        <v>1.9478540814472964</v>
      </c>
      <c r="J13" s="5">
        <f t="shared" si="3"/>
        <v>-1.7812644089077025</v>
      </c>
      <c r="K13" s="5">
        <f t="shared" si="4"/>
        <v>3.4372729258153822</v>
      </c>
    </row>
    <row r="14" spans="1:11" ht="17.25" x14ac:dyDescent="0.3">
      <c r="A14" t="s">
        <v>28</v>
      </c>
      <c r="B14" s="1" t="s">
        <v>16</v>
      </c>
      <c r="C14" s="4">
        <v>21.4952093341115</v>
      </c>
      <c r="D14" s="4">
        <v>21.569610647149101</v>
      </c>
      <c r="E14" s="4">
        <f t="shared" si="0"/>
        <v>21.532409990630299</v>
      </c>
      <c r="F14" s="5">
        <v>24.0848381803197</v>
      </c>
      <c r="G14" s="5">
        <v>24.138238955603299</v>
      </c>
      <c r="H14" s="5">
        <f t="shared" si="1"/>
        <v>24.1115385679615</v>
      </c>
      <c r="I14" s="5">
        <f t="shared" si="2"/>
        <v>2.5791285773312005</v>
      </c>
      <c r="J14" s="5">
        <f t="shared" si="3"/>
        <v>-1.1499899130237985</v>
      </c>
      <c r="K14" s="5">
        <f t="shared" si="4"/>
        <v>2.2191234285049921</v>
      </c>
    </row>
    <row r="15" spans="1:11" ht="17.25" x14ac:dyDescent="0.3">
      <c r="A15" t="s">
        <v>30</v>
      </c>
      <c r="B15" s="1" t="s">
        <v>17</v>
      </c>
      <c r="C15" s="4">
        <v>21.712184209898801</v>
      </c>
      <c r="D15" s="4">
        <v>21.421078722194899</v>
      </c>
      <c r="E15" s="4">
        <f t="shared" si="0"/>
        <v>21.56663146604685</v>
      </c>
      <c r="F15" s="5">
        <v>24.181548482242299</v>
      </c>
      <c r="G15" s="5">
        <v>24.202789084281498</v>
      </c>
      <c r="H15" s="5">
        <f t="shared" si="1"/>
        <v>24.192168783261899</v>
      </c>
      <c r="I15" s="5">
        <f t="shared" si="2"/>
        <v>2.6255373172150485</v>
      </c>
      <c r="J15" s="5">
        <f t="shared" si="3"/>
        <v>-1.1035811731399505</v>
      </c>
      <c r="K15" s="5">
        <f t="shared" si="4"/>
        <v>2.1488744183027815</v>
      </c>
    </row>
    <row r="16" spans="1:11" ht="17.25" x14ac:dyDescent="0.3">
      <c r="A16" t="s">
        <v>27</v>
      </c>
      <c r="B16" s="1" t="s">
        <v>18</v>
      </c>
      <c r="C16" s="4">
        <v>22.9296522918333</v>
      </c>
      <c r="D16" s="4">
        <v>22.8865665348183</v>
      </c>
      <c r="E16" s="4">
        <f t="shared" si="0"/>
        <v>22.9081094133258</v>
      </c>
      <c r="F16" s="5">
        <v>27.014533353029201</v>
      </c>
      <c r="G16" s="5">
        <v>26.7654404321976</v>
      </c>
      <c r="H16" s="5">
        <f t="shared" si="1"/>
        <v>26.8899868926134</v>
      </c>
      <c r="I16" s="5">
        <f t="shared" si="2"/>
        <v>3.9818774792876006</v>
      </c>
      <c r="J16" s="5">
        <f t="shared" si="3"/>
        <v>0.25275898893260162</v>
      </c>
      <c r="K16" s="5">
        <f t="shared" si="4"/>
        <v>0.83928983391739531</v>
      </c>
    </row>
    <row r="17" spans="1:11" ht="17.25" x14ac:dyDescent="0.3">
      <c r="A17" t="s">
        <v>28</v>
      </c>
      <c r="B17" s="1" t="s">
        <v>19</v>
      </c>
      <c r="C17" s="4">
        <v>24.515888381090001</v>
      </c>
      <c r="D17" s="4">
        <v>24.763061951180202</v>
      </c>
      <c r="E17" s="4">
        <f t="shared" si="0"/>
        <v>24.639475166135099</v>
      </c>
      <c r="F17" s="5">
        <v>28.840125616000499</v>
      </c>
      <c r="G17" s="5">
        <v>28.438954773794201</v>
      </c>
      <c r="H17" s="5">
        <f t="shared" si="1"/>
        <v>28.63954019489735</v>
      </c>
      <c r="I17" s="5">
        <f t="shared" si="2"/>
        <v>4.0000650287622506</v>
      </c>
      <c r="J17" s="5">
        <f t="shared" si="3"/>
        <v>0.27094653840725158</v>
      </c>
      <c r="K17" s="5">
        <f t="shared" si="4"/>
        <v>0.82877561565164704</v>
      </c>
    </row>
    <row r="18" spans="1:11" ht="17.25" x14ac:dyDescent="0.3">
      <c r="A18" t="s">
        <v>27</v>
      </c>
      <c r="B18" s="1">
        <v>1</v>
      </c>
      <c r="C18" s="4">
        <v>20.498744741318699</v>
      </c>
      <c r="D18" s="4">
        <v>20.574927995983799</v>
      </c>
      <c r="E18" s="4">
        <f t="shared" si="0"/>
        <v>20.536836368651251</v>
      </c>
      <c r="F18" s="5">
        <v>23.5071783308085</v>
      </c>
      <c r="G18" s="5">
        <v>23.305346571343101</v>
      </c>
      <c r="H18" s="5">
        <f t="shared" si="1"/>
        <v>23.406262451075801</v>
      </c>
      <c r="I18" s="5">
        <f t="shared" si="2"/>
        <v>2.8694260824245497</v>
      </c>
      <c r="J18" s="5">
        <f t="shared" ref="J18:J37" si="5">I18-AVERAGE($I$18:$I$22)</f>
        <v>0.42303707062907048</v>
      </c>
      <c r="K18" s="5">
        <f t="shared" si="4"/>
        <v>0.74585284811072339</v>
      </c>
    </row>
    <row r="19" spans="1:11" ht="17.25" x14ac:dyDescent="0.3">
      <c r="A19" t="s">
        <v>28</v>
      </c>
      <c r="B19" s="1">
        <v>2</v>
      </c>
      <c r="C19" s="4">
        <v>19.863870376163899</v>
      </c>
      <c r="D19" s="4">
        <v>19.6935530648651</v>
      </c>
      <c r="E19" s="4">
        <f t="shared" si="0"/>
        <v>19.778711720514501</v>
      </c>
      <c r="F19" s="5">
        <v>22.264118462635199</v>
      </c>
      <c r="G19" s="5">
        <v>21.984855699474199</v>
      </c>
      <c r="H19" s="5">
        <f t="shared" si="1"/>
        <v>22.124487081054699</v>
      </c>
      <c r="I19" s="5">
        <f t="shared" si="2"/>
        <v>2.3457753605401983</v>
      </c>
      <c r="J19" s="5">
        <f t="shared" si="5"/>
        <v>-0.10061365125528088</v>
      </c>
      <c r="K19" s="5">
        <f t="shared" si="4"/>
        <v>1.072229439029851</v>
      </c>
    </row>
    <row r="20" spans="1:11" ht="17.25" x14ac:dyDescent="0.3">
      <c r="A20" t="s">
        <v>29</v>
      </c>
      <c r="B20" s="1">
        <v>3</v>
      </c>
      <c r="C20" s="4">
        <v>19.639676737728699</v>
      </c>
      <c r="D20" s="4">
        <v>19.434357257726901</v>
      </c>
      <c r="E20" s="4">
        <f t="shared" si="0"/>
        <v>19.5370169977278</v>
      </c>
      <c r="F20" s="5">
        <v>22.587733028923399</v>
      </c>
      <c r="G20" s="5">
        <v>22.435273118838499</v>
      </c>
      <c r="H20" s="5">
        <f t="shared" si="1"/>
        <v>22.511503073880949</v>
      </c>
      <c r="I20" s="5">
        <f t="shared" si="2"/>
        <v>2.9744860761531484</v>
      </c>
      <c r="J20" s="5">
        <f t="shared" si="5"/>
        <v>0.52809706435766923</v>
      </c>
      <c r="K20" s="5">
        <f t="shared" si="4"/>
        <v>0.69346882649264741</v>
      </c>
    </row>
    <row r="21" spans="1:11" ht="17.25" x14ac:dyDescent="0.3">
      <c r="A21" t="s">
        <v>30</v>
      </c>
      <c r="B21" s="1">
        <v>4</v>
      </c>
      <c r="C21" s="4">
        <v>20.2859452543894</v>
      </c>
      <c r="D21" s="4">
        <v>20.305553615684001</v>
      </c>
      <c r="E21" s="4">
        <f t="shared" si="0"/>
        <v>20.295749435036701</v>
      </c>
      <c r="F21" s="5">
        <v>22.184979225325701</v>
      </c>
      <c r="G21" s="5">
        <v>22.007457267292502</v>
      </c>
      <c r="H21" s="5">
        <f t="shared" si="1"/>
        <v>22.0962182463091</v>
      </c>
      <c r="I21" s="5">
        <f t="shared" si="2"/>
        <v>1.800468811272399</v>
      </c>
      <c r="J21" s="5">
        <f t="shared" si="5"/>
        <v>-0.64592020052308019</v>
      </c>
      <c r="K21" s="5">
        <f t="shared" si="4"/>
        <v>1.5647370111214516</v>
      </c>
    </row>
    <row r="22" spans="1:11" ht="17.25" x14ac:dyDescent="0.3">
      <c r="A22" t="s">
        <v>27</v>
      </c>
      <c r="B22" s="1">
        <v>5</v>
      </c>
      <c r="C22" s="4">
        <v>21.7883015995947</v>
      </c>
      <c r="D22" s="4">
        <v>21.795318093570899</v>
      </c>
      <c r="E22" s="4">
        <f t="shared" si="0"/>
        <v>21.791809846582801</v>
      </c>
      <c r="F22" s="5">
        <v>24.042820946901902</v>
      </c>
      <c r="G22" s="5">
        <v>24.0243762034379</v>
      </c>
      <c r="H22" s="5">
        <f t="shared" si="1"/>
        <v>24.033598575169901</v>
      </c>
      <c r="I22" s="5">
        <f t="shared" si="2"/>
        <v>2.2417887285870997</v>
      </c>
      <c r="J22" s="5">
        <f t="shared" si="5"/>
        <v>-0.20460028320837953</v>
      </c>
      <c r="K22" s="5">
        <f t="shared" si="4"/>
        <v>1.1523670247986488</v>
      </c>
    </row>
    <row r="23" spans="1:11" ht="17.25" x14ac:dyDescent="0.3">
      <c r="A23" t="s">
        <v>27</v>
      </c>
      <c r="B23" s="1">
        <v>6</v>
      </c>
      <c r="C23" s="4">
        <v>20.796410316822101</v>
      </c>
      <c r="D23" s="4">
        <v>20.684908288404799</v>
      </c>
      <c r="E23" s="4">
        <f t="shared" si="0"/>
        <v>20.740659302613452</v>
      </c>
      <c r="F23" s="5">
        <v>23.634279041856001</v>
      </c>
      <c r="G23" s="5">
        <v>23.526503381321199</v>
      </c>
      <c r="H23" s="5">
        <f t="shared" si="1"/>
        <v>23.580391211588598</v>
      </c>
      <c r="I23" s="5">
        <f t="shared" si="2"/>
        <v>2.8397319089751463</v>
      </c>
      <c r="J23" s="5">
        <f t="shared" si="5"/>
        <v>0.39334289717966708</v>
      </c>
      <c r="K23" s="5">
        <f t="shared" si="4"/>
        <v>0.76136338885492139</v>
      </c>
    </row>
    <row r="24" spans="1:11" ht="17.25" x14ac:dyDescent="0.3">
      <c r="A24" t="s">
        <v>28</v>
      </c>
      <c r="B24" s="1">
        <v>7</v>
      </c>
      <c r="C24" s="4">
        <v>21.690518457744901</v>
      </c>
      <c r="D24" s="4">
        <v>21.613781426598798</v>
      </c>
      <c r="E24" s="4">
        <f t="shared" si="0"/>
        <v>21.65214994217185</v>
      </c>
      <c r="F24" s="5">
        <v>24.0466984879343</v>
      </c>
      <c r="G24" s="5">
        <v>23.8319604999168</v>
      </c>
      <c r="H24" s="5">
        <f t="shared" si="1"/>
        <v>23.939329493925548</v>
      </c>
      <c r="I24" s="5">
        <f t="shared" si="2"/>
        <v>2.2871795517536988</v>
      </c>
      <c r="J24" s="5">
        <f t="shared" si="5"/>
        <v>-0.15920946004178038</v>
      </c>
      <c r="K24" s="5">
        <f t="shared" si="4"/>
        <v>1.1166750765132833</v>
      </c>
    </row>
    <row r="25" spans="1:11" ht="17.25" x14ac:dyDescent="0.3">
      <c r="A25" t="s">
        <v>29</v>
      </c>
      <c r="B25" s="1">
        <v>8</v>
      </c>
      <c r="C25" s="4">
        <v>20.162081131887899</v>
      </c>
      <c r="D25" s="4">
        <v>20.0737953204106</v>
      </c>
      <c r="E25" s="4">
        <f t="shared" si="0"/>
        <v>20.117938226149249</v>
      </c>
      <c r="F25" s="5">
        <v>22.487247653060599</v>
      </c>
      <c r="G25" s="5">
        <v>22.392439237698198</v>
      </c>
      <c r="H25" s="5">
        <f t="shared" si="1"/>
        <v>22.439843445379399</v>
      </c>
      <c r="I25" s="5">
        <f t="shared" si="2"/>
        <v>2.3219052192301497</v>
      </c>
      <c r="J25" s="5">
        <f t="shared" si="5"/>
        <v>-0.12448379256532949</v>
      </c>
      <c r="K25" s="5">
        <f t="shared" si="4"/>
        <v>1.0901176103696952</v>
      </c>
    </row>
    <row r="26" spans="1:11" ht="17.25" x14ac:dyDescent="0.3">
      <c r="A26" t="s">
        <v>30</v>
      </c>
      <c r="B26" s="1">
        <v>9</v>
      </c>
      <c r="C26" s="4">
        <v>20.125770889940899</v>
      </c>
      <c r="D26" s="4">
        <v>20.416854673235001</v>
      </c>
      <c r="E26" s="4">
        <f t="shared" si="0"/>
        <v>20.271312781587952</v>
      </c>
      <c r="F26" s="5">
        <v>22.7672275114416</v>
      </c>
      <c r="G26" s="5">
        <v>22.545505519778001</v>
      </c>
      <c r="H26" s="5">
        <f t="shared" si="1"/>
        <v>22.6563665156098</v>
      </c>
      <c r="I26" s="5">
        <f t="shared" si="2"/>
        <v>2.3850537340218487</v>
      </c>
      <c r="J26" s="5">
        <f t="shared" si="5"/>
        <v>-6.1335277773630459E-2</v>
      </c>
      <c r="K26" s="5">
        <f t="shared" si="4"/>
        <v>1.0434310554387658</v>
      </c>
    </row>
    <row r="27" spans="1:11" ht="17.25" x14ac:dyDescent="0.3">
      <c r="A27" t="s">
        <v>29</v>
      </c>
      <c r="B27" s="1">
        <v>10</v>
      </c>
      <c r="C27" s="4">
        <v>20.158828861371799</v>
      </c>
      <c r="D27" s="4">
        <v>20.406682664270001</v>
      </c>
      <c r="E27" s="4">
        <f t="shared" si="0"/>
        <v>20.282755762820898</v>
      </c>
      <c r="F27" s="5">
        <v>24.288266986361901</v>
      </c>
      <c r="G27" s="5">
        <v>24.345934964440399</v>
      </c>
      <c r="H27" s="5">
        <f t="shared" si="1"/>
        <v>24.31710097540115</v>
      </c>
      <c r="I27" s="5">
        <f t="shared" si="2"/>
        <v>4.0343452125802521</v>
      </c>
      <c r="J27" s="5">
        <f t="shared" si="5"/>
        <v>1.587956200784773</v>
      </c>
      <c r="K27" s="5">
        <f t="shared" si="4"/>
        <v>0.33264235890689037</v>
      </c>
    </row>
    <row r="28" spans="1:11" ht="17.25" x14ac:dyDescent="0.3">
      <c r="A28" t="s">
        <v>29</v>
      </c>
      <c r="B28" s="1">
        <v>11</v>
      </c>
      <c r="C28" s="4">
        <v>19.966055810606999</v>
      </c>
      <c r="D28" s="4">
        <v>20.070521991425</v>
      </c>
      <c r="E28" s="4">
        <f t="shared" si="0"/>
        <v>20.018288901016</v>
      </c>
      <c r="F28" s="5">
        <v>22.306146067110401</v>
      </c>
      <c r="G28" s="5">
        <v>22.319766754307</v>
      </c>
      <c r="H28" s="5">
        <f t="shared" si="1"/>
        <v>22.312956410708701</v>
      </c>
      <c r="I28" s="5">
        <f t="shared" si="2"/>
        <v>2.2946675096927009</v>
      </c>
      <c r="J28" s="5">
        <f t="shared" si="5"/>
        <v>-0.15172150210277824</v>
      </c>
      <c r="K28" s="5">
        <f t="shared" si="4"/>
        <v>1.1108942608913774</v>
      </c>
    </row>
    <row r="29" spans="1:11" ht="17.25" x14ac:dyDescent="0.3">
      <c r="A29" t="s">
        <v>30</v>
      </c>
      <c r="B29" s="1">
        <v>12</v>
      </c>
      <c r="C29" s="4">
        <v>19.951721629857399</v>
      </c>
      <c r="D29" s="4">
        <v>20.065000181005299</v>
      </c>
      <c r="E29" s="4">
        <f t="shared" si="0"/>
        <v>20.008360905431349</v>
      </c>
      <c r="F29" s="5">
        <v>21.536938722497698</v>
      </c>
      <c r="G29" s="5">
        <v>21.688389271158101</v>
      </c>
      <c r="H29" s="5">
        <f t="shared" si="1"/>
        <v>21.612663996827898</v>
      </c>
      <c r="I29" s="5">
        <f t="shared" si="2"/>
        <v>1.6043030913965488</v>
      </c>
      <c r="J29" s="5">
        <f t="shared" si="5"/>
        <v>-0.84208592039893038</v>
      </c>
      <c r="K29" s="5">
        <f t="shared" si="4"/>
        <v>1.7926401575088742</v>
      </c>
    </row>
    <row r="30" spans="1:11" ht="17.25" x14ac:dyDescent="0.3">
      <c r="A30" t="s">
        <v>30</v>
      </c>
      <c r="B30" s="1">
        <v>13</v>
      </c>
      <c r="C30" s="4">
        <v>20.8770590488894</v>
      </c>
      <c r="D30" s="4">
        <v>21.134787616984699</v>
      </c>
      <c r="E30" s="4">
        <f t="shared" si="0"/>
        <v>21.005923332937051</v>
      </c>
      <c r="F30" s="5">
        <v>24.626361623292699</v>
      </c>
      <c r="G30" s="5">
        <v>24.255197377243899</v>
      </c>
      <c r="H30" s="5">
        <f t="shared" si="1"/>
        <v>24.440779500268299</v>
      </c>
      <c r="I30" s="5">
        <f t="shared" si="2"/>
        <v>3.4348561673312474</v>
      </c>
      <c r="J30" s="5">
        <f t="shared" si="5"/>
        <v>0.98846715553576825</v>
      </c>
      <c r="K30" s="5">
        <f t="shared" si="4"/>
        <v>0.50401299781102038</v>
      </c>
    </row>
    <row r="31" spans="1:11" ht="17.25" x14ac:dyDescent="0.3">
      <c r="A31" t="s">
        <v>27</v>
      </c>
      <c r="B31" s="1">
        <v>14</v>
      </c>
      <c r="C31" s="4">
        <v>19.552195703651801</v>
      </c>
      <c r="D31" s="4">
        <v>19.692551043808201</v>
      </c>
      <c r="E31" s="4">
        <f t="shared" si="0"/>
        <v>19.622373373729999</v>
      </c>
      <c r="F31" s="5">
        <v>21.548908385373501</v>
      </c>
      <c r="G31" s="5">
        <v>21.461824469031001</v>
      </c>
      <c r="H31" s="5">
        <f t="shared" si="1"/>
        <v>21.505366427202251</v>
      </c>
      <c r="I31" s="5">
        <f t="shared" si="2"/>
        <v>1.8829930534722514</v>
      </c>
      <c r="J31" s="5">
        <f t="shared" si="5"/>
        <v>-0.56339595832322775</v>
      </c>
      <c r="K31" s="5">
        <f t="shared" si="4"/>
        <v>1.4777435855862753</v>
      </c>
    </row>
    <row r="32" spans="1:11" ht="17.25" x14ac:dyDescent="0.3">
      <c r="A32" t="s">
        <v>28</v>
      </c>
      <c r="B32" s="1">
        <v>15</v>
      </c>
      <c r="C32" s="4">
        <v>21.591661827131698</v>
      </c>
      <c r="D32" s="4">
        <v>21.722491669481499</v>
      </c>
      <c r="E32" s="4">
        <f t="shared" si="0"/>
        <v>21.657076748306601</v>
      </c>
      <c r="F32" s="5">
        <v>23.834936605095798</v>
      </c>
      <c r="G32" s="5">
        <v>23.775210170186401</v>
      </c>
      <c r="H32" s="5">
        <f t="shared" si="1"/>
        <v>23.805073387641102</v>
      </c>
      <c r="I32" s="5">
        <f t="shared" si="2"/>
        <v>2.1479966393345009</v>
      </c>
      <c r="J32" s="5">
        <f t="shared" si="5"/>
        <v>-0.29839237246097827</v>
      </c>
      <c r="K32" s="5">
        <f t="shared" si="4"/>
        <v>1.2297732855103978</v>
      </c>
    </row>
    <row r="33" spans="1:11" ht="17.25" x14ac:dyDescent="0.3">
      <c r="A33" t="s">
        <v>29</v>
      </c>
      <c r="B33" s="1">
        <v>16</v>
      </c>
      <c r="C33" s="4">
        <v>20.0604324376481</v>
      </c>
      <c r="D33" s="4">
        <v>20.3133323338362</v>
      </c>
      <c r="E33" s="4">
        <f t="shared" si="0"/>
        <v>20.186882385742152</v>
      </c>
      <c r="F33" s="5">
        <v>21.3393596861366</v>
      </c>
      <c r="G33" s="5">
        <v>21.2973127904012</v>
      </c>
      <c r="H33" s="5">
        <f t="shared" si="1"/>
        <v>21.318336238268898</v>
      </c>
      <c r="I33" s="5">
        <f t="shared" si="2"/>
        <v>1.1314538525267466</v>
      </c>
      <c r="J33" s="5">
        <f t="shared" si="5"/>
        <v>-1.3149351592687326</v>
      </c>
      <c r="K33" s="5">
        <f t="shared" si="4"/>
        <v>2.4879114869671635</v>
      </c>
    </row>
    <row r="34" spans="1:11" s="6" customFormat="1" ht="17.25" x14ac:dyDescent="0.3">
      <c r="A34" t="s">
        <v>28</v>
      </c>
      <c r="B34" s="1">
        <v>17</v>
      </c>
      <c r="C34" s="4">
        <v>20.506955051681501</v>
      </c>
      <c r="D34" s="4">
        <v>20.3535945050984</v>
      </c>
      <c r="E34" s="4">
        <f t="shared" si="0"/>
        <v>20.430274778389951</v>
      </c>
      <c r="F34" s="5">
        <v>23.347985001634399</v>
      </c>
      <c r="G34" s="5">
        <v>23.516502433747299</v>
      </c>
      <c r="H34" s="5">
        <f t="shared" si="1"/>
        <v>23.432243717690849</v>
      </c>
      <c r="I34" s="5">
        <f t="shared" si="2"/>
        <v>3.0019689393008981</v>
      </c>
      <c r="J34" s="5">
        <f t="shared" si="5"/>
        <v>0.55557992750541896</v>
      </c>
      <c r="K34" s="5">
        <f t="shared" si="4"/>
        <v>0.68038350603453512</v>
      </c>
    </row>
    <row r="35" spans="1:11" ht="17.25" x14ac:dyDescent="0.3">
      <c r="A35" t="s">
        <v>30</v>
      </c>
      <c r="B35" s="1">
        <v>18</v>
      </c>
      <c r="C35" s="4">
        <v>20.0320440335332</v>
      </c>
      <c r="D35" s="4">
        <v>20.127150400239501</v>
      </c>
      <c r="E35" s="4">
        <f t="shared" si="0"/>
        <v>20.079597216886349</v>
      </c>
      <c r="F35" s="5">
        <v>22.424300464212699</v>
      </c>
      <c r="G35" s="5">
        <v>22.407231644105899</v>
      </c>
      <c r="H35" s="5">
        <f t="shared" si="1"/>
        <v>22.415766054159299</v>
      </c>
      <c r="I35" s="5">
        <f t="shared" si="2"/>
        <v>2.3361688372729503</v>
      </c>
      <c r="J35" s="5">
        <f t="shared" si="5"/>
        <v>-0.11022017452252886</v>
      </c>
      <c r="K35" s="5">
        <f t="shared" si="4"/>
        <v>1.0793929537092013</v>
      </c>
    </row>
    <row r="36" spans="1:11" ht="17.25" x14ac:dyDescent="0.3">
      <c r="A36" t="s">
        <v>29</v>
      </c>
      <c r="B36" s="1">
        <v>19</v>
      </c>
      <c r="C36" s="4">
        <v>19.910989334104801</v>
      </c>
      <c r="D36" s="4">
        <v>19.749435934658401</v>
      </c>
      <c r="E36" s="4">
        <f t="shared" si="0"/>
        <v>19.830212634381603</v>
      </c>
      <c r="F36" s="5">
        <v>22.2403728798629</v>
      </c>
      <c r="G36" s="5">
        <v>22.428717820319701</v>
      </c>
      <c r="H36" s="5">
        <f t="shared" si="1"/>
        <v>22.3345453500913</v>
      </c>
      <c r="I36" s="5">
        <f t="shared" si="2"/>
        <v>2.5043327157096975</v>
      </c>
      <c r="J36" s="5">
        <f t="shared" si="5"/>
        <v>5.7943703914218325E-2</v>
      </c>
      <c r="K36" s="5">
        <f t="shared" si="4"/>
        <v>0.96063234851150181</v>
      </c>
    </row>
    <row r="37" spans="1:11" ht="17.25" x14ac:dyDescent="0.3">
      <c r="A37" t="s">
        <v>28</v>
      </c>
      <c r="B37" s="1">
        <v>20</v>
      </c>
      <c r="C37" s="4">
        <v>19.850000000000001</v>
      </c>
      <c r="D37" s="4">
        <v>19.79</v>
      </c>
      <c r="E37" s="4">
        <f t="shared" si="0"/>
        <v>19.82</v>
      </c>
      <c r="F37" s="5">
        <v>21.05</v>
      </c>
      <c r="G37" s="5">
        <v>21.68</v>
      </c>
      <c r="H37" s="5">
        <f t="shared" si="1"/>
        <v>21.365000000000002</v>
      </c>
      <c r="I37" s="5">
        <f t="shared" si="2"/>
        <v>1.5450000000000017</v>
      </c>
      <c r="J37" s="5">
        <f t="shared" si="5"/>
        <v>-0.90138901179547748</v>
      </c>
      <c r="K37" s="5">
        <f t="shared" si="4"/>
        <v>1.8678634771787919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2021-08-06T10:23:05Z</dcterms:created>
  <dcterms:modified xsi:type="dcterms:W3CDTF">2023-03-28T12:43:37Z</dcterms:modified>
</cp:coreProperties>
</file>