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427"/>
  <workbookPr/>
  <mc:AlternateContent xmlns:mc="http://schemas.openxmlformats.org/markup-compatibility/2006">
    <mc:Choice Requires="x15">
      <x15ac:absPath xmlns:x15ac="http://schemas.microsoft.com/office/spreadsheetml/2010/11/ac" url="D:\Google Drive\2022\Hizmet alımları\webe yüklenenler\Cansu Mahdizadeh\2022.09.09\"/>
    </mc:Choice>
  </mc:AlternateContent>
  <xr:revisionPtr revIDLastSave="0" documentId="13_ncr:1_{E82C3C64-417E-4EA3-9AC5-2DF73D9602EC}" xr6:coauthVersionLast="47" xr6:coauthVersionMax="47" xr10:uidLastSave="{00000000-0000-0000-0000-000000000000}"/>
  <bookViews>
    <workbookView xWindow="-120" yWindow="-120" windowWidth="29040" windowHeight="15840" activeTab="2" xr2:uid="{00000000-000D-0000-FFFF-FFFF00000000}"/>
  </bookViews>
  <sheets>
    <sheet name="sCD40L-1.PLATE" sheetId="1" r:id="rId1"/>
    <sheet name="sCD40L-2.PLATE" sheetId="2" r:id="rId2"/>
    <sheet name="Materyal-metod" sheetId="3" r:id="rId3"/>
  </sheets>
  <calcPr calcId="162913" iterate="1" iterateDelta="1.0000000000000001E-5"/>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35" i="2" l="1"/>
  <c r="E35" i="2" s="1"/>
  <c r="D36" i="2"/>
  <c r="E36" i="2" s="1"/>
  <c r="D37" i="2"/>
  <c r="E37" i="2" s="1"/>
  <c r="D38" i="2"/>
  <c r="E38" i="2" s="1"/>
  <c r="D39" i="2"/>
  <c r="E39" i="2" s="1"/>
  <c r="D40" i="2"/>
  <c r="E40" i="2" s="1"/>
  <c r="D41" i="2"/>
  <c r="E41" i="2" s="1"/>
  <c r="D42" i="2"/>
  <c r="E42" i="2" s="1"/>
  <c r="D43" i="2"/>
  <c r="E43" i="2" s="1"/>
  <c r="D44" i="2"/>
  <c r="E44" i="2" s="1"/>
  <c r="D45" i="2"/>
  <c r="E45" i="2" s="1"/>
  <c r="D46" i="2"/>
  <c r="E46" i="2" s="1"/>
  <c r="D47" i="2"/>
  <c r="E47" i="2" s="1"/>
  <c r="D48" i="2"/>
  <c r="E48" i="2" s="1"/>
  <c r="D49" i="2"/>
  <c r="E49" i="2" s="1"/>
  <c r="D50" i="2"/>
  <c r="E50" i="2" s="1"/>
  <c r="D51" i="2"/>
  <c r="E51" i="2" s="1"/>
  <c r="D52" i="2"/>
  <c r="E52" i="2" s="1"/>
  <c r="D53" i="2"/>
  <c r="E53" i="2" s="1"/>
  <c r="D54" i="2"/>
  <c r="E54" i="2" s="1"/>
  <c r="D55" i="2"/>
  <c r="E55" i="2" s="1"/>
  <c r="D56" i="2"/>
  <c r="E56" i="2" s="1"/>
  <c r="D57" i="2"/>
  <c r="E57" i="2" s="1"/>
  <c r="D58" i="2"/>
  <c r="E58" i="2" s="1"/>
  <c r="D59" i="2"/>
  <c r="E59" i="2" s="1"/>
  <c r="D60" i="2"/>
  <c r="E60" i="2" s="1"/>
  <c r="D61" i="2"/>
  <c r="E61" i="2" s="1"/>
  <c r="D62" i="2"/>
  <c r="E62" i="2" s="1"/>
  <c r="D63" i="2"/>
  <c r="E63" i="2" s="1"/>
  <c r="D64" i="2"/>
  <c r="E64" i="2" s="1"/>
  <c r="D65" i="2"/>
  <c r="E65" i="2" s="1"/>
  <c r="D66" i="2"/>
  <c r="E66" i="2" s="1"/>
  <c r="D67" i="2"/>
  <c r="E67" i="2" s="1"/>
  <c r="D68" i="2"/>
  <c r="E68" i="2" s="1"/>
  <c r="D69" i="2"/>
  <c r="E69" i="2" s="1"/>
  <c r="D70" i="2"/>
  <c r="E70" i="2" s="1"/>
  <c r="D71" i="2"/>
  <c r="E71" i="2" s="1"/>
  <c r="D72" i="2"/>
  <c r="E72" i="2" s="1"/>
  <c r="D73" i="2"/>
  <c r="E73" i="2" s="1"/>
  <c r="D74" i="2"/>
  <c r="E74" i="2" s="1"/>
  <c r="D75" i="2"/>
  <c r="E75" i="2" s="1"/>
  <c r="D76" i="2"/>
  <c r="E76" i="2" s="1"/>
  <c r="D77" i="2"/>
  <c r="E77" i="2" s="1"/>
  <c r="D78" i="2"/>
  <c r="E78" i="2" s="1"/>
  <c r="D79" i="2"/>
  <c r="E79" i="2" s="1"/>
  <c r="D80" i="2"/>
  <c r="E80" i="2" s="1"/>
  <c r="D81" i="2"/>
  <c r="E81" i="2" s="1"/>
  <c r="D82" i="2"/>
  <c r="E82" i="2" s="1"/>
  <c r="D83" i="2"/>
  <c r="E83" i="2" s="1"/>
  <c r="D84" i="2"/>
  <c r="E84" i="2" s="1"/>
  <c r="D85" i="2"/>
  <c r="E85" i="2" s="1"/>
  <c r="D86" i="2"/>
  <c r="E86" i="2" s="1"/>
  <c r="D87" i="2"/>
  <c r="E87" i="2" s="1"/>
  <c r="D88" i="2"/>
  <c r="E88" i="2" s="1"/>
  <c r="D89" i="2"/>
  <c r="E89" i="2" s="1"/>
  <c r="D90" i="2"/>
  <c r="E90" i="2" s="1"/>
  <c r="D91" i="2"/>
  <c r="E91" i="2" s="1"/>
  <c r="D92" i="2"/>
  <c r="E92" i="2" s="1"/>
  <c r="D93" i="2"/>
  <c r="E93" i="2" s="1"/>
  <c r="D94" i="2"/>
  <c r="E94" i="2" s="1"/>
  <c r="D95" i="2"/>
  <c r="E95" i="2" s="1"/>
  <c r="D96" i="2"/>
  <c r="E96" i="2" s="1"/>
  <c r="D97" i="2"/>
  <c r="E97" i="2" s="1"/>
  <c r="D98" i="2"/>
  <c r="E98" i="2" s="1"/>
  <c r="D99" i="2"/>
  <c r="E99" i="2" s="1"/>
  <c r="D100" i="2"/>
  <c r="E100" i="2" s="1"/>
  <c r="D101" i="2"/>
  <c r="E101" i="2" s="1"/>
  <c r="D102" i="2"/>
  <c r="E102" i="2" s="1"/>
  <c r="D103" i="2"/>
  <c r="E103" i="2" s="1"/>
  <c r="D104" i="2"/>
  <c r="E104" i="2" s="1"/>
  <c r="D105" i="2"/>
  <c r="E105" i="2" s="1"/>
  <c r="D106" i="2"/>
  <c r="E106" i="2" s="1"/>
  <c r="D107" i="2"/>
  <c r="E107" i="2" s="1"/>
  <c r="D108" i="2"/>
  <c r="E108" i="2" s="1"/>
  <c r="D109" i="2"/>
  <c r="E109" i="2" s="1"/>
  <c r="D110" i="2"/>
  <c r="E110" i="2" s="1"/>
  <c r="D111" i="2"/>
  <c r="E111" i="2" s="1"/>
  <c r="D112" i="2"/>
  <c r="E112" i="2" s="1"/>
  <c r="D113" i="2"/>
  <c r="E113" i="2" s="1"/>
  <c r="D114" i="2"/>
  <c r="E114" i="2" s="1"/>
  <c r="D115" i="2"/>
  <c r="E115" i="2" s="1"/>
  <c r="D116" i="2"/>
  <c r="E116" i="2" s="1"/>
  <c r="D117" i="2"/>
  <c r="E117" i="2" s="1"/>
  <c r="D118" i="2"/>
  <c r="E118" i="2" s="1"/>
  <c r="D119" i="2"/>
  <c r="E119" i="2" s="1"/>
  <c r="D120" i="2"/>
  <c r="E120" i="2" s="1"/>
  <c r="D121" i="2"/>
  <c r="E121" i="2" s="1"/>
  <c r="D34" i="2"/>
  <c r="E34" i="2" s="1"/>
  <c r="C23" i="2"/>
  <c r="E23" i="2" s="1"/>
  <c r="C22" i="2"/>
  <c r="E22" i="2" s="1"/>
  <c r="C21" i="2"/>
  <c r="E21" i="2" s="1"/>
  <c r="C20" i="2"/>
  <c r="E20" i="2" s="1"/>
  <c r="C19" i="2"/>
  <c r="E19" i="2" s="1"/>
  <c r="C18" i="2"/>
  <c r="E18" i="2" s="1"/>
  <c r="C17" i="2"/>
  <c r="E17" i="2" s="1"/>
  <c r="C16" i="2"/>
  <c r="E16" i="2" s="1"/>
  <c r="D33" i="1"/>
  <c r="E33" i="1" s="1"/>
  <c r="D34" i="1"/>
  <c r="E34" i="1" s="1"/>
  <c r="D35" i="1"/>
  <c r="E35" i="1" s="1"/>
  <c r="D36" i="1"/>
  <c r="E36" i="1" s="1"/>
  <c r="D37" i="1"/>
  <c r="E37" i="1" s="1"/>
  <c r="D38" i="1"/>
  <c r="E38" i="1" s="1"/>
  <c r="D39" i="1"/>
  <c r="E39" i="1" s="1"/>
  <c r="D40" i="1"/>
  <c r="E40" i="1" s="1"/>
  <c r="D41" i="1"/>
  <c r="E41" i="1" s="1"/>
  <c r="D42" i="1"/>
  <c r="E42" i="1" s="1"/>
  <c r="D43" i="1"/>
  <c r="E43" i="1" s="1"/>
  <c r="D44" i="1"/>
  <c r="E44" i="1" s="1"/>
  <c r="D45" i="1"/>
  <c r="E45" i="1" s="1"/>
  <c r="D46" i="1"/>
  <c r="E46" i="1" s="1"/>
  <c r="D47" i="1"/>
  <c r="E47" i="1" s="1"/>
  <c r="D48" i="1"/>
  <c r="E48" i="1" s="1"/>
  <c r="D49" i="1"/>
  <c r="E49" i="1" s="1"/>
  <c r="D50" i="1"/>
  <c r="E50" i="1" s="1"/>
  <c r="D51" i="1"/>
  <c r="E51" i="1" s="1"/>
  <c r="D52" i="1"/>
  <c r="E52" i="1" s="1"/>
  <c r="D53" i="1"/>
  <c r="E53" i="1" s="1"/>
  <c r="D54" i="1"/>
  <c r="E54" i="1" s="1"/>
  <c r="D55" i="1"/>
  <c r="E55" i="1" s="1"/>
  <c r="D56" i="1"/>
  <c r="E56" i="1" s="1"/>
  <c r="D57" i="1"/>
  <c r="E57" i="1" s="1"/>
  <c r="D58" i="1"/>
  <c r="E58" i="1" s="1"/>
  <c r="D59" i="1"/>
  <c r="E59" i="1" s="1"/>
  <c r="D60" i="1"/>
  <c r="E60" i="1" s="1"/>
  <c r="D61" i="1"/>
  <c r="E61" i="1" s="1"/>
  <c r="D62" i="1"/>
  <c r="E62" i="1" s="1"/>
  <c r="D63" i="1"/>
  <c r="E63" i="1" s="1"/>
  <c r="D64" i="1"/>
  <c r="E64" i="1" s="1"/>
  <c r="D65" i="1"/>
  <c r="E65" i="1" s="1"/>
  <c r="D66" i="1"/>
  <c r="E66" i="1" s="1"/>
  <c r="D67" i="1"/>
  <c r="E67" i="1" s="1"/>
  <c r="D68" i="1"/>
  <c r="E68" i="1" s="1"/>
  <c r="D69" i="1"/>
  <c r="E69" i="1" s="1"/>
  <c r="D70" i="1"/>
  <c r="E70" i="1" s="1"/>
  <c r="D71" i="1"/>
  <c r="E71" i="1" s="1"/>
  <c r="D72" i="1"/>
  <c r="E72" i="1" s="1"/>
  <c r="D73" i="1"/>
  <c r="E73" i="1" s="1"/>
  <c r="D74" i="1"/>
  <c r="E74" i="1" s="1"/>
  <c r="D75" i="1"/>
  <c r="E75" i="1" s="1"/>
  <c r="D76" i="1"/>
  <c r="E76" i="1" s="1"/>
  <c r="D77" i="1"/>
  <c r="E77" i="1" s="1"/>
  <c r="D78" i="1"/>
  <c r="E78" i="1" s="1"/>
  <c r="D79" i="1"/>
  <c r="E79" i="1" s="1"/>
  <c r="D80" i="1"/>
  <c r="E80" i="1" s="1"/>
  <c r="D81" i="1"/>
  <c r="E81" i="1" s="1"/>
  <c r="D82" i="1"/>
  <c r="E82" i="1" s="1"/>
  <c r="D83" i="1"/>
  <c r="E83" i="1" s="1"/>
  <c r="D84" i="1"/>
  <c r="E84" i="1" s="1"/>
  <c r="D85" i="1"/>
  <c r="E85" i="1" s="1"/>
  <c r="D86" i="1"/>
  <c r="E86" i="1" s="1"/>
  <c r="D87" i="1"/>
  <c r="E87" i="1" s="1"/>
  <c r="D88" i="1"/>
  <c r="E88" i="1" s="1"/>
  <c r="D89" i="1"/>
  <c r="E89" i="1" s="1"/>
  <c r="D90" i="1"/>
  <c r="E90" i="1" s="1"/>
  <c r="D91" i="1"/>
  <c r="E91" i="1" s="1"/>
  <c r="D92" i="1"/>
  <c r="E92" i="1" s="1"/>
  <c r="D93" i="1"/>
  <c r="E93" i="1" s="1"/>
  <c r="D94" i="1"/>
  <c r="E94" i="1" s="1"/>
  <c r="D95" i="1"/>
  <c r="E95" i="1" s="1"/>
  <c r="D96" i="1"/>
  <c r="E96" i="1" s="1"/>
  <c r="D97" i="1"/>
  <c r="E97" i="1" s="1"/>
  <c r="D98" i="1"/>
  <c r="E98" i="1" s="1"/>
  <c r="D99" i="1"/>
  <c r="E99" i="1" s="1"/>
  <c r="D100" i="1"/>
  <c r="E100" i="1" s="1"/>
  <c r="D101" i="1"/>
  <c r="E101" i="1" s="1"/>
  <c r="D102" i="1"/>
  <c r="E102" i="1" s="1"/>
  <c r="D103" i="1"/>
  <c r="E103" i="1" s="1"/>
  <c r="D104" i="1"/>
  <c r="E104" i="1" s="1"/>
  <c r="D105" i="1"/>
  <c r="E105" i="1" s="1"/>
  <c r="D106" i="1"/>
  <c r="E106" i="1" s="1"/>
  <c r="D107" i="1"/>
  <c r="E107" i="1" s="1"/>
  <c r="D108" i="1"/>
  <c r="E108" i="1" s="1"/>
  <c r="D109" i="1"/>
  <c r="E109" i="1" s="1"/>
  <c r="D110" i="1"/>
  <c r="E110" i="1" s="1"/>
  <c r="D111" i="1"/>
  <c r="E111" i="1" s="1"/>
  <c r="D112" i="1"/>
  <c r="E112" i="1" s="1"/>
  <c r="D113" i="1"/>
  <c r="E113" i="1" s="1"/>
  <c r="D114" i="1"/>
  <c r="E114" i="1" s="1"/>
  <c r="D115" i="1"/>
  <c r="E115" i="1" s="1"/>
  <c r="D116" i="1"/>
  <c r="E116" i="1" s="1"/>
  <c r="D117" i="1"/>
  <c r="E117" i="1" s="1"/>
  <c r="D118" i="1"/>
  <c r="E118" i="1" s="1"/>
  <c r="D119" i="1"/>
  <c r="E119" i="1" s="1"/>
  <c r="D32" i="1"/>
  <c r="E32" i="1" s="1"/>
  <c r="C23" i="1"/>
  <c r="E23" i="1" s="1"/>
  <c r="C22" i="1"/>
  <c r="E22" i="1" s="1"/>
  <c r="C21" i="1"/>
  <c r="E21" i="1" s="1"/>
  <c r="C20" i="1"/>
  <c r="E20" i="1" s="1"/>
  <c r="C19" i="1"/>
  <c r="E19" i="1" s="1"/>
  <c r="C18" i="1"/>
  <c r="E18" i="1" s="1"/>
  <c r="C17" i="1"/>
  <c r="E17" i="1" s="1"/>
  <c r="C16" i="1"/>
  <c r="E16" i="1" s="1"/>
</calcChain>
</file>

<file path=xl/sharedStrings.xml><?xml version="1.0" encoding="utf-8"?>
<sst xmlns="http://schemas.openxmlformats.org/spreadsheetml/2006/main" count="234" uniqueCount="214">
  <si>
    <t xml:space="preserve"> </t>
  </si>
  <si>
    <t>abs</t>
  </si>
  <si>
    <t>abs-blank</t>
  </si>
  <si>
    <t>expected</t>
  </si>
  <si>
    <t>result</t>
  </si>
  <si>
    <t>std1</t>
  </si>
  <si>
    <t>std2</t>
  </si>
  <si>
    <t>std3</t>
  </si>
  <si>
    <t>std4</t>
  </si>
  <si>
    <t>std5</t>
  </si>
  <si>
    <t>std6</t>
  </si>
  <si>
    <t>std7</t>
  </si>
  <si>
    <t>blank</t>
  </si>
  <si>
    <t>Numune</t>
  </si>
  <si>
    <t>absorbans</t>
  </si>
  <si>
    <t>result(pg/ml)</t>
  </si>
  <si>
    <t>concentratıon (pg/ml)</t>
  </si>
  <si>
    <t>KİT ADI</t>
  </si>
  <si>
    <t>TÜR</t>
  </si>
  <si>
    <t>MARKA</t>
  </si>
  <si>
    <t>CAT. NO</t>
  </si>
  <si>
    <t>Yöntem</t>
  </si>
  <si>
    <t>Kullanılan Cihaz</t>
  </si>
  <si>
    <t>Human</t>
  </si>
  <si>
    <t>Elabscience</t>
  </si>
  <si>
    <t>ELİSA</t>
  </si>
  <si>
    <t>Mıcroplate reader: BIO-TEK EL X 800-Aotu strıp washer:BIO TEK EL X 50</t>
  </si>
  <si>
    <t>Soluble Cluster of Differentiation 40 Ligand</t>
  </si>
  <si>
    <t>E-EL-H0035</t>
  </si>
  <si>
    <t xml:space="preserve"> Samples (or Standards) are added to the micro ELISA plate wells and combined with the specific antibody. </t>
  </si>
  <si>
    <t xml:space="preserve"> Free components are washed away. The substrate solution is added to each well. </t>
  </si>
  <si>
    <t>The enzyme-substrate reaction is terminated by the addition of stop solution and the color turns yellow. The optical density (OD) is measured spectrophotometrically at a wavelength of 450 nm ± 2 nm.</t>
  </si>
  <si>
    <t>This ELISA kit uses the Sandwich-ELISA principle. The micro ELISA plate provided in this kit has been pre-coated with an antibody specific to Human sCD40L.</t>
  </si>
  <si>
    <t>Then a biotinylated detection antibody specific for Human sCD40L and Avidin-Horseradish Peroxidase (HRP) conjugate are added successively to each micro plate well and incubated.</t>
  </si>
  <si>
    <t>Only those wells that contain Human sCD40L, biotinylated detection antibody and Avidin HRP conjugate will appear blue in color.</t>
  </si>
  <si>
    <t>The OD value is proportional to the concentration of Human sCD40L. You can calculate the concentration of Human sCD40L in the samples by comparing the OD of the samples to the standard curve.</t>
  </si>
  <si>
    <t>Human sCD40L Test Principle</t>
  </si>
  <si>
    <t>C-1</t>
  </si>
  <si>
    <t>C-2</t>
  </si>
  <si>
    <t>C-4</t>
  </si>
  <si>
    <t>C-9</t>
  </si>
  <si>
    <t>C-7</t>
  </si>
  <si>
    <t>C-3</t>
  </si>
  <si>
    <t>C-5</t>
  </si>
  <si>
    <t>C-10</t>
  </si>
  <si>
    <t>C-11</t>
  </si>
  <si>
    <t>C-12</t>
  </si>
  <si>
    <t>C-13</t>
  </si>
  <si>
    <t>C-14</t>
  </si>
  <si>
    <t>C-15</t>
  </si>
  <si>
    <t>C-16</t>
  </si>
  <si>
    <t>C-17</t>
  </si>
  <si>
    <t>C-18</t>
  </si>
  <si>
    <t>C-20</t>
  </si>
  <si>
    <t>C-23</t>
  </si>
  <si>
    <t>C-24</t>
  </si>
  <si>
    <t>C-25</t>
  </si>
  <si>
    <t>C-26</t>
  </si>
  <si>
    <t>C-27</t>
  </si>
  <si>
    <t>C-28</t>
  </si>
  <si>
    <t>C-30</t>
  </si>
  <si>
    <t>C-31</t>
  </si>
  <si>
    <t>C-32</t>
  </si>
  <si>
    <t>C-33</t>
  </si>
  <si>
    <t>C-34</t>
  </si>
  <si>
    <t>C-35</t>
  </si>
  <si>
    <t>C-36</t>
  </si>
  <si>
    <t>C-37</t>
  </si>
  <si>
    <t>C-38</t>
  </si>
  <si>
    <t>C-39</t>
  </si>
  <si>
    <t>C-40</t>
  </si>
  <si>
    <t>C-41</t>
  </si>
  <si>
    <t>C-42</t>
  </si>
  <si>
    <t>C-44</t>
  </si>
  <si>
    <t>C-45</t>
  </si>
  <si>
    <t>C-46</t>
  </si>
  <si>
    <t>C-47</t>
  </si>
  <si>
    <t>C-48</t>
  </si>
  <si>
    <t>C-49</t>
  </si>
  <si>
    <t>C-50</t>
  </si>
  <si>
    <t>C-51</t>
  </si>
  <si>
    <t>C-53</t>
  </si>
  <si>
    <t>C-54</t>
  </si>
  <si>
    <t>C-55</t>
  </si>
  <si>
    <t>C-56</t>
  </si>
  <si>
    <t>C-58</t>
  </si>
  <si>
    <t>C-59</t>
  </si>
  <si>
    <t>C-60</t>
  </si>
  <si>
    <t>C-61</t>
  </si>
  <si>
    <t>C-62</t>
  </si>
  <si>
    <t>C-63</t>
  </si>
  <si>
    <t>C-64</t>
  </si>
  <si>
    <t>C-65</t>
  </si>
  <si>
    <t>C-66</t>
  </si>
  <si>
    <t>C-67</t>
  </si>
  <si>
    <t>C-68</t>
  </si>
  <si>
    <t>C-69</t>
  </si>
  <si>
    <t>C-70</t>
  </si>
  <si>
    <t>C-71</t>
  </si>
  <si>
    <t>C-72</t>
  </si>
  <si>
    <t>C-73</t>
  </si>
  <si>
    <t>C-74</t>
  </si>
  <si>
    <t>C-75</t>
  </si>
  <si>
    <t>C-77</t>
  </si>
  <si>
    <t>C-78</t>
  </si>
  <si>
    <t>C-79</t>
  </si>
  <si>
    <t>C-82</t>
  </si>
  <si>
    <t>C-84</t>
  </si>
  <si>
    <t>C-85</t>
  </si>
  <si>
    <t>C-86</t>
  </si>
  <si>
    <t>C-88</t>
  </si>
  <si>
    <t>C-89</t>
  </si>
  <si>
    <t>C-91</t>
  </si>
  <si>
    <t>C-92</t>
  </si>
  <si>
    <t>C-93</t>
  </si>
  <si>
    <t>C-96</t>
  </si>
  <si>
    <t>C-98</t>
  </si>
  <si>
    <t>C-99</t>
  </si>
  <si>
    <t>C-100</t>
  </si>
  <si>
    <t>C-101</t>
  </si>
  <si>
    <t>C-102</t>
  </si>
  <si>
    <t>C-103</t>
  </si>
  <si>
    <t>C-106</t>
  </si>
  <si>
    <t>C-107</t>
  </si>
  <si>
    <t>C-108</t>
  </si>
  <si>
    <t>C-109</t>
  </si>
  <si>
    <t>C-110</t>
  </si>
  <si>
    <t>C-111</t>
  </si>
  <si>
    <t>C-112</t>
  </si>
  <si>
    <t>C-113</t>
  </si>
  <si>
    <t>C-114</t>
  </si>
  <si>
    <t>C-115</t>
  </si>
  <si>
    <t>C-116</t>
  </si>
  <si>
    <t>C-117</t>
  </si>
  <si>
    <t>C-118</t>
  </si>
  <si>
    <t>C-119</t>
  </si>
  <si>
    <t>C-120</t>
  </si>
  <si>
    <t>C-121</t>
  </si>
  <si>
    <t>C-122</t>
  </si>
  <si>
    <t>C-123</t>
  </si>
  <si>
    <t>C-124</t>
  </si>
  <si>
    <t>C-125</t>
  </si>
  <si>
    <t>C-126</t>
  </si>
  <si>
    <t>C-127</t>
  </si>
  <si>
    <t>C-128</t>
  </si>
  <si>
    <t>C-129</t>
  </si>
  <si>
    <t>C-130</t>
  </si>
  <si>
    <t>C-131</t>
  </si>
  <si>
    <t>C-132</t>
  </si>
  <si>
    <t>C-133</t>
  </si>
  <si>
    <t>C-135</t>
  </si>
  <si>
    <t>C-136</t>
  </si>
  <si>
    <t>C-137</t>
  </si>
  <si>
    <t>C-138</t>
  </si>
  <si>
    <t>C-139</t>
  </si>
  <si>
    <t>C-140</t>
  </si>
  <si>
    <t>C-141</t>
  </si>
  <si>
    <t>C-142</t>
  </si>
  <si>
    <t>C-143</t>
  </si>
  <si>
    <t>C-144</t>
  </si>
  <si>
    <t>C-145</t>
  </si>
  <si>
    <t>C-146</t>
  </si>
  <si>
    <t>C-147</t>
  </si>
  <si>
    <t>C-148</t>
  </si>
  <si>
    <t>C-150</t>
  </si>
  <si>
    <t>C-151</t>
  </si>
  <si>
    <t>C-152</t>
  </si>
  <si>
    <t>C-153</t>
  </si>
  <si>
    <t>C-154</t>
  </si>
  <si>
    <t>C-155</t>
  </si>
  <si>
    <t>C-156</t>
  </si>
  <si>
    <t>C-157</t>
  </si>
  <si>
    <t>C-158</t>
  </si>
  <si>
    <t>C-159</t>
  </si>
  <si>
    <t>C-160</t>
  </si>
  <si>
    <t>C-162</t>
  </si>
  <si>
    <t>C-163</t>
  </si>
  <si>
    <t>C-164</t>
  </si>
  <si>
    <t>C-165</t>
  </si>
  <si>
    <t>C-166</t>
  </si>
  <si>
    <t>C-167</t>
  </si>
  <si>
    <t>C-169</t>
  </si>
  <si>
    <t>C-170</t>
  </si>
  <si>
    <t>C-171</t>
  </si>
  <si>
    <t>C-172</t>
  </si>
  <si>
    <t>C-173</t>
  </si>
  <si>
    <t>C-174</t>
  </si>
  <si>
    <t>C-175</t>
  </si>
  <si>
    <t>C-177</t>
  </si>
  <si>
    <t>C-178</t>
  </si>
  <si>
    <t>C-179</t>
  </si>
  <si>
    <t>C-180</t>
  </si>
  <si>
    <t>C-182</t>
  </si>
  <si>
    <t>C-183</t>
  </si>
  <si>
    <t>C-184</t>
  </si>
  <si>
    <t>C-185</t>
  </si>
  <si>
    <t>C-186</t>
  </si>
  <si>
    <t>C-189</t>
  </si>
  <si>
    <t>C-190</t>
  </si>
  <si>
    <t>C-191</t>
  </si>
  <si>
    <t>C-192</t>
  </si>
  <si>
    <t>C-193</t>
  </si>
  <si>
    <t>C-195</t>
  </si>
  <si>
    <t>C-196</t>
  </si>
  <si>
    <t>C-197</t>
  </si>
  <si>
    <t>C-198</t>
  </si>
  <si>
    <t>C-199</t>
  </si>
  <si>
    <t>C-200</t>
  </si>
  <si>
    <t>C-202</t>
  </si>
  <si>
    <t>C-203</t>
  </si>
  <si>
    <t>C-204</t>
  </si>
  <si>
    <t>C-205</t>
  </si>
  <si>
    <t>C-206</t>
  </si>
  <si>
    <t>**Plate'de yer kalmadığı için son 8 numune çalışılmadı.</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</si>
</sst>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charset val="162"/>
      <scheme val="minor"/>
    </font>
    <font>
      <b/>
      <sz val="11"/>
      <color theme="0"/>
      <name val="Calibri"/>
      <family val="2"/>
      <charset val="162"/>
      <scheme val="minor"/>
    </font>
    <font>
      <b/>
      <sz val="11"/>
      <color theme="1"/>
      <name val="Calibri"/>
      <family val="2"/>
      <charset val="162"/>
      <scheme val="minor"/>
    </font>
  </fonts>
  <fills count="10">
    <fill>
      <patternFill patternType="none"/>
    </fill>
    <fill>
      <patternFill patternType="gray125"/>
    </fill>
    <fill>
      <patternFill patternType="solid">
        <fgColor theme="9" tint="0.59999389629810485"/>
        <bgColor indexed="64"/>
      </patternFill>
    </fill>
    <fill>
      <patternFill patternType="solid">
        <fgColor rgb="FFFFFF00"/>
        <bgColor indexed="64"/>
      </patternFill>
    </fill>
    <fill>
      <patternFill patternType="solid">
        <fgColor rgb="FFFFC000"/>
        <bgColor indexed="64"/>
      </patternFill>
    </fill>
    <fill>
      <patternFill patternType="solid">
        <fgColor rgb="FFFF0000"/>
        <bgColor indexed="64"/>
      </patternFill>
    </fill>
    <fill>
      <patternFill patternType="solid">
        <fgColor theme="9" tint="-0.249977111117893"/>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theme="9" tint="0.39994506668294322"/>
        <bgColor indexed="64"/>
      </patternFill>
    </fill>
  </fills>
  <borders count="3">
    <border>
      <left/>
      <right/>
      <top/>
      <bottom/>
      <diagonal/>
    </border>
    <border>
      <left style="thin">
        <color auto="1"/>
      </left>
      <right style="thin">
        <color auto="1"/>
      </right>
      <top style="thin">
        <color auto="1"/>
      </top>
      <bottom style="thin">
        <color auto="1"/>
      </bottom>
      <diagonal/>
    </border>
    <border>
      <left style="thick">
        <color auto="1"/>
      </left>
      <right style="thick">
        <color auto="1"/>
      </right>
      <top style="thick">
        <color auto="1"/>
      </top>
      <bottom style="thick">
        <color auto="1"/>
      </bottom>
      <diagonal/>
    </border>
  </borders>
  <cellStyleXfs count="1">
    <xf numFmtId="0" fontId="0" fillId="0" borderId="0"/>
  </cellStyleXfs>
  <cellXfs count="16">
    <xf numFmtId="0" fontId="0" fillId="0" borderId="0" xfId="0"/>
    <xf numFmtId="0" fontId="0" fillId="0" borderId="1" xfId="0" applyBorder="1" applyAlignment="1">
      <alignment horizontal="center"/>
    </xf>
    <xf numFmtId="0" fontId="0" fillId="2" borderId="1" xfId="0" applyFill="1" applyBorder="1" applyAlignment="1">
      <alignment horizontal="center"/>
    </xf>
    <xf numFmtId="0" fontId="0" fillId="4" borderId="1" xfId="0" applyFill="1" applyBorder="1" applyAlignment="1">
      <alignment horizontal="center"/>
    </xf>
    <xf numFmtId="0" fontId="2" fillId="3" borderId="1" xfId="0" applyFont="1" applyFill="1" applyBorder="1" applyAlignment="1">
      <alignment horizontal="center"/>
    </xf>
    <xf numFmtId="0" fontId="2" fillId="4" borderId="1" xfId="0" applyFont="1" applyFill="1" applyBorder="1" applyAlignment="1">
      <alignment horizontal="center"/>
    </xf>
    <xf numFmtId="0" fontId="1" fillId="5" borderId="1" xfId="0" applyFont="1" applyFill="1" applyBorder="1" applyAlignment="1">
      <alignment horizontal="center"/>
    </xf>
    <xf numFmtId="2" fontId="2" fillId="5" borderId="1" xfId="0" applyNumberFormat="1" applyFont="1" applyFill="1" applyBorder="1" applyAlignment="1">
      <alignment horizontal="center"/>
    </xf>
    <xf numFmtId="0" fontId="2" fillId="6" borderId="1" xfId="0" applyFont="1" applyFill="1" applyBorder="1" applyAlignment="1">
      <alignment horizontal="center"/>
    </xf>
    <xf numFmtId="0" fontId="2" fillId="5" borderId="1" xfId="0" applyFont="1" applyFill="1" applyBorder="1" applyAlignment="1">
      <alignment horizontal="center"/>
    </xf>
    <xf numFmtId="0" fontId="2" fillId="0" borderId="0" xfId="0" applyFont="1"/>
    <xf numFmtId="0" fontId="0" fillId="0" borderId="0" xfId="0"/>
    <xf numFmtId="0" fontId="1" fillId="5" borderId="2" xfId="0" applyFont="1" applyFill="1" applyBorder="1" applyAlignment="1">
      <alignment horizontal="center"/>
    </xf>
    <xf numFmtId="0" fontId="2" fillId="8" borderId="2" xfId="0" applyFont="1" applyFill="1" applyBorder="1" applyAlignment="1">
      <alignment horizontal="center"/>
    </xf>
    <xf numFmtId="0" fontId="2" fillId="9" borderId="2" xfId="0" applyFont="1" applyFill="1" applyBorder="1" applyAlignment="1">
      <alignment horizontal="center"/>
    </xf>
    <xf numFmtId="0" fontId="2" fillId="7" borderId="2"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r-T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tr-TR" b="1"/>
              <a:t>sCD</a:t>
            </a:r>
            <a:r>
              <a:rPr lang="en-US" b="1"/>
              <a:t>40</a:t>
            </a:r>
            <a:r>
              <a:rPr lang="tr-TR" b="1"/>
              <a:t>L</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tr-TR"/>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1"/>
            <c:trendlineLbl>
              <c:layout>
                <c:manualLayout>
                  <c:x val="-0.2664750656167979"/>
                  <c:y val="0.14310185185185181"/>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trendlineLbl>
          </c:trendline>
          <c:xVal>
            <c:numRef>
              <c:f>'sCD40L-1.PLATE'!$C$16:$C$23</c:f>
              <c:numCache>
                <c:formatCode>General</c:formatCode>
                <c:ptCount val="8"/>
                <c:pt idx="0">
                  <c:v>2.4390000000000001</c:v>
                </c:pt>
                <c:pt idx="1">
                  <c:v>1.482</c:v>
                </c:pt>
                <c:pt idx="2">
                  <c:v>0.97399999999999998</c:v>
                </c:pt>
                <c:pt idx="3">
                  <c:v>0.51800000000000002</c:v>
                </c:pt>
                <c:pt idx="4">
                  <c:v>0.25900000000000001</c:v>
                </c:pt>
                <c:pt idx="5">
                  <c:v>0.185</c:v>
                </c:pt>
                <c:pt idx="6">
                  <c:v>5.6999999999999995E-2</c:v>
                </c:pt>
                <c:pt idx="7">
                  <c:v>0</c:v>
                </c:pt>
              </c:numCache>
            </c:numRef>
          </c:xVal>
          <c:yVal>
            <c:numRef>
              <c:f>'sCD40L-1.PLATE'!$D$16:$D$23</c:f>
              <c:numCache>
                <c:formatCode>General</c:formatCode>
                <c:ptCount val="8"/>
                <c:pt idx="0">
                  <c:v>4000</c:v>
                </c:pt>
                <c:pt idx="1">
                  <c:v>2000</c:v>
                </c:pt>
                <c:pt idx="2">
                  <c:v>1000</c:v>
                </c:pt>
                <c:pt idx="3">
                  <c:v>500</c:v>
                </c:pt>
                <c:pt idx="4">
                  <c:v>250</c:v>
                </c:pt>
                <c:pt idx="5">
                  <c:v>125</c:v>
                </c:pt>
                <c:pt idx="6">
                  <c:v>62.5</c:v>
                </c:pt>
                <c:pt idx="7">
                  <c:v>0</c:v>
                </c:pt>
              </c:numCache>
            </c:numRef>
          </c:yVal>
          <c:smooth val="0"/>
          <c:extLst>
            <c:ext xmlns:c16="http://schemas.microsoft.com/office/drawing/2014/chart" uri="{C3380CC4-5D6E-409C-BE32-E72D297353CC}">
              <c16:uniqueId val="{00000000-19E0-4891-9D6A-7AAC78A5BE01}"/>
            </c:ext>
          </c:extLst>
        </c:ser>
        <c:dLbls>
          <c:showLegendKey val="0"/>
          <c:showVal val="0"/>
          <c:showCatName val="0"/>
          <c:showSerName val="0"/>
          <c:showPercent val="0"/>
          <c:showBubbleSize val="0"/>
        </c:dLbls>
        <c:axId val="459957008"/>
        <c:axId val="459955368"/>
      </c:scatterChart>
      <c:valAx>
        <c:axId val="45995700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459955368"/>
        <c:crosses val="autoZero"/>
        <c:crossBetween val="midCat"/>
      </c:valAx>
      <c:valAx>
        <c:axId val="4599553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45995700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r-T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r-T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sCD40</a:t>
            </a:r>
            <a:r>
              <a:rPr lang="tr-TR" b="1"/>
              <a:t>L</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tr-TR"/>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1"/>
            <c:trendlineLbl>
              <c:layout>
                <c:manualLayout>
                  <c:x val="-0.27519575678040242"/>
                  <c:y val="0.12458333333333334"/>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trendlineLbl>
          </c:trendline>
          <c:xVal>
            <c:numRef>
              <c:f>'sCD40L-2.PLATE'!$C$16:$C$23</c:f>
              <c:numCache>
                <c:formatCode>General</c:formatCode>
                <c:ptCount val="8"/>
                <c:pt idx="0">
                  <c:v>2.4670000000000001</c:v>
                </c:pt>
                <c:pt idx="1">
                  <c:v>1.482</c:v>
                </c:pt>
                <c:pt idx="2">
                  <c:v>0.92899999999999994</c:v>
                </c:pt>
                <c:pt idx="3">
                  <c:v>0.51200000000000001</c:v>
                </c:pt>
                <c:pt idx="4">
                  <c:v>0.247</c:v>
                </c:pt>
                <c:pt idx="5">
                  <c:v>0.13700000000000001</c:v>
                </c:pt>
                <c:pt idx="6">
                  <c:v>6.1000000000000006E-2</c:v>
                </c:pt>
                <c:pt idx="7">
                  <c:v>0</c:v>
                </c:pt>
              </c:numCache>
            </c:numRef>
          </c:xVal>
          <c:yVal>
            <c:numRef>
              <c:f>'sCD40L-2.PLATE'!$D$16:$D$23</c:f>
              <c:numCache>
                <c:formatCode>General</c:formatCode>
                <c:ptCount val="8"/>
                <c:pt idx="0">
                  <c:v>4000</c:v>
                </c:pt>
                <c:pt idx="1">
                  <c:v>2000</c:v>
                </c:pt>
                <c:pt idx="2">
                  <c:v>1000</c:v>
                </c:pt>
                <c:pt idx="3">
                  <c:v>500</c:v>
                </c:pt>
                <c:pt idx="4">
                  <c:v>250</c:v>
                </c:pt>
                <c:pt idx="5">
                  <c:v>125</c:v>
                </c:pt>
                <c:pt idx="6">
                  <c:v>62.5</c:v>
                </c:pt>
                <c:pt idx="7">
                  <c:v>0</c:v>
                </c:pt>
              </c:numCache>
            </c:numRef>
          </c:yVal>
          <c:smooth val="0"/>
          <c:extLst>
            <c:ext xmlns:c16="http://schemas.microsoft.com/office/drawing/2014/chart" uri="{C3380CC4-5D6E-409C-BE32-E72D297353CC}">
              <c16:uniqueId val="{00000000-4E38-408F-A1FF-5C7F403D5CEB}"/>
            </c:ext>
          </c:extLst>
        </c:ser>
        <c:dLbls>
          <c:showLegendKey val="0"/>
          <c:showVal val="0"/>
          <c:showCatName val="0"/>
          <c:showSerName val="0"/>
          <c:showPercent val="0"/>
          <c:showBubbleSize val="0"/>
        </c:dLbls>
        <c:axId val="509975952"/>
        <c:axId val="509976608"/>
      </c:scatterChart>
      <c:valAx>
        <c:axId val="50997595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509976608"/>
        <c:crosses val="autoZero"/>
        <c:crossBetween val="midCat"/>
      </c:valAx>
      <c:valAx>
        <c:axId val="5099766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50997595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r-T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7</xdr:col>
      <xdr:colOff>205740</xdr:colOff>
      <xdr:row>13</xdr:row>
      <xdr:rowOff>38100</xdr:rowOff>
    </xdr:from>
    <xdr:to>
      <xdr:col>14</xdr:col>
      <xdr:colOff>510540</xdr:colOff>
      <xdr:row>28</xdr:row>
      <xdr:rowOff>38100</xdr:rowOff>
    </xdr:to>
    <xdr:graphicFrame macro="">
      <xdr:nvGraphicFramePr>
        <xdr:cNvPr id="2" name="Grafik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83820</xdr:colOff>
      <xdr:row>12</xdr:row>
      <xdr:rowOff>30480</xdr:rowOff>
    </xdr:from>
    <xdr:to>
      <xdr:col>14</xdr:col>
      <xdr:colOff>388620</xdr:colOff>
      <xdr:row>27</xdr:row>
      <xdr:rowOff>30480</xdr:rowOff>
    </xdr:to>
    <xdr:graphicFrame macro="">
      <xdr:nvGraphicFramePr>
        <xdr:cNvPr id="2" name="Grafik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3</xdr:row>
      <xdr:rowOff>0</xdr:rowOff>
    </xdr:from>
    <xdr:to>
      <xdr:col>5</xdr:col>
      <xdr:colOff>1775460</xdr:colOff>
      <xdr:row>43</xdr:row>
      <xdr:rowOff>154689</xdr:rowOff>
    </xdr:to>
    <xdr:pic>
      <xdr:nvPicPr>
        <xdr:cNvPr id="2" name="Resim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586740"/>
          <a:ext cx="10058400" cy="7469889"/>
        </a:xfrm>
        <a:prstGeom prst="rect">
          <a:avLst/>
        </a:prstGeom>
      </xdr:spPr>
    </xdr:pic>
    <xdr:clientData/>
  </xdr:twoCellAnchor>
  <xdr:twoCellAnchor editAs="oneCell">
    <xdr:from>
      <xdr:col>0</xdr:col>
      <xdr:colOff>0</xdr:colOff>
      <xdr:row>43</xdr:row>
      <xdr:rowOff>167640</xdr:rowOff>
    </xdr:from>
    <xdr:to>
      <xdr:col>5</xdr:col>
      <xdr:colOff>1775460</xdr:colOff>
      <xdr:row>85</xdr:row>
      <xdr:rowOff>35622</xdr:rowOff>
    </xdr:to>
    <xdr:pic>
      <xdr:nvPicPr>
        <xdr:cNvPr id="3" name="Resim 2">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8069580"/>
          <a:ext cx="10058400" cy="7548942"/>
        </a:xfrm>
        <a:prstGeom prst="rect">
          <a:avLst/>
        </a:prstGeom>
      </xdr:spPr>
    </xdr:pic>
    <xdr:clientData/>
  </xdr:twoCellAnchor>
</xdr:wsDr>
</file>

<file path=xl/theme/theme1.xml><?xml version="1.0" encoding="utf-8"?>
<a:theme xmlns:a="http://schemas.openxmlformats.org/drawingml/2006/main" name="Office Teması">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M119"/>
  <sheetViews>
    <sheetView workbookViewId="0">
      <selection activeCell="F26" sqref="F26"/>
    </sheetView>
  </sheetViews>
  <sheetFormatPr defaultRowHeight="15" x14ac:dyDescent="0.25"/>
  <cols>
    <col min="1" max="1" width="15.28515625" customWidth="1"/>
    <col min="2" max="2" width="11.85546875" customWidth="1"/>
    <col min="3" max="4" width="11.42578125" customWidth="1"/>
    <col min="5" max="5" width="14" customWidth="1"/>
  </cols>
  <sheetData>
    <row r="2" spans="1:12" x14ac:dyDescent="0.25">
      <c r="A2" s="4">
        <v>2.5070000000000001</v>
      </c>
      <c r="B2" s="2">
        <v>0.377</v>
      </c>
      <c r="C2" s="2">
        <v>0.21</v>
      </c>
      <c r="D2" s="2">
        <v>0.13400000000000001</v>
      </c>
      <c r="E2" s="2">
        <v>0.219</v>
      </c>
      <c r="F2" s="2">
        <v>0.21099999999999999</v>
      </c>
      <c r="G2" s="2">
        <v>0.22700000000000001</v>
      </c>
      <c r="H2" s="2">
        <v>0.35399999999999998</v>
      </c>
      <c r="I2" s="2">
        <v>0.13300000000000001</v>
      </c>
      <c r="J2" s="2">
        <v>0.21299999999999999</v>
      </c>
      <c r="K2" s="2">
        <v>0.22</v>
      </c>
      <c r="L2" s="2">
        <v>0.18</v>
      </c>
    </row>
    <row r="3" spans="1:12" x14ac:dyDescent="0.25">
      <c r="A3" s="4">
        <v>1.55</v>
      </c>
      <c r="B3" s="2">
        <v>0.35499999999999998</v>
      </c>
      <c r="C3" s="2">
        <v>0.39400000000000002</v>
      </c>
      <c r="D3" s="2">
        <v>0.28100000000000003</v>
      </c>
      <c r="E3" s="2">
        <v>0.26900000000000002</v>
      </c>
      <c r="F3" s="2">
        <v>0.32100000000000001</v>
      </c>
      <c r="G3" s="2">
        <v>0.38900000000000001</v>
      </c>
      <c r="H3" s="2">
        <v>0.29399999999999998</v>
      </c>
      <c r="I3" s="2">
        <v>0.14899999999999999</v>
      </c>
      <c r="J3" s="2">
        <v>0.217</v>
      </c>
      <c r="K3" s="2">
        <v>0.22800000000000001</v>
      </c>
      <c r="L3" s="2">
        <v>0.36899999999999999</v>
      </c>
    </row>
    <row r="4" spans="1:12" x14ac:dyDescent="0.25">
      <c r="A4" s="4">
        <v>1.042</v>
      </c>
      <c r="B4" s="2">
        <v>0.55000000000000004</v>
      </c>
      <c r="C4" s="2">
        <v>0.40600000000000003</v>
      </c>
      <c r="D4" s="2">
        <v>0.52</v>
      </c>
      <c r="E4" s="2">
        <v>0.65100000000000002</v>
      </c>
      <c r="F4" s="2">
        <v>0.56400000000000006</v>
      </c>
      <c r="G4" s="2">
        <v>0.47900000000000004</v>
      </c>
      <c r="H4" s="2">
        <v>0.62</v>
      </c>
      <c r="I4" s="2">
        <v>0.437</v>
      </c>
      <c r="J4" s="2">
        <v>0.21299999999999999</v>
      </c>
      <c r="K4" s="2">
        <v>0.52200000000000002</v>
      </c>
      <c r="L4" s="2">
        <v>0.44400000000000001</v>
      </c>
    </row>
    <row r="5" spans="1:12" x14ac:dyDescent="0.25">
      <c r="A5" s="4">
        <v>0.51800000000000002</v>
      </c>
      <c r="B5" s="2">
        <v>0.58399999999999996</v>
      </c>
      <c r="C5" s="2">
        <v>0.435</v>
      </c>
      <c r="D5" s="2">
        <v>0.33600000000000002</v>
      </c>
      <c r="E5" s="2">
        <v>0.41400000000000003</v>
      </c>
      <c r="F5" s="2">
        <v>0.65100000000000002</v>
      </c>
      <c r="G5" s="2">
        <v>0.51</v>
      </c>
      <c r="H5" s="2">
        <v>0.57899999999999996</v>
      </c>
      <c r="I5" s="2">
        <v>0.56300000000000006</v>
      </c>
      <c r="J5" s="2">
        <v>0.68500000000000005</v>
      </c>
      <c r="K5" s="2">
        <v>0.495</v>
      </c>
      <c r="L5" s="2">
        <v>0.497</v>
      </c>
    </row>
    <row r="6" spans="1:12" x14ac:dyDescent="0.25">
      <c r="A6" s="4">
        <v>0.32700000000000001</v>
      </c>
      <c r="B6" s="2">
        <v>0.45200000000000001</v>
      </c>
      <c r="C6" s="2">
        <v>0.48599999999999999</v>
      </c>
      <c r="D6" s="2">
        <v>0.41400000000000003</v>
      </c>
      <c r="E6" s="2">
        <v>0.42799999999999999</v>
      </c>
      <c r="F6" s="2">
        <v>0.46600000000000003</v>
      </c>
      <c r="G6" s="2">
        <v>0.85199999999999998</v>
      </c>
      <c r="H6" s="2">
        <v>0.51600000000000001</v>
      </c>
      <c r="I6" s="2">
        <v>0.70399999999999996</v>
      </c>
      <c r="J6" s="2">
        <v>0.497</v>
      </c>
      <c r="K6" s="2">
        <v>0.56200000000000006</v>
      </c>
      <c r="L6" s="2">
        <v>0.51200000000000001</v>
      </c>
    </row>
    <row r="7" spans="1:12" x14ac:dyDescent="0.25">
      <c r="A7" s="4">
        <v>0.253</v>
      </c>
      <c r="B7" s="2">
        <v>0.501</v>
      </c>
      <c r="C7" s="2">
        <v>0.53300000000000003</v>
      </c>
      <c r="D7" s="2">
        <v>0.48</v>
      </c>
      <c r="E7" s="2">
        <v>0.78100000000000003</v>
      </c>
      <c r="F7" s="2">
        <v>0.745</v>
      </c>
      <c r="G7" s="2">
        <v>0.60199999999999998</v>
      </c>
      <c r="H7" s="2">
        <v>0.69500000000000006</v>
      </c>
      <c r="I7" s="2">
        <v>0.52500000000000002</v>
      </c>
      <c r="J7" s="2">
        <v>0.63400000000000001</v>
      </c>
      <c r="K7" s="2">
        <v>0.41400000000000003</v>
      </c>
      <c r="L7" s="2">
        <v>0.27400000000000002</v>
      </c>
    </row>
    <row r="8" spans="1:12" x14ac:dyDescent="0.25">
      <c r="A8" s="4">
        <v>0.125</v>
      </c>
      <c r="B8" s="2">
        <v>0.53100000000000003</v>
      </c>
      <c r="C8" s="2">
        <v>0.48899999999999999</v>
      </c>
      <c r="D8" s="2">
        <v>0.47100000000000003</v>
      </c>
      <c r="E8" s="2">
        <v>0.53200000000000003</v>
      </c>
      <c r="F8" s="2">
        <v>0.40100000000000002</v>
      </c>
      <c r="G8" s="2">
        <v>0.441</v>
      </c>
      <c r="H8" s="2">
        <v>0.502</v>
      </c>
      <c r="I8" s="2">
        <v>0.52100000000000002</v>
      </c>
      <c r="J8" s="2">
        <v>0.41500000000000004</v>
      </c>
      <c r="K8" s="2">
        <v>0.41400000000000003</v>
      </c>
      <c r="L8" s="2">
        <v>0.26400000000000001</v>
      </c>
    </row>
    <row r="9" spans="1:12" x14ac:dyDescent="0.25">
      <c r="A9" s="5">
        <v>6.8000000000000005E-2</v>
      </c>
      <c r="B9" s="2">
        <v>0.432</v>
      </c>
      <c r="C9" s="2">
        <v>0.48399999999999999</v>
      </c>
      <c r="D9" s="2">
        <v>0.41600000000000004</v>
      </c>
      <c r="E9" s="2">
        <v>0.55300000000000005</v>
      </c>
      <c r="F9" s="2">
        <v>0.61099999999999999</v>
      </c>
      <c r="G9" s="2">
        <v>0.51200000000000001</v>
      </c>
      <c r="H9" s="2">
        <v>0.36699999999999999</v>
      </c>
      <c r="I9" s="2">
        <v>0.36799999999999999</v>
      </c>
      <c r="J9" s="2">
        <v>0.40500000000000003</v>
      </c>
      <c r="K9" s="2">
        <v>0.22800000000000001</v>
      </c>
      <c r="L9" s="2">
        <v>0.16300000000000001</v>
      </c>
    </row>
    <row r="12" spans="1:12" x14ac:dyDescent="0.25">
      <c r="A12" t="s">
        <v>0</v>
      </c>
    </row>
    <row r="15" spans="1:12" x14ac:dyDescent="0.25">
      <c r="B15" s="6" t="s">
        <v>1</v>
      </c>
      <c r="C15" s="6" t="s">
        <v>2</v>
      </c>
      <c r="D15" s="6" t="s">
        <v>3</v>
      </c>
      <c r="E15" s="6" t="s">
        <v>4</v>
      </c>
    </row>
    <row r="16" spans="1:12" x14ac:dyDescent="0.25">
      <c r="A16" t="s">
        <v>5</v>
      </c>
      <c r="B16" s="4">
        <v>2.5070000000000001</v>
      </c>
      <c r="C16" s="1">
        <f>B16-B23</f>
        <v>2.4390000000000001</v>
      </c>
      <c r="D16" s="1">
        <v>4000</v>
      </c>
      <c r="E16" s="7">
        <f>(363.3*C16*C16)+(759.74*C16)+(0.6519)</f>
        <v>4014.8280992999998</v>
      </c>
    </row>
    <row r="17" spans="1:13" x14ac:dyDescent="0.25">
      <c r="A17" t="s">
        <v>6</v>
      </c>
      <c r="B17" s="4">
        <v>1.55</v>
      </c>
      <c r="C17" s="1">
        <f>B17-B23</f>
        <v>1.482</v>
      </c>
      <c r="D17" s="1">
        <v>2000</v>
      </c>
      <c r="E17" s="7">
        <f t="shared" ref="E17:E23" si="0">(363.3*C17*C17)+(759.74*C17)+(0.6519)</f>
        <v>1924.5110892000002</v>
      </c>
    </row>
    <row r="18" spans="1:13" x14ac:dyDescent="0.25">
      <c r="A18" t="s">
        <v>7</v>
      </c>
      <c r="B18" s="4">
        <v>1.042</v>
      </c>
      <c r="C18" s="1">
        <f>B18-B23</f>
        <v>0.97399999999999998</v>
      </c>
      <c r="D18" s="1">
        <v>1000</v>
      </c>
      <c r="E18" s="7">
        <f t="shared" si="0"/>
        <v>1085.2926508</v>
      </c>
    </row>
    <row r="19" spans="1:13" x14ac:dyDescent="0.25">
      <c r="A19" t="s">
        <v>8</v>
      </c>
      <c r="B19" s="4">
        <v>0.51800000000000002</v>
      </c>
      <c r="C19" s="1">
        <f>B19-B24</f>
        <v>0.51800000000000002</v>
      </c>
      <c r="D19" s="1">
        <v>500</v>
      </c>
      <c r="E19" s="7">
        <f t="shared" si="0"/>
        <v>491.67932920000004</v>
      </c>
    </row>
    <row r="20" spans="1:13" x14ac:dyDescent="0.25">
      <c r="A20" t="s">
        <v>9</v>
      </c>
      <c r="B20" s="4">
        <v>0.32700000000000001</v>
      </c>
      <c r="C20" s="1">
        <f>B20-B23</f>
        <v>0.25900000000000001</v>
      </c>
      <c r="D20" s="1">
        <v>250</v>
      </c>
      <c r="E20" s="7">
        <f t="shared" si="0"/>
        <v>221.79508730000001</v>
      </c>
    </row>
    <row r="21" spans="1:13" x14ac:dyDescent="0.25">
      <c r="A21" t="s">
        <v>10</v>
      </c>
      <c r="B21" s="4">
        <v>0.253</v>
      </c>
      <c r="C21" s="1">
        <f>B21-B23</f>
        <v>0.185</v>
      </c>
      <c r="D21" s="1">
        <v>125</v>
      </c>
      <c r="E21" s="7">
        <f t="shared" si="0"/>
        <v>153.6377425</v>
      </c>
    </row>
    <row r="22" spans="1:13" x14ac:dyDescent="0.25">
      <c r="A22" t="s">
        <v>11</v>
      </c>
      <c r="B22" s="4">
        <v>0.125</v>
      </c>
      <c r="C22" s="1">
        <f>B22-B23</f>
        <v>5.6999999999999995E-2</v>
      </c>
      <c r="D22" s="1">
        <v>62.5</v>
      </c>
      <c r="E22" s="7">
        <f t="shared" si="0"/>
        <v>45.137441699999997</v>
      </c>
    </row>
    <row r="23" spans="1:13" x14ac:dyDescent="0.25">
      <c r="A23" t="s">
        <v>12</v>
      </c>
      <c r="B23" s="5">
        <v>6.8000000000000005E-2</v>
      </c>
      <c r="C23" s="1">
        <f>B23-B23</f>
        <v>0</v>
      </c>
      <c r="D23" s="1">
        <v>0</v>
      </c>
      <c r="E23" s="7">
        <f t="shared" si="0"/>
        <v>0.65190000000000003</v>
      </c>
    </row>
    <row r="29" spans="1:13" x14ac:dyDescent="0.25">
      <c r="K29" s="10" t="s">
        <v>16</v>
      </c>
      <c r="L29" s="10"/>
      <c r="M29" s="10"/>
    </row>
    <row r="31" spans="1:13" x14ac:dyDescent="0.25">
      <c r="A31" s="8" t="s">
        <v>13</v>
      </c>
      <c r="B31" s="2" t="s">
        <v>14</v>
      </c>
      <c r="C31" s="3" t="s">
        <v>12</v>
      </c>
      <c r="D31" s="1" t="s">
        <v>2</v>
      </c>
      <c r="E31" s="9" t="s">
        <v>15</v>
      </c>
    </row>
    <row r="32" spans="1:13" x14ac:dyDescent="0.25">
      <c r="A32" s="8" t="s">
        <v>37</v>
      </c>
      <c r="B32" s="2">
        <v>0.377</v>
      </c>
      <c r="C32" s="5">
        <v>6.8000000000000005E-2</v>
      </c>
      <c r="D32" s="1">
        <f t="shared" ref="D32:D63" si="1">(B32-C32)</f>
        <v>0.309</v>
      </c>
      <c r="E32" s="7">
        <f t="shared" ref="E32:E63" si="2">(363.3*D32*D32)+(759.74*D32)+(0.6519)</f>
        <v>270.09980730000001</v>
      </c>
    </row>
    <row r="33" spans="1:5" x14ac:dyDescent="0.25">
      <c r="A33" s="8" t="s">
        <v>38</v>
      </c>
      <c r="B33" s="2">
        <v>0.35499999999999998</v>
      </c>
      <c r="C33" s="5">
        <v>6.8000000000000005E-2</v>
      </c>
      <c r="D33" s="1">
        <f t="shared" si="1"/>
        <v>0.28699999999999998</v>
      </c>
      <c r="E33" s="7">
        <f t="shared" si="2"/>
        <v>248.62193769999999</v>
      </c>
    </row>
    <row r="34" spans="1:5" x14ac:dyDescent="0.25">
      <c r="A34" s="8" t="s">
        <v>42</v>
      </c>
      <c r="B34" s="2">
        <v>0.55000000000000004</v>
      </c>
      <c r="C34" s="5">
        <v>6.8000000000000005E-2</v>
      </c>
      <c r="D34" s="1">
        <f t="shared" si="1"/>
        <v>0.48200000000000004</v>
      </c>
      <c r="E34" s="7">
        <f t="shared" si="2"/>
        <v>451.2498892000001</v>
      </c>
    </row>
    <row r="35" spans="1:5" x14ac:dyDescent="0.25">
      <c r="A35" s="8" t="s">
        <v>39</v>
      </c>
      <c r="B35" s="2">
        <v>0.58399999999999996</v>
      </c>
      <c r="C35" s="5">
        <v>6.8000000000000005E-2</v>
      </c>
      <c r="D35" s="1">
        <f t="shared" si="1"/>
        <v>0.51600000000000001</v>
      </c>
      <c r="E35" s="7">
        <f t="shared" si="2"/>
        <v>489.40854480000002</v>
      </c>
    </row>
    <row r="36" spans="1:5" x14ac:dyDescent="0.25">
      <c r="A36" s="8" t="s">
        <v>43</v>
      </c>
      <c r="B36" s="2">
        <v>0.45200000000000001</v>
      </c>
      <c r="C36" s="5">
        <v>6.8000000000000005E-2</v>
      </c>
      <c r="D36" s="1">
        <f t="shared" si="1"/>
        <v>0.38400000000000001</v>
      </c>
      <c r="E36" s="7">
        <f t="shared" si="2"/>
        <v>345.96282480000002</v>
      </c>
    </row>
    <row r="37" spans="1:5" x14ac:dyDescent="0.25">
      <c r="A37" s="8" t="s">
        <v>41</v>
      </c>
      <c r="B37" s="2">
        <v>0.501</v>
      </c>
      <c r="C37" s="5">
        <v>6.8000000000000005E-2</v>
      </c>
      <c r="D37" s="1">
        <f t="shared" si="1"/>
        <v>0.433</v>
      </c>
      <c r="E37" s="7">
        <f t="shared" si="2"/>
        <v>397.73407370000001</v>
      </c>
    </row>
    <row r="38" spans="1:5" x14ac:dyDescent="0.25">
      <c r="A38" s="8" t="s">
        <v>40</v>
      </c>
      <c r="B38" s="2">
        <v>0.53100000000000003</v>
      </c>
      <c r="C38" s="5">
        <v>6.8000000000000005E-2</v>
      </c>
      <c r="D38" s="1">
        <f t="shared" si="1"/>
        <v>0.46300000000000002</v>
      </c>
      <c r="E38" s="7">
        <f t="shared" si="2"/>
        <v>430.29177770000007</v>
      </c>
    </row>
    <row r="39" spans="1:5" x14ac:dyDescent="0.25">
      <c r="A39" s="8" t="s">
        <v>44</v>
      </c>
      <c r="B39" s="2">
        <v>0.432</v>
      </c>
      <c r="C39" s="5">
        <v>6.8000000000000005E-2</v>
      </c>
      <c r="D39" s="1">
        <f t="shared" si="1"/>
        <v>0.36399999999999999</v>
      </c>
      <c r="E39" s="7">
        <f t="shared" si="2"/>
        <v>325.33305680000001</v>
      </c>
    </row>
    <row r="40" spans="1:5" x14ac:dyDescent="0.25">
      <c r="A40" s="8" t="s">
        <v>45</v>
      </c>
      <c r="B40" s="2">
        <v>0.21</v>
      </c>
      <c r="C40" s="5">
        <v>6.8000000000000005E-2</v>
      </c>
      <c r="D40" s="1">
        <f t="shared" si="1"/>
        <v>0.14199999999999999</v>
      </c>
      <c r="E40" s="7">
        <f t="shared" si="2"/>
        <v>115.86056119999999</v>
      </c>
    </row>
    <row r="41" spans="1:5" x14ac:dyDescent="0.25">
      <c r="A41" s="8" t="s">
        <v>46</v>
      </c>
      <c r="B41" s="2">
        <v>0.39400000000000002</v>
      </c>
      <c r="C41" s="5">
        <v>6.8000000000000005E-2</v>
      </c>
      <c r="D41" s="1">
        <f t="shared" si="1"/>
        <v>0.32600000000000001</v>
      </c>
      <c r="E41" s="7">
        <f t="shared" si="2"/>
        <v>286.9372108</v>
      </c>
    </row>
    <row r="42" spans="1:5" x14ac:dyDescent="0.25">
      <c r="A42" s="8" t="s">
        <v>47</v>
      </c>
      <c r="B42" s="2">
        <v>0.40600000000000003</v>
      </c>
      <c r="C42" s="5">
        <v>6.8000000000000005E-2</v>
      </c>
      <c r="D42" s="1">
        <f t="shared" si="1"/>
        <v>0.33800000000000002</v>
      </c>
      <c r="E42" s="7">
        <f t="shared" si="2"/>
        <v>298.94886520000006</v>
      </c>
    </row>
    <row r="43" spans="1:5" x14ac:dyDescent="0.25">
      <c r="A43" s="8" t="s">
        <v>48</v>
      </c>
      <c r="B43" s="2">
        <v>0.435</v>
      </c>
      <c r="C43" s="5">
        <v>6.8000000000000005E-2</v>
      </c>
      <c r="D43" s="1">
        <f t="shared" si="1"/>
        <v>0.36699999999999999</v>
      </c>
      <c r="E43" s="7">
        <f t="shared" si="2"/>
        <v>328.40899370000005</v>
      </c>
    </row>
    <row r="44" spans="1:5" x14ac:dyDescent="0.25">
      <c r="A44" s="8" t="s">
        <v>49</v>
      </c>
      <c r="B44" s="2">
        <v>0.48599999999999999</v>
      </c>
      <c r="C44" s="5">
        <v>6.8000000000000005E-2</v>
      </c>
      <c r="D44" s="1">
        <f t="shared" si="1"/>
        <v>0.41799999999999998</v>
      </c>
      <c r="E44" s="7">
        <f t="shared" si="2"/>
        <v>381.70044920000004</v>
      </c>
    </row>
    <row r="45" spans="1:5" x14ac:dyDescent="0.25">
      <c r="A45" s="8" t="s">
        <v>50</v>
      </c>
      <c r="B45" s="2">
        <v>0.53300000000000003</v>
      </c>
      <c r="C45" s="5">
        <v>6.8000000000000005E-2</v>
      </c>
      <c r="D45" s="1">
        <f t="shared" si="1"/>
        <v>0.46500000000000002</v>
      </c>
      <c r="E45" s="7">
        <f t="shared" si="2"/>
        <v>432.48554250000007</v>
      </c>
    </row>
    <row r="46" spans="1:5" x14ac:dyDescent="0.25">
      <c r="A46" s="8" t="s">
        <v>51</v>
      </c>
      <c r="B46" s="2">
        <v>0.48899999999999999</v>
      </c>
      <c r="C46" s="5">
        <v>6.8000000000000005E-2</v>
      </c>
      <c r="D46" s="1">
        <f t="shared" si="1"/>
        <v>0.42099999999999999</v>
      </c>
      <c r="E46" s="7">
        <f t="shared" si="2"/>
        <v>384.89409529999995</v>
      </c>
    </row>
    <row r="47" spans="1:5" x14ac:dyDescent="0.25">
      <c r="A47" s="8" t="s">
        <v>52</v>
      </c>
      <c r="B47" s="2">
        <v>0.48399999999999999</v>
      </c>
      <c r="C47" s="5">
        <v>6.8000000000000005E-2</v>
      </c>
      <c r="D47" s="1">
        <f t="shared" si="1"/>
        <v>0.41599999999999998</v>
      </c>
      <c r="E47" s="7">
        <f t="shared" si="2"/>
        <v>379.57498479999998</v>
      </c>
    </row>
    <row r="48" spans="1:5" x14ac:dyDescent="0.25">
      <c r="A48" s="8" t="s">
        <v>53</v>
      </c>
      <c r="B48" s="2">
        <v>0.13400000000000001</v>
      </c>
      <c r="C48" s="5">
        <v>6.8000000000000005E-2</v>
      </c>
      <c r="D48" s="1">
        <f t="shared" si="1"/>
        <v>6.6000000000000003E-2</v>
      </c>
      <c r="E48" s="7">
        <f t="shared" si="2"/>
        <v>52.377274799999995</v>
      </c>
    </row>
    <row r="49" spans="1:5" x14ac:dyDescent="0.25">
      <c r="A49" s="8" t="s">
        <v>54</v>
      </c>
      <c r="B49" s="2">
        <v>0.28100000000000003</v>
      </c>
      <c r="C49" s="5">
        <v>6.8000000000000005E-2</v>
      </c>
      <c r="D49" s="1">
        <f t="shared" si="1"/>
        <v>0.21300000000000002</v>
      </c>
      <c r="E49" s="7">
        <f t="shared" si="2"/>
        <v>178.95907770000002</v>
      </c>
    </row>
    <row r="50" spans="1:5" x14ac:dyDescent="0.25">
      <c r="A50" s="8" t="s">
        <v>55</v>
      </c>
      <c r="B50" s="2">
        <v>0.52</v>
      </c>
      <c r="C50" s="5">
        <v>6.8000000000000005E-2</v>
      </c>
      <c r="D50" s="1">
        <f t="shared" si="1"/>
        <v>0.45200000000000001</v>
      </c>
      <c r="E50" s="7">
        <f t="shared" si="2"/>
        <v>418.27802320000006</v>
      </c>
    </row>
    <row r="51" spans="1:5" x14ac:dyDescent="0.25">
      <c r="A51" s="8" t="s">
        <v>56</v>
      </c>
      <c r="B51" s="2">
        <v>0.33600000000000002</v>
      </c>
      <c r="C51" s="5">
        <v>6.8000000000000005E-2</v>
      </c>
      <c r="D51" s="1">
        <f t="shared" si="1"/>
        <v>0.26800000000000002</v>
      </c>
      <c r="E51" s="7">
        <f t="shared" si="2"/>
        <v>230.3558792</v>
      </c>
    </row>
    <row r="52" spans="1:5" x14ac:dyDescent="0.25">
      <c r="A52" s="8" t="s">
        <v>57</v>
      </c>
      <c r="B52" s="2">
        <v>0.41400000000000003</v>
      </c>
      <c r="C52" s="5">
        <v>6.8000000000000005E-2</v>
      </c>
      <c r="D52" s="1">
        <f t="shared" si="1"/>
        <v>0.34600000000000003</v>
      </c>
      <c r="E52" s="7">
        <f t="shared" si="2"/>
        <v>307.01476280000003</v>
      </c>
    </row>
    <row r="53" spans="1:5" x14ac:dyDescent="0.25">
      <c r="A53" s="8" t="s">
        <v>58</v>
      </c>
      <c r="B53" s="2">
        <v>0.48</v>
      </c>
      <c r="C53" s="5">
        <v>6.8000000000000005E-2</v>
      </c>
      <c r="D53" s="1">
        <f t="shared" si="1"/>
        <v>0.41199999999999998</v>
      </c>
      <c r="E53" s="7">
        <f t="shared" si="2"/>
        <v>375.33277520000001</v>
      </c>
    </row>
    <row r="54" spans="1:5" x14ac:dyDescent="0.25">
      <c r="A54" s="8" t="s">
        <v>59</v>
      </c>
      <c r="B54" s="2">
        <v>0.47100000000000003</v>
      </c>
      <c r="C54" s="5">
        <v>6.8000000000000005E-2</v>
      </c>
      <c r="D54" s="1">
        <f t="shared" si="1"/>
        <v>0.40300000000000002</v>
      </c>
      <c r="E54" s="7">
        <f t="shared" si="2"/>
        <v>365.83030970000004</v>
      </c>
    </row>
    <row r="55" spans="1:5" x14ac:dyDescent="0.25">
      <c r="A55" s="8" t="s">
        <v>60</v>
      </c>
      <c r="B55" s="2">
        <v>0.41600000000000004</v>
      </c>
      <c r="C55" s="5">
        <v>6.8000000000000005E-2</v>
      </c>
      <c r="D55" s="1">
        <f t="shared" si="1"/>
        <v>0.34800000000000003</v>
      </c>
      <c r="E55" s="7">
        <f t="shared" si="2"/>
        <v>309.03850320000004</v>
      </c>
    </row>
    <row r="56" spans="1:5" x14ac:dyDescent="0.25">
      <c r="A56" s="8" t="s">
        <v>61</v>
      </c>
      <c r="B56" s="2">
        <v>0.219</v>
      </c>
      <c r="C56" s="5">
        <v>6.8000000000000005E-2</v>
      </c>
      <c r="D56" s="1">
        <f t="shared" si="1"/>
        <v>0.151</v>
      </c>
      <c r="E56" s="7">
        <f t="shared" si="2"/>
        <v>123.65624329999999</v>
      </c>
    </row>
    <row r="57" spans="1:5" x14ac:dyDescent="0.25">
      <c r="A57" s="8" t="s">
        <v>62</v>
      </c>
      <c r="B57" s="2">
        <v>0.26900000000000002</v>
      </c>
      <c r="C57" s="5">
        <v>6.8000000000000005E-2</v>
      </c>
      <c r="D57" s="1">
        <f t="shared" si="1"/>
        <v>0.20100000000000001</v>
      </c>
      <c r="E57" s="7">
        <f t="shared" si="2"/>
        <v>168.03732330000003</v>
      </c>
    </row>
    <row r="58" spans="1:5" x14ac:dyDescent="0.25">
      <c r="A58" s="8" t="s">
        <v>63</v>
      </c>
      <c r="B58" s="2">
        <v>0.65100000000000002</v>
      </c>
      <c r="C58" s="5">
        <v>6.8000000000000005E-2</v>
      </c>
      <c r="D58" s="1">
        <f t="shared" si="1"/>
        <v>0.58299999999999996</v>
      </c>
      <c r="E58" s="7">
        <f t="shared" si="2"/>
        <v>567.0619936999999</v>
      </c>
    </row>
    <row r="59" spans="1:5" x14ac:dyDescent="0.25">
      <c r="A59" s="8" t="s">
        <v>64</v>
      </c>
      <c r="B59" s="2">
        <v>0.41400000000000003</v>
      </c>
      <c r="C59" s="5">
        <v>6.8000000000000005E-2</v>
      </c>
      <c r="D59" s="1">
        <f t="shared" si="1"/>
        <v>0.34600000000000003</v>
      </c>
      <c r="E59" s="7">
        <f t="shared" si="2"/>
        <v>307.01476280000003</v>
      </c>
    </row>
    <row r="60" spans="1:5" x14ac:dyDescent="0.25">
      <c r="A60" s="8" t="s">
        <v>65</v>
      </c>
      <c r="B60" s="2">
        <v>0.42799999999999999</v>
      </c>
      <c r="C60" s="5">
        <v>6.8000000000000005E-2</v>
      </c>
      <c r="D60" s="1">
        <f t="shared" si="1"/>
        <v>0.36</v>
      </c>
      <c r="E60" s="7">
        <f t="shared" si="2"/>
        <v>321.24198000000001</v>
      </c>
    </row>
    <row r="61" spans="1:5" x14ac:dyDescent="0.25">
      <c r="A61" s="8" t="s">
        <v>66</v>
      </c>
      <c r="B61" s="2">
        <v>0.78100000000000003</v>
      </c>
      <c r="C61" s="5">
        <v>6.8000000000000005E-2</v>
      </c>
      <c r="D61" s="1">
        <f t="shared" si="1"/>
        <v>0.71300000000000008</v>
      </c>
      <c r="E61" s="7">
        <f t="shared" si="2"/>
        <v>727.03697770000008</v>
      </c>
    </row>
    <row r="62" spans="1:5" x14ac:dyDescent="0.25">
      <c r="A62" s="8" t="s">
        <v>67</v>
      </c>
      <c r="B62" s="2">
        <v>0.53200000000000003</v>
      </c>
      <c r="C62" s="5">
        <v>6.8000000000000005E-2</v>
      </c>
      <c r="D62" s="1">
        <f t="shared" si="1"/>
        <v>0.46400000000000002</v>
      </c>
      <c r="E62" s="7">
        <f t="shared" si="2"/>
        <v>431.38829680000003</v>
      </c>
    </row>
    <row r="63" spans="1:5" x14ac:dyDescent="0.25">
      <c r="A63" s="8" t="s">
        <v>68</v>
      </c>
      <c r="B63" s="2">
        <v>0.55300000000000005</v>
      </c>
      <c r="C63" s="5">
        <v>6.8000000000000005E-2</v>
      </c>
      <c r="D63" s="1">
        <f t="shared" si="1"/>
        <v>0.48500000000000004</v>
      </c>
      <c r="E63" s="7">
        <f t="shared" si="2"/>
        <v>454.58304250000003</v>
      </c>
    </row>
    <row r="64" spans="1:5" x14ac:dyDescent="0.25">
      <c r="A64" s="8" t="s">
        <v>69</v>
      </c>
      <c r="B64" s="2">
        <v>0.21099999999999999</v>
      </c>
      <c r="C64" s="5">
        <v>6.8000000000000005E-2</v>
      </c>
      <c r="D64" s="1">
        <f t="shared" ref="D64:D95" si="3">(B64-C64)</f>
        <v>0.14299999999999999</v>
      </c>
      <c r="E64" s="7">
        <f t="shared" ref="E64:E95" si="4">(363.3*D64*D64)+(759.74*D64)+(0.6519)</f>
        <v>116.72384169999998</v>
      </c>
    </row>
    <row r="65" spans="1:5" x14ac:dyDescent="0.25">
      <c r="A65" s="8" t="s">
        <v>70</v>
      </c>
      <c r="B65" s="2">
        <v>0.32100000000000001</v>
      </c>
      <c r="C65" s="5">
        <v>6.8000000000000005E-2</v>
      </c>
      <c r="D65" s="1">
        <f t="shared" si="3"/>
        <v>0.253</v>
      </c>
      <c r="E65" s="7">
        <f t="shared" si="4"/>
        <v>216.12058970000004</v>
      </c>
    </row>
    <row r="66" spans="1:5" x14ac:dyDescent="0.25">
      <c r="A66" s="8" t="s">
        <v>71</v>
      </c>
      <c r="B66" s="2">
        <v>0.56400000000000006</v>
      </c>
      <c r="C66" s="5">
        <v>6.8000000000000005E-2</v>
      </c>
      <c r="D66" s="1">
        <f t="shared" si="3"/>
        <v>0.49600000000000005</v>
      </c>
      <c r="E66" s="7">
        <f t="shared" si="4"/>
        <v>466.86055280000005</v>
      </c>
    </row>
    <row r="67" spans="1:5" x14ac:dyDescent="0.25">
      <c r="A67" s="8" t="s">
        <v>72</v>
      </c>
      <c r="B67" s="2">
        <v>0.65100000000000002</v>
      </c>
      <c r="C67" s="5">
        <v>6.8000000000000005E-2</v>
      </c>
      <c r="D67" s="1">
        <f t="shared" si="3"/>
        <v>0.58299999999999996</v>
      </c>
      <c r="E67" s="7">
        <f t="shared" si="4"/>
        <v>567.0619936999999</v>
      </c>
    </row>
    <row r="68" spans="1:5" x14ac:dyDescent="0.25">
      <c r="A68" s="8" t="s">
        <v>73</v>
      </c>
      <c r="B68" s="2">
        <v>0.46600000000000003</v>
      </c>
      <c r="C68" s="5">
        <v>6.8000000000000005E-2</v>
      </c>
      <c r="D68" s="1">
        <f t="shared" si="3"/>
        <v>0.39800000000000002</v>
      </c>
      <c r="E68" s="7">
        <f t="shared" si="4"/>
        <v>360.57659320000005</v>
      </c>
    </row>
    <row r="69" spans="1:5" x14ac:dyDescent="0.25">
      <c r="A69" s="8" t="s">
        <v>74</v>
      </c>
      <c r="B69" s="2">
        <v>0.745</v>
      </c>
      <c r="C69" s="5">
        <v>6.8000000000000005E-2</v>
      </c>
      <c r="D69" s="1">
        <f t="shared" si="3"/>
        <v>0.67700000000000005</v>
      </c>
      <c r="E69" s="7">
        <f t="shared" si="4"/>
        <v>681.50680569999997</v>
      </c>
    </row>
    <row r="70" spans="1:5" x14ac:dyDescent="0.25">
      <c r="A70" s="8" t="s">
        <v>75</v>
      </c>
      <c r="B70" s="2">
        <v>0.40100000000000002</v>
      </c>
      <c r="C70" s="5">
        <v>6.8000000000000005E-2</v>
      </c>
      <c r="D70" s="1">
        <f t="shared" si="3"/>
        <v>0.33300000000000002</v>
      </c>
      <c r="E70" s="7">
        <f t="shared" si="4"/>
        <v>293.93129370000003</v>
      </c>
    </row>
    <row r="71" spans="1:5" x14ac:dyDescent="0.25">
      <c r="A71" s="8" t="s">
        <v>76</v>
      </c>
      <c r="B71" s="2">
        <v>0.61099999999999999</v>
      </c>
      <c r="C71" s="5">
        <v>6.8000000000000005E-2</v>
      </c>
      <c r="D71" s="1">
        <f t="shared" si="3"/>
        <v>0.54299999999999993</v>
      </c>
      <c r="E71" s="7">
        <f t="shared" si="4"/>
        <v>520.30936169999984</v>
      </c>
    </row>
    <row r="72" spans="1:5" x14ac:dyDescent="0.25">
      <c r="A72" s="8" t="s">
        <v>77</v>
      </c>
      <c r="B72" s="2">
        <v>0.22700000000000001</v>
      </c>
      <c r="C72" s="5">
        <v>6.8000000000000005E-2</v>
      </c>
      <c r="D72" s="1">
        <f t="shared" si="3"/>
        <v>0.159</v>
      </c>
      <c r="E72" s="7">
        <f t="shared" si="4"/>
        <v>130.6351473</v>
      </c>
    </row>
    <row r="73" spans="1:5" x14ac:dyDescent="0.25">
      <c r="A73" s="8" t="s">
        <v>78</v>
      </c>
      <c r="B73" s="2">
        <v>0.38900000000000001</v>
      </c>
      <c r="C73" s="5">
        <v>6.8000000000000005E-2</v>
      </c>
      <c r="D73" s="1">
        <f t="shared" si="3"/>
        <v>0.32100000000000001</v>
      </c>
      <c r="E73" s="7">
        <f t="shared" si="4"/>
        <v>281.96323530000001</v>
      </c>
    </row>
    <row r="74" spans="1:5" x14ac:dyDescent="0.25">
      <c r="A74" s="8" t="s">
        <v>79</v>
      </c>
      <c r="B74" s="2">
        <v>0.47900000000000004</v>
      </c>
      <c r="C74" s="5">
        <v>6.8000000000000005E-2</v>
      </c>
      <c r="D74" s="1">
        <f t="shared" si="3"/>
        <v>0.41100000000000003</v>
      </c>
      <c r="E74" s="7">
        <f t="shared" si="4"/>
        <v>374.27403930000008</v>
      </c>
    </row>
    <row r="75" spans="1:5" x14ac:dyDescent="0.25">
      <c r="A75" s="8" t="s">
        <v>80</v>
      </c>
      <c r="B75" s="2">
        <v>0.51</v>
      </c>
      <c r="C75" s="5">
        <v>6.8000000000000005E-2</v>
      </c>
      <c r="D75" s="1">
        <f t="shared" si="3"/>
        <v>0.442</v>
      </c>
      <c r="E75" s="7">
        <f t="shared" si="4"/>
        <v>407.43272120000006</v>
      </c>
    </row>
    <row r="76" spans="1:5" x14ac:dyDescent="0.25">
      <c r="A76" s="8" t="s">
        <v>81</v>
      </c>
      <c r="B76" s="2">
        <v>0.85199999999999998</v>
      </c>
      <c r="C76" s="5">
        <v>6.8000000000000005E-2</v>
      </c>
      <c r="D76" s="1">
        <f t="shared" si="3"/>
        <v>0.78400000000000003</v>
      </c>
      <c r="E76" s="7">
        <f t="shared" si="4"/>
        <v>819.59258480000005</v>
      </c>
    </row>
    <row r="77" spans="1:5" x14ac:dyDescent="0.25">
      <c r="A77" s="8" t="s">
        <v>82</v>
      </c>
      <c r="B77" s="2">
        <v>0.60199999999999998</v>
      </c>
      <c r="C77" s="5">
        <v>6.8000000000000005E-2</v>
      </c>
      <c r="D77" s="1">
        <f t="shared" si="3"/>
        <v>0.53400000000000003</v>
      </c>
      <c r="E77" s="7">
        <f t="shared" si="4"/>
        <v>509.95023480000003</v>
      </c>
    </row>
    <row r="78" spans="1:5" x14ac:dyDescent="0.25">
      <c r="A78" s="8" t="s">
        <v>83</v>
      </c>
      <c r="B78" s="2">
        <v>0.441</v>
      </c>
      <c r="C78" s="5">
        <v>6.8000000000000005E-2</v>
      </c>
      <c r="D78" s="1">
        <f t="shared" si="3"/>
        <v>0.373</v>
      </c>
      <c r="E78" s="7">
        <f t="shared" si="4"/>
        <v>334.5804857</v>
      </c>
    </row>
    <row r="79" spans="1:5" x14ac:dyDescent="0.25">
      <c r="A79" s="8" t="s">
        <v>84</v>
      </c>
      <c r="B79" s="2">
        <v>0.51200000000000001</v>
      </c>
      <c r="C79" s="5">
        <v>6.8000000000000005E-2</v>
      </c>
      <c r="D79" s="1">
        <f t="shared" si="3"/>
        <v>0.44400000000000001</v>
      </c>
      <c r="E79" s="7">
        <f t="shared" si="4"/>
        <v>409.59596880000004</v>
      </c>
    </row>
    <row r="80" spans="1:5" x14ac:dyDescent="0.25">
      <c r="A80" s="8" t="s">
        <v>85</v>
      </c>
      <c r="B80" s="2">
        <v>0.35399999999999998</v>
      </c>
      <c r="C80" s="5">
        <v>6.8000000000000005E-2</v>
      </c>
      <c r="D80" s="1">
        <f t="shared" si="3"/>
        <v>0.28599999999999998</v>
      </c>
      <c r="E80" s="7">
        <f t="shared" si="4"/>
        <v>247.65402679999997</v>
      </c>
    </row>
    <row r="81" spans="1:5" x14ac:dyDescent="0.25">
      <c r="A81" s="8" t="s">
        <v>86</v>
      </c>
      <c r="B81" s="2">
        <v>0.29399999999999998</v>
      </c>
      <c r="C81" s="5">
        <v>6.8000000000000005E-2</v>
      </c>
      <c r="D81" s="1">
        <f t="shared" si="3"/>
        <v>0.22599999999999998</v>
      </c>
      <c r="E81" s="7">
        <f t="shared" si="4"/>
        <v>190.90905079999999</v>
      </c>
    </row>
    <row r="82" spans="1:5" x14ac:dyDescent="0.25">
      <c r="A82" s="8" t="s">
        <v>87</v>
      </c>
      <c r="B82" s="2">
        <v>0.62</v>
      </c>
      <c r="C82" s="5">
        <v>6.8000000000000005E-2</v>
      </c>
      <c r="D82" s="1">
        <f t="shared" si="3"/>
        <v>0.55200000000000005</v>
      </c>
      <c r="E82" s="7">
        <f t="shared" si="4"/>
        <v>530.72734319999995</v>
      </c>
    </row>
    <row r="83" spans="1:5" x14ac:dyDescent="0.25">
      <c r="A83" s="8" t="s">
        <v>88</v>
      </c>
      <c r="B83" s="2">
        <v>0.57899999999999996</v>
      </c>
      <c r="C83" s="5">
        <v>6.8000000000000005E-2</v>
      </c>
      <c r="D83" s="1">
        <f t="shared" si="3"/>
        <v>0.5109999999999999</v>
      </c>
      <c r="E83" s="7">
        <f t="shared" si="4"/>
        <v>483.74429929999991</v>
      </c>
    </row>
    <row r="84" spans="1:5" x14ac:dyDescent="0.25">
      <c r="A84" s="8" t="s">
        <v>89</v>
      </c>
      <c r="B84" s="2">
        <v>0.51600000000000001</v>
      </c>
      <c r="C84" s="5">
        <v>6.8000000000000005E-2</v>
      </c>
      <c r="D84" s="1">
        <f t="shared" si="3"/>
        <v>0.44800000000000001</v>
      </c>
      <c r="E84" s="7">
        <f t="shared" si="4"/>
        <v>413.93118320000002</v>
      </c>
    </row>
    <row r="85" spans="1:5" x14ac:dyDescent="0.25">
      <c r="A85" s="8" t="s">
        <v>90</v>
      </c>
      <c r="B85" s="2">
        <v>0.69500000000000006</v>
      </c>
      <c r="C85" s="5">
        <v>6.8000000000000005E-2</v>
      </c>
      <c r="D85" s="1">
        <f t="shared" si="3"/>
        <v>0.627</v>
      </c>
      <c r="E85" s="7">
        <f t="shared" si="4"/>
        <v>619.83264569999994</v>
      </c>
    </row>
    <row r="86" spans="1:5" x14ac:dyDescent="0.25">
      <c r="A86" s="8" t="s">
        <v>91</v>
      </c>
      <c r="B86" s="2">
        <v>0.502</v>
      </c>
      <c r="C86" s="5">
        <v>6.8000000000000005E-2</v>
      </c>
      <c r="D86" s="1">
        <f t="shared" si="3"/>
        <v>0.434</v>
      </c>
      <c r="E86" s="7">
        <f t="shared" si="4"/>
        <v>398.80879480000004</v>
      </c>
    </row>
    <row r="87" spans="1:5" x14ac:dyDescent="0.25">
      <c r="A87" s="8" t="s">
        <v>92</v>
      </c>
      <c r="B87" s="2">
        <v>0.36699999999999999</v>
      </c>
      <c r="C87" s="5">
        <v>6.8000000000000005E-2</v>
      </c>
      <c r="D87" s="1">
        <f t="shared" si="3"/>
        <v>0.29899999999999999</v>
      </c>
      <c r="E87" s="7">
        <f t="shared" si="4"/>
        <v>260.29354330000001</v>
      </c>
    </row>
    <row r="88" spans="1:5" x14ac:dyDescent="0.25">
      <c r="A88" s="8" t="s">
        <v>93</v>
      </c>
      <c r="B88" s="2">
        <v>0.13300000000000001</v>
      </c>
      <c r="C88" s="5">
        <v>6.8000000000000005E-2</v>
      </c>
      <c r="D88" s="1">
        <f t="shared" si="3"/>
        <v>6.5000000000000002E-2</v>
      </c>
      <c r="E88" s="7">
        <f t="shared" si="4"/>
        <v>51.569942499999996</v>
      </c>
    </row>
    <row r="89" spans="1:5" x14ac:dyDescent="0.25">
      <c r="A89" s="8" t="s">
        <v>94</v>
      </c>
      <c r="B89" s="2">
        <v>0.14899999999999999</v>
      </c>
      <c r="C89" s="5">
        <v>6.8000000000000005E-2</v>
      </c>
      <c r="D89" s="1">
        <f t="shared" si="3"/>
        <v>8.0999999999999989E-2</v>
      </c>
      <c r="E89" s="7">
        <f t="shared" si="4"/>
        <v>64.574451299999993</v>
      </c>
    </row>
    <row r="90" spans="1:5" x14ac:dyDescent="0.25">
      <c r="A90" s="8" t="s">
        <v>95</v>
      </c>
      <c r="B90" s="2">
        <v>0.437</v>
      </c>
      <c r="C90" s="5">
        <v>6.8000000000000005E-2</v>
      </c>
      <c r="D90" s="1">
        <f t="shared" si="3"/>
        <v>0.36899999999999999</v>
      </c>
      <c r="E90" s="7">
        <f t="shared" si="4"/>
        <v>330.46325130000002</v>
      </c>
    </row>
    <row r="91" spans="1:5" x14ac:dyDescent="0.25">
      <c r="A91" s="8" t="s">
        <v>96</v>
      </c>
      <c r="B91" s="2">
        <v>0.56300000000000006</v>
      </c>
      <c r="C91" s="5">
        <v>6.8000000000000005E-2</v>
      </c>
      <c r="D91" s="1">
        <f t="shared" si="3"/>
        <v>0.49500000000000005</v>
      </c>
      <c r="E91" s="7">
        <f t="shared" si="4"/>
        <v>465.74078250000008</v>
      </c>
    </row>
    <row r="92" spans="1:5" x14ac:dyDescent="0.25">
      <c r="A92" s="8" t="s">
        <v>97</v>
      </c>
      <c r="B92" s="2">
        <v>0.70399999999999996</v>
      </c>
      <c r="C92" s="5">
        <v>6.8000000000000005E-2</v>
      </c>
      <c r="D92" s="1">
        <f t="shared" si="3"/>
        <v>0.6359999999999999</v>
      </c>
      <c r="E92" s="7">
        <f t="shared" si="4"/>
        <v>630.79993679999984</v>
      </c>
    </row>
    <row r="93" spans="1:5" x14ac:dyDescent="0.25">
      <c r="A93" s="8" t="s">
        <v>98</v>
      </c>
      <c r="B93" s="2">
        <v>0.52500000000000002</v>
      </c>
      <c r="C93" s="5">
        <v>6.8000000000000005E-2</v>
      </c>
      <c r="D93" s="1">
        <f t="shared" si="3"/>
        <v>0.45700000000000002</v>
      </c>
      <c r="E93" s="7">
        <f t="shared" si="4"/>
        <v>423.72792170000008</v>
      </c>
    </row>
    <row r="94" spans="1:5" x14ac:dyDescent="0.25">
      <c r="A94" s="8" t="s">
        <v>99</v>
      </c>
      <c r="B94" s="2">
        <v>0.52100000000000002</v>
      </c>
      <c r="C94" s="5">
        <v>6.8000000000000005E-2</v>
      </c>
      <c r="D94" s="1">
        <f t="shared" si="3"/>
        <v>0.45300000000000001</v>
      </c>
      <c r="E94" s="7">
        <f t="shared" si="4"/>
        <v>419.36654970000001</v>
      </c>
    </row>
    <row r="95" spans="1:5" x14ac:dyDescent="0.25">
      <c r="A95" s="8" t="s">
        <v>100</v>
      </c>
      <c r="B95" s="2">
        <v>0.36799999999999999</v>
      </c>
      <c r="C95" s="5">
        <v>6.8000000000000005E-2</v>
      </c>
      <c r="D95" s="1">
        <f t="shared" si="3"/>
        <v>0.3</v>
      </c>
      <c r="E95" s="7">
        <f t="shared" si="4"/>
        <v>261.27089999999998</v>
      </c>
    </row>
    <row r="96" spans="1:5" x14ac:dyDescent="0.25">
      <c r="A96" s="8" t="s">
        <v>101</v>
      </c>
      <c r="B96" s="2">
        <v>0.21299999999999999</v>
      </c>
      <c r="C96" s="5">
        <v>6.8000000000000005E-2</v>
      </c>
      <c r="D96" s="1">
        <f t="shared" ref="D96:D127" si="5">(B96-C96)</f>
        <v>0.14499999999999999</v>
      </c>
      <c r="E96" s="7">
        <f t="shared" ref="E96:E127" si="6">(363.3*D96*D96)+(759.74*D96)+(0.6519)</f>
        <v>118.45258249999999</v>
      </c>
    </row>
    <row r="97" spans="1:5" x14ac:dyDescent="0.25">
      <c r="A97" s="8" t="s">
        <v>102</v>
      </c>
      <c r="B97" s="2">
        <v>0.217</v>
      </c>
      <c r="C97" s="5">
        <v>6.8000000000000005E-2</v>
      </c>
      <c r="D97" s="1">
        <f t="shared" si="5"/>
        <v>0.14899999999999999</v>
      </c>
      <c r="E97" s="7">
        <f t="shared" si="6"/>
        <v>121.91878329999999</v>
      </c>
    </row>
    <row r="98" spans="1:5" x14ac:dyDescent="0.25">
      <c r="A98" s="8" t="s">
        <v>103</v>
      </c>
      <c r="B98" s="2">
        <v>0.21299999999999999</v>
      </c>
      <c r="C98" s="5">
        <v>6.8000000000000005E-2</v>
      </c>
      <c r="D98" s="1">
        <f t="shared" si="5"/>
        <v>0.14499999999999999</v>
      </c>
      <c r="E98" s="7">
        <f t="shared" si="6"/>
        <v>118.45258249999999</v>
      </c>
    </row>
    <row r="99" spans="1:5" x14ac:dyDescent="0.25">
      <c r="A99" s="8" t="s">
        <v>104</v>
      </c>
      <c r="B99" s="2">
        <v>0.68500000000000005</v>
      </c>
      <c r="C99" s="5">
        <v>6.8000000000000005E-2</v>
      </c>
      <c r="D99" s="1">
        <f t="shared" si="5"/>
        <v>0.61699999999999999</v>
      </c>
      <c r="E99" s="7">
        <f t="shared" si="6"/>
        <v>607.71579369999995</v>
      </c>
    </row>
    <row r="100" spans="1:5" x14ac:dyDescent="0.25">
      <c r="A100" s="8" t="s">
        <v>105</v>
      </c>
      <c r="B100" s="2">
        <v>0.497</v>
      </c>
      <c r="C100" s="5">
        <v>6.8000000000000005E-2</v>
      </c>
      <c r="D100" s="1">
        <f t="shared" si="5"/>
        <v>0.42899999999999999</v>
      </c>
      <c r="E100" s="7">
        <f t="shared" si="6"/>
        <v>393.44245530000001</v>
      </c>
    </row>
    <row r="101" spans="1:5" x14ac:dyDescent="0.25">
      <c r="A101" s="8" t="s">
        <v>106</v>
      </c>
      <c r="B101" s="2">
        <v>0.63400000000000001</v>
      </c>
      <c r="C101" s="5">
        <v>6.8000000000000005E-2</v>
      </c>
      <c r="D101" s="1">
        <f t="shared" si="5"/>
        <v>0.56600000000000006</v>
      </c>
      <c r="E101" s="7">
        <f t="shared" si="6"/>
        <v>547.05007480000006</v>
      </c>
    </row>
    <row r="102" spans="1:5" x14ac:dyDescent="0.25">
      <c r="A102" s="8" t="s">
        <v>107</v>
      </c>
      <c r="B102" s="2">
        <v>0.41500000000000004</v>
      </c>
      <c r="C102" s="5">
        <v>6.8000000000000005E-2</v>
      </c>
      <c r="D102" s="1">
        <f t="shared" si="5"/>
        <v>0.34700000000000003</v>
      </c>
      <c r="E102" s="7">
        <f t="shared" si="6"/>
        <v>308.02626970000006</v>
      </c>
    </row>
    <row r="103" spans="1:5" x14ac:dyDescent="0.25">
      <c r="A103" s="8" t="s">
        <v>108</v>
      </c>
      <c r="B103" s="2">
        <v>0.40500000000000003</v>
      </c>
      <c r="C103" s="5">
        <v>6.8000000000000005E-2</v>
      </c>
      <c r="D103" s="1">
        <f t="shared" si="5"/>
        <v>0.33700000000000002</v>
      </c>
      <c r="E103" s="7">
        <f t="shared" si="6"/>
        <v>297.94389770000004</v>
      </c>
    </row>
    <row r="104" spans="1:5" x14ac:dyDescent="0.25">
      <c r="A104" s="8" t="s">
        <v>109</v>
      </c>
      <c r="B104" s="2">
        <v>0.22</v>
      </c>
      <c r="C104" s="5">
        <v>6.8000000000000005E-2</v>
      </c>
      <c r="D104" s="1">
        <f t="shared" si="5"/>
        <v>0.152</v>
      </c>
      <c r="E104" s="7">
        <f t="shared" si="6"/>
        <v>124.5260632</v>
      </c>
    </row>
    <row r="105" spans="1:5" x14ac:dyDescent="0.25">
      <c r="A105" s="8" t="s">
        <v>110</v>
      </c>
      <c r="B105" s="2">
        <v>0.22800000000000001</v>
      </c>
      <c r="C105" s="5">
        <v>6.8000000000000005E-2</v>
      </c>
      <c r="D105" s="1">
        <f t="shared" si="5"/>
        <v>0.16</v>
      </c>
      <c r="E105" s="7">
        <f t="shared" si="6"/>
        <v>131.51078000000001</v>
      </c>
    </row>
    <row r="106" spans="1:5" x14ac:dyDescent="0.25">
      <c r="A106" s="8" t="s">
        <v>111</v>
      </c>
      <c r="B106" s="2">
        <v>0.52200000000000002</v>
      </c>
      <c r="C106" s="5">
        <v>6.8000000000000005E-2</v>
      </c>
      <c r="D106" s="1">
        <f t="shared" si="5"/>
        <v>0.45400000000000001</v>
      </c>
      <c r="E106" s="7">
        <f t="shared" si="6"/>
        <v>420.45580280000007</v>
      </c>
    </row>
    <row r="107" spans="1:5" x14ac:dyDescent="0.25">
      <c r="A107" s="8" t="s">
        <v>112</v>
      </c>
      <c r="B107" s="2">
        <v>0.495</v>
      </c>
      <c r="C107" s="5">
        <v>6.8000000000000005E-2</v>
      </c>
      <c r="D107" s="1">
        <f t="shared" si="5"/>
        <v>0.42699999999999999</v>
      </c>
      <c r="E107" s="7">
        <f t="shared" si="6"/>
        <v>391.30100569999996</v>
      </c>
    </row>
    <row r="108" spans="1:5" x14ac:dyDescent="0.25">
      <c r="A108" s="8" t="s">
        <v>113</v>
      </c>
      <c r="B108" s="2">
        <v>0.56200000000000006</v>
      </c>
      <c r="C108" s="5">
        <v>6.8000000000000005E-2</v>
      </c>
      <c r="D108" s="1">
        <f t="shared" si="5"/>
        <v>0.49400000000000005</v>
      </c>
      <c r="E108" s="7">
        <f t="shared" si="6"/>
        <v>464.62173880000006</v>
      </c>
    </row>
    <row r="109" spans="1:5" x14ac:dyDescent="0.25">
      <c r="A109" s="8" t="s">
        <v>114</v>
      </c>
      <c r="B109" s="2">
        <v>0.41400000000000003</v>
      </c>
      <c r="C109" s="5">
        <v>6.8000000000000005E-2</v>
      </c>
      <c r="D109" s="1">
        <f t="shared" si="5"/>
        <v>0.34600000000000003</v>
      </c>
      <c r="E109" s="7">
        <f t="shared" si="6"/>
        <v>307.01476280000003</v>
      </c>
    </row>
    <row r="110" spans="1:5" x14ac:dyDescent="0.25">
      <c r="A110" s="8" t="s">
        <v>115</v>
      </c>
      <c r="B110" s="2">
        <v>0.41400000000000003</v>
      </c>
      <c r="C110" s="5">
        <v>6.8000000000000005E-2</v>
      </c>
      <c r="D110" s="1">
        <f t="shared" si="5"/>
        <v>0.34600000000000003</v>
      </c>
      <c r="E110" s="7">
        <f t="shared" si="6"/>
        <v>307.01476280000003</v>
      </c>
    </row>
    <row r="111" spans="1:5" x14ac:dyDescent="0.25">
      <c r="A111" s="8" t="s">
        <v>116</v>
      </c>
      <c r="B111" s="2">
        <v>0.22800000000000001</v>
      </c>
      <c r="C111" s="5">
        <v>6.8000000000000005E-2</v>
      </c>
      <c r="D111" s="1">
        <f t="shared" si="5"/>
        <v>0.16</v>
      </c>
      <c r="E111" s="7">
        <f t="shared" si="6"/>
        <v>131.51078000000001</v>
      </c>
    </row>
    <row r="112" spans="1:5" x14ac:dyDescent="0.25">
      <c r="A112" s="8" t="s">
        <v>117</v>
      </c>
      <c r="B112" s="2">
        <v>0.18</v>
      </c>
      <c r="C112" s="5">
        <v>6.8000000000000005E-2</v>
      </c>
      <c r="D112" s="1">
        <f t="shared" si="5"/>
        <v>0.11199999999999999</v>
      </c>
      <c r="E112" s="7">
        <f t="shared" si="6"/>
        <v>90.30001519999999</v>
      </c>
    </row>
    <row r="113" spans="1:5" x14ac:dyDescent="0.25">
      <c r="A113" s="8" t="s">
        <v>118</v>
      </c>
      <c r="B113" s="2">
        <v>0.36899999999999999</v>
      </c>
      <c r="C113" s="5">
        <v>6.8000000000000005E-2</v>
      </c>
      <c r="D113" s="1">
        <f t="shared" si="5"/>
        <v>0.30099999999999999</v>
      </c>
      <c r="E113" s="7">
        <f t="shared" si="6"/>
        <v>262.24898330000002</v>
      </c>
    </row>
    <row r="114" spans="1:5" x14ac:dyDescent="0.25">
      <c r="A114" s="8" t="s">
        <v>119</v>
      </c>
      <c r="B114" s="2">
        <v>0.44400000000000001</v>
      </c>
      <c r="C114" s="5">
        <v>6.8000000000000005E-2</v>
      </c>
      <c r="D114" s="1">
        <f t="shared" si="5"/>
        <v>0.376</v>
      </c>
      <c r="E114" s="7">
        <f t="shared" si="6"/>
        <v>337.67604080000001</v>
      </c>
    </row>
    <row r="115" spans="1:5" x14ac:dyDescent="0.25">
      <c r="A115" s="8" t="s">
        <v>120</v>
      </c>
      <c r="B115" s="2">
        <v>0.497</v>
      </c>
      <c r="C115" s="5">
        <v>6.8000000000000005E-2</v>
      </c>
      <c r="D115" s="1">
        <f t="shared" si="5"/>
        <v>0.42899999999999999</v>
      </c>
      <c r="E115" s="7">
        <f t="shared" si="6"/>
        <v>393.44245530000001</v>
      </c>
    </row>
    <row r="116" spans="1:5" x14ac:dyDescent="0.25">
      <c r="A116" s="8" t="s">
        <v>121</v>
      </c>
      <c r="B116" s="2">
        <v>0.51200000000000001</v>
      </c>
      <c r="C116" s="5">
        <v>6.8000000000000005E-2</v>
      </c>
      <c r="D116" s="1">
        <f t="shared" si="5"/>
        <v>0.44400000000000001</v>
      </c>
      <c r="E116" s="7">
        <f t="shared" si="6"/>
        <v>409.59596880000004</v>
      </c>
    </row>
    <row r="117" spans="1:5" x14ac:dyDescent="0.25">
      <c r="A117" s="8" t="s">
        <v>122</v>
      </c>
      <c r="B117" s="2">
        <v>0.27400000000000002</v>
      </c>
      <c r="C117" s="5">
        <v>6.8000000000000005E-2</v>
      </c>
      <c r="D117" s="1">
        <f t="shared" si="5"/>
        <v>0.20600000000000002</v>
      </c>
      <c r="E117" s="7">
        <f t="shared" si="6"/>
        <v>172.57533880000005</v>
      </c>
    </row>
    <row r="118" spans="1:5" x14ac:dyDescent="0.25">
      <c r="A118" s="8" t="s">
        <v>123</v>
      </c>
      <c r="B118" s="2">
        <v>0.26400000000000001</v>
      </c>
      <c r="C118" s="5">
        <v>6.8000000000000005E-2</v>
      </c>
      <c r="D118" s="1">
        <f t="shared" si="5"/>
        <v>0.19600000000000001</v>
      </c>
      <c r="E118" s="7">
        <f t="shared" si="6"/>
        <v>163.51747280000001</v>
      </c>
    </row>
    <row r="119" spans="1:5" x14ac:dyDescent="0.25">
      <c r="A119" s="8" t="s">
        <v>124</v>
      </c>
      <c r="B119" s="2">
        <v>0.16300000000000001</v>
      </c>
      <c r="C119" s="5">
        <v>6.8000000000000005E-2</v>
      </c>
      <c r="D119" s="1">
        <f t="shared" si="5"/>
        <v>9.5000000000000001E-2</v>
      </c>
      <c r="E119" s="7">
        <f t="shared" si="6"/>
        <v>76.10598250000001</v>
      </c>
    </row>
  </sheetData>
  <pageMargins left="0.7" right="0.7" top="0.75" bottom="0.75" header="0.3" footer="0.3"/>
  <pageSetup paperSize="9" orientation="portrait" horizontalDpi="4294967293"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L121"/>
  <sheetViews>
    <sheetView workbookViewId="0">
      <selection activeCell="Q7" sqref="Q7"/>
    </sheetView>
  </sheetViews>
  <sheetFormatPr defaultRowHeight="15" x14ac:dyDescent="0.25"/>
  <cols>
    <col min="1" max="1" width="14.7109375" customWidth="1"/>
    <col min="2" max="2" width="12" customWidth="1"/>
    <col min="3" max="3" width="12.28515625" customWidth="1"/>
    <col min="4" max="4" width="12" customWidth="1"/>
    <col min="5" max="5" width="14.7109375" customWidth="1"/>
  </cols>
  <sheetData>
    <row r="2" spans="1:12" x14ac:dyDescent="0.25">
      <c r="A2" s="4">
        <v>2.5190000000000001</v>
      </c>
      <c r="B2" s="2">
        <v>0.1</v>
      </c>
      <c r="C2" s="2">
        <v>9.4E-2</v>
      </c>
      <c r="D2" s="2">
        <v>6.3E-2</v>
      </c>
      <c r="E2" s="2">
        <v>0.151</v>
      </c>
      <c r="F2" s="2">
        <v>0.13500000000000001</v>
      </c>
      <c r="G2" s="2">
        <v>0.20899999999999999</v>
      </c>
      <c r="H2" s="2">
        <v>0.17100000000000001</v>
      </c>
      <c r="I2" s="2">
        <v>0.14899999999999999</v>
      </c>
      <c r="J2" s="2">
        <v>0.14400000000000002</v>
      </c>
      <c r="K2" s="2">
        <v>0.26700000000000002</v>
      </c>
      <c r="L2" s="2">
        <v>0.158</v>
      </c>
    </row>
    <row r="3" spans="1:12" x14ac:dyDescent="0.25">
      <c r="A3" s="4">
        <v>1.534</v>
      </c>
      <c r="B3" s="2">
        <v>0.16500000000000001</v>
      </c>
      <c r="C3" s="2">
        <v>0.109</v>
      </c>
      <c r="D3" s="2">
        <v>0.16</v>
      </c>
      <c r="E3" s="2">
        <v>0.28000000000000003</v>
      </c>
      <c r="F3" s="2">
        <v>0.20700000000000002</v>
      </c>
      <c r="G3" s="2">
        <v>0.105</v>
      </c>
      <c r="H3" s="2">
        <v>0.126</v>
      </c>
      <c r="I3" s="2">
        <v>0.13900000000000001</v>
      </c>
      <c r="J3" s="2">
        <v>0.121</v>
      </c>
      <c r="K3" s="2">
        <v>6.9000000000000006E-2</v>
      </c>
      <c r="L3" s="2">
        <v>0.127</v>
      </c>
    </row>
    <row r="4" spans="1:12" x14ac:dyDescent="0.25">
      <c r="A4" s="4">
        <v>0.98099999999999998</v>
      </c>
      <c r="B4" s="2">
        <v>0.14400000000000002</v>
      </c>
      <c r="C4" s="2">
        <v>0.185</v>
      </c>
      <c r="D4" s="2">
        <v>0.19400000000000001</v>
      </c>
      <c r="E4" s="2">
        <v>0.14599999999999999</v>
      </c>
      <c r="F4" s="2">
        <v>0.26800000000000002</v>
      </c>
      <c r="G4" s="2">
        <v>0.13200000000000001</v>
      </c>
      <c r="H4" s="2">
        <v>0.06</v>
      </c>
      <c r="I4" s="2">
        <v>9.5000000000000001E-2</v>
      </c>
      <c r="J4" s="2">
        <v>0.123</v>
      </c>
      <c r="K4" s="2">
        <v>9.6000000000000002E-2</v>
      </c>
      <c r="L4" s="2">
        <v>0.29199999999999998</v>
      </c>
    </row>
    <row r="5" spans="1:12" x14ac:dyDescent="0.25">
      <c r="A5" s="4">
        <v>0.51200000000000001</v>
      </c>
      <c r="B5" s="2">
        <v>0.21299999999999999</v>
      </c>
      <c r="C5" s="2">
        <v>6.3E-2</v>
      </c>
      <c r="D5" s="2">
        <v>0.09</v>
      </c>
      <c r="E5" s="2">
        <v>7.5999999999999998E-2</v>
      </c>
      <c r="F5" s="2">
        <v>7.2999999999999995E-2</v>
      </c>
      <c r="G5" s="2">
        <v>8.6000000000000007E-2</v>
      </c>
      <c r="H5" s="2">
        <v>0.12</v>
      </c>
      <c r="I5" s="2">
        <v>5.6000000000000001E-2</v>
      </c>
      <c r="J5" s="2">
        <v>8.3000000000000004E-2</v>
      </c>
      <c r="K5" s="2">
        <v>0.41300000000000003</v>
      </c>
      <c r="L5" s="2">
        <v>6.2E-2</v>
      </c>
    </row>
    <row r="6" spans="1:12" x14ac:dyDescent="0.25">
      <c r="A6" s="4">
        <v>0.29899999999999999</v>
      </c>
      <c r="B6" s="2">
        <v>0.26400000000000001</v>
      </c>
      <c r="C6" s="2">
        <v>7.2999999999999995E-2</v>
      </c>
      <c r="D6" s="2">
        <v>7.3999999999999996E-2</v>
      </c>
      <c r="E6" s="2">
        <v>8.1000000000000003E-2</v>
      </c>
      <c r="F6" s="2">
        <v>0.13300000000000001</v>
      </c>
      <c r="G6" s="2">
        <v>6.8000000000000005E-2</v>
      </c>
      <c r="H6" s="2">
        <v>0.23500000000000001</v>
      </c>
      <c r="I6" s="2">
        <v>7.5999999999999998E-2</v>
      </c>
      <c r="J6" s="2">
        <v>5.6000000000000001E-2</v>
      </c>
      <c r="K6" s="2">
        <v>0.13500000000000001</v>
      </c>
      <c r="L6" s="2">
        <v>0.1</v>
      </c>
    </row>
    <row r="7" spans="1:12" x14ac:dyDescent="0.25">
      <c r="A7" s="4">
        <v>0.189</v>
      </c>
      <c r="B7" s="2">
        <v>0.41400000000000003</v>
      </c>
      <c r="C7" s="2">
        <v>0.26700000000000002</v>
      </c>
      <c r="D7" s="2">
        <v>0.51900000000000002</v>
      </c>
      <c r="E7" s="2">
        <v>0.08</v>
      </c>
      <c r="F7" s="2">
        <v>0.1</v>
      </c>
      <c r="G7" s="2">
        <v>6.0999999999999999E-2</v>
      </c>
      <c r="H7" s="2">
        <v>9.1999999999999998E-2</v>
      </c>
      <c r="I7" s="2">
        <v>0.09</v>
      </c>
      <c r="J7" s="2">
        <v>0.113</v>
      </c>
      <c r="K7" s="2">
        <v>0.14300000000000002</v>
      </c>
      <c r="L7" s="2">
        <v>0.10200000000000001</v>
      </c>
    </row>
    <row r="8" spans="1:12" x14ac:dyDescent="0.25">
      <c r="A8" s="4">
        <v>0.113</v>
      </c>
      <c r="B8" s="2">
        <v>0.13</v>
      </c>
      <c r="C8" s="2">
        <v>0.17799999999999999</v>
      </c>
      <c r="D8" s="2">
        <v>0.14200000000000002</v>
      </c>
      <c r="E8" s="2">
        <v>0.113</v>
      </c>
      <c r="F8" s="2">
        <v>0.105</v>
      </c>
      <c r="G8" s="2">
        <v>0.17</v>
      </c>
      <c r="H8" s="2">
        <v>6.4000000000000001E-2</v>
      </c>
      <c r="I8" s="2">
        <v>0.127</v>
      </c>
      <c r="J8" s="2">
        <v>6.2E-2</v>
      </c>
      <c r="K8" s="2">
        <v>0.125</v>
      </c>
      <c r="L8" s="2">
        <v>6.3E-2</v>
      </c>
    </row>
    <row r="9" spans="1:12" x14ac:dyDescent="0.25">
      <c r="A9" s="5">
        <v>5.1999999999999998E-2</v>
      </c>
      <c r="B9" s="2">
        <v>0.115</v>
      </c>
      <c r="C9" s="2">
        <v>6.4000000000000001E-2</v>
      </c>
      <c r="D9" s="2">
        <v>5.9000000000000004E-2</v>
      </c>
      <c r="E9" s="2">
        <v>0.13200000000000001</v>
      </c>
      <c r="F9" s="2">
        <v>0.112</v>
      </c>
      <c r="G9" s="2">
        <v>0.105</v>
      </c>
      <c r="H9" s="2">
        <v>0.183</v>
      </c>
      <c r="I9" s="2">
        <v>0.13600000000000001</v>
      </c>
      <c r="J9" s="2">
        <v>0.193</v>
      </c>
      <c r="K9" s="2">
        <v>0.114</v>
      </c>
      <c r="L9" s="2">
        <v>6.3E-2</v>
      </c>
    </row>
    <row r="15" spans="1:12" x14ac:dyDescent="0.25">
      <c r="A15" s="11"/>
      <c r="B15" s="6" t="s">
        <v>1</v>
      </c>
      <c r="C15" s="6" t="s">
        <v>2</v>
      </c>
      <c r="D15" s="6" t="s">
        <v>3</v>
      </c>
      <c r="E15" s="6" t="s">
        <v>4</v>
      </c>
    </row>
    <row r="16" spans="1:12" x14ac:dyDescent="0.25">
      <c r="A16" s="11" t="s">
        <v>5</v>
      </c>
      <c r="B16" s="4">
        <v>2.5190000000000001</v>
      </c>
      <c r="C16" s="1">
        <f>B16-B23</f>
        <v>2.4670000000000001</v>
      </c>
      <c r="D16" s="1">
        <v>4000</v>
      </c>
      <c r="E16" s="7">
        <f>(319.87*C16*C16)+(835.82*C16)+(3.0727)</f>
        <v>4011.7979284300004</v>
      </c>
    </row>
    <row r="17" spans="1:12" x14ac:dyDescent="0.25">
      <c r="A17" s="11" t="s">
        <v>6</v>
      </c>
      <c r="B17" s="4">
        <v>1.534</v>
      </c>
      <c r="C17" s="1">
        <f>B17-B23</f>
        <v>1.482</v>
      </c>
      <c r="D17" s="1">
        <v>2000</v>
      </c>
      <c r="E17" s="7">
        <f t="shared" ref="E17:E23" si="0">(319.87*C17*C17)+(835.82*C17)+(3.0727)</f>
        <v>1944.2960978799999</v>
      </c>
    </row>
    <row r="18" spans="1:12" x14ac:dyDescent="0.25">
      <c r="A18" s="11" t="s">
        <v>7</v>
      </c>
      <c r="B18" s="4">
        <v>0.98099999999999998</v>
      </c>
      <c r="C18" s="1">
        <f>B18-B23</f>
        <v>0.92899999999999994</v>
      </c>
      <c r="D18" s="1">
        <v>1000</v>
      </c>
      <c r="E18" s="7">
        <f t="shared" si="0"/>
        <v>1055.61040467</v>
      </c>
    </row>
    <row r="19" spans="1:12" x14ac:dyDescent="0.25">
      <c r="A19" s="11" t="s">
        <v>8</v>
      </c>
      <c r="B19" s="4">
        <v>0.51200000000000001</v>
      </c>
      <c r="C19" s="1">
        <f>B19-B24</f>
        <v>0.51200000000000001</v>
      </c>
      <c r="D19" s="1">
        <v>500</v>
      </c>
      <c r="E19" s="7">
        <f t="shared" si="0"/>
        <v>514.86454128000014</v>
      </c>
    </row>
    <row r="20" spans="1:12" x14ac:dyDescent="0.25">
      <c r="A20" s="11" t="s">
        <v>9</v>
      </c>
      <c r="B20" s="4">
        <v>0.29899999999999999</v>
      </c>
      <c r="C20" s="1">
        <f>B20-B23</f>
        <v>0.247</v>
      </c>
      <c r="D20" s="1">
        <v>250</v>
      </c>
      <c r="E20" s="7">
        <f t="shared" si="0"/>
        <v>229.03518883000001</v>
      </c>
    </row>
    <row r="21" spans="1:12" x14ac:dyDescent="0.25">
      <c r="A21" s="11" t="s">
        <v>10</v>
      </c>
      <c r="B21" s="4">
        <v>0.189</v>
      </c>
      <c r="C21" s="1">
        <f>B21-B23</f>
        <v>0.13700000000000001</v>
      </c>
      <c r="D21" s="1">
        <v>125</v>
      </c>
      <c r="E21" s="7">
        <f t="shared" si="0"/>
        <v>123.58368003000001</v>
      </c>
    </row>
    <row r="22" spans="1:12" x14ac:dyDescent="0.25">
      <c r="A22" s="11" t="s">
        <v>11</v>
      </c>
      <c r="B22" s="4">
        <v>0.113</v>
      </c>
      <c r="C22" s="1">
        <f>B22-B23</f>
        <v>6.1000000000000006E-2</v>
      </c>
      <c r="D22" s="1">
        <v>62.5</v>
      </c>
      <c r="E22" s="7">
        <f t="shared" si="0"/>
        <v>55.247956270000003</v>
      </c>
    </row>
    <row r="23" spans="1:12" x14ac:dyDescent="0.25">
      <c r="A23" s="11" t="s">
        <v>12</v>
      </c>
      <c r="B23" s="5">
        <v>5.1999999999999998E-2</v>
      </c>
      <c r="C23" s="1">
        <f>B23-B23</f>
        <v>0</v>
      </c>
      <c r="D23" s="1">
        <v>0</v>
      </c>
      <c r="E23" s="7">
        <f t="shared" si="0"/>
        <v>3.0727000000000002</v>
      </c>
    </row>
    <row r="28" spans="1:12" x14ac:dyDescent="0.25">
      <c r="I28" s="11"/>
      <c r="K28" s="10" t="s">
        <v>16</v>
      </c>
      <c r="L28" s="10"/>
    </row>
    <row r="33" spans="1:5" x14ac:dyDescent="0.25">
      <c r="A33" s="8" t="s">
        <v>13</v>
      </c>
      <c r="B33" s="2" t="s">
        <v>14</v>
      </c>
      <c r="C33" s="3" t="s">
        <v>12</v>
      </c>
      <c r="D33" s="1" t="s">
        <v>2</v>
      </c>
      <c r="E33" s="9" t="s">
        <v>15</v>
      </c>
    </row>
    <row r="34" spans="1:5" x14ac:dyDescent="0.25">
      <c r="A34" s="8" t="s">
        <v>125</v>
      </c>
      <c r="B34" s="2">
        <v>0.1</v>
      </c>
      <c r="C34" s="5">
        <v>5.1999999999999998E-2</v>
      </c>
      <c r="D34" s="1">
        <f t="shared" ref="D34:D65" si="1">(B34-C34)</f>
        <v>4.8000000000000008E-2</v>
      </c>
      <c r="E34" s="7">
        <f t="shared" ref="E34:E65" si="2">(319.87*D34*D34)+(835.82*D34)+(3.0727)</f>
        <v>43.929040480000005</v>
      </c>
    </row>
    <row r="35" spans="1:5" x14ac:dyDescent="0.25">
      <c r="A35" s="8" t="s">
        <v>126</v>
      </c>
      <c r="B35" s="2">
        <v>0.16500000000000001</v>
      </c>
      <c r="C35" s="5">
        <v>5.1999999999999998E-2</v>
      </c>
      <c r="D35" s="1">
        <f t="shared" si="1"/>
        <v>0.11300000000000002</v>
      </c>
      <c r="E35" s="7">
        <f t="shared" si="2"/>
        <v>101.60478003000001</v>
      </c>
    </row>
    <row r="36" spans="1:5" x14ac:dyDescent="0.25">
      <c r="A36" s="8" t="s">
        <v>127</v>
      </c>
      <c r="B36" s="2">
        <v>0.14400000000000002</v>
      </c>
      <c r="C36" s="5">
        <v>5.1999999999999998E-2</v>
      </c>
      <c r="D36" s="1">
        <f t="shared" si="1"/>
        <v>9.2000000000000026E-2</v>
      </c>
      <c r="E36" s="7">
        <f t="shared" si="2"/>
        <v>82.675519680000022</v>
      </c>
    </row>
    <row r="37" spans="1:5" x14ac:dyDescent="0.25">
      <c r="A37" s="8" t="s">
        <v>128</v>
      </c>
      <c r="B37" s="2">
        <v>0.21299999999999999</v>
      </c>
      <c r="C37" s="5">
        <v>5.1999999999999998E-2</v>
      </c>
      <c r="D37" s="1">
        <f t="shared" si="1"/>
        <v>0.161</v>
      </c>
      <c r="E37" s="7">
        <f t="shared" si="2"/>
        <v>145.93107027000002</v>
      </c>
    </row>
    <row r="38" spans="1:5" x14ac:dyDescent="0.25">
      <c r="A38" s="8" t="s">
        <v>129</v>
      </c>
      <c r="B38" s="2">
        <v>0.26400000000000001</v>
      </c>
      <c r="C38" s="5">
        <v>5.1999999999999998E-2</v>
      </c>
      <c r="D38" s="1">
        <f t="shared" si="1"/>
        <v>0.21200000000000002</v>
      </c>
      <c r="E38" s="7">
        <f t="shared" si="2"/>
        <v>194.64277728000002</v>
      </c>
    </row>
    <row r="39" spans="1:5" x14ac:dyDescent="0.25">
      <c r="A39" s="8" t="s">
        <v>130</v>
      </c>
      <c r="B39" s="2">
        <v>0.41400000000000003</v>
      </c>
      <c r="C39" s="5">
        <v>5.1999999999999998E-2</v>
      </c>
      <c r="D39" s="1">
        <f t="shared" si="1"/>
        <v>0.36200000000000004</v>
      </c>
      <c r="E39" s="7">
        <f t="shared" si="2"/>
        <v>347.5565842800001</v>
      </c>
    </row>
    <row r="40" spans="1:5" x14ac:dyDescent="0.25">
      <c r="A40" s="8" t="s">
        <v>131</v>
      </c>
      <c r="B40" s="2">
        <v>0.13</v>
      </c>
      <c r="C40" s="5">
        <v>5.1999999999999998E-2</v>
      </c>
      <c r="D40" s="1">
        <f t="shared" si="1"/>
        <v>7.8000000000000014E-2</v>
      </c>
      <c r="E40" s="7">
        <f t="shared" si="2"/>
        <v>70.212749080000023</v>
      </c>
    </row>
    <row r="41" spans="1:5" x14ac:dyDescent="0.25">
      <c r="A41" s="8" t="s">
        <v>132</v>
      </c>
      <c r="B41" s="2">
        <v>0.115</v>
      </c>
      <c r="C41" s="5">
        <v>5.1999999999999998E-2</v>
      </c>
      <c r="D41" s="1">
        <f t="shared" si="1"/>
        <v>6.3E-2</v>
      </c>
      <c r="E41" s="7">
        <f t="shared" si="2"/>
        <v>56.998924029999998</v>
      </c>
    </row>
    <row r="42" spans="1:5" x14ac:dyDescent="0.25">
      <c r="A42" s="8" t="s">
        <v>133</v>
      </c>
      <c r="B42" s="2">
        <v>9.4E-2</v>
      </c>
      <c r="C42" s="5">
        <v>5.1999999999999998E-2</v>
      </c>
      <c r="D42" s="1">
        <f t="shared" si="1"/>
        <v>4.2000000000000003E-2</v>
      </c>
      <c r="E42" s="7">
        <f t="shared" si="2"/>
        <v>38.741390680000002</v>
      </c>
    </row>
    <row r="43" spans="1:5" x14ac:dyDescent="0.25">
      <c r="A43" s="8" t="s">
        <v>134</v>
      </c>
      <c r="B43" s="2">
        <v>0.109</v>
      </c>
      <c r="C43" s="5">
        <v>5.1999999999999998E-2</v>
      </c>
      <c r="D43" s="1">
        <f t="shared" si="1"/>
        <v>5.7000000000000002E-2</v>
      </c>
      <c r="E43" s="7">
        <f t="shared" si="2"/>
        <v>51.753697630000005</v>
      </c>
    </row>
    <row r="44" spans="1:5" x14ac:dyDescent="0.25">
      <c r="A44" s="8" t="s">
        <v>135</v>
      </c>
      <c r="B44" s="2">
        <v>0.185</v>
      </c>
      <c r="C44" s="5">
        <v>5.1999999999999998E-2</v>
      </c>
      <c r="D44" s="1">
        <f t="shared" si="1"/>
        <v>0.13300000000000001</v>
      </c>
      <c r="E44" s="7">
        <f t="shared" si="2"/>
        <v>119.89494043000001</v>
      </c>
    </row>
    <row r="45" spans="1:5" x14ac:dyDescent="0.25">
      <c r="A45" s="8" t="s">
        <v>136</v>
      </c>
      <c r="B45" s="2">
        <v>6.3E-2</v>
      </c>
      <c r="C45" s="5">
        <v>5.1999999999999998E-2</v>
      </c>
      <c r="D45" s="1">
        <f t="shared" si="1"/>
        <v>1.1000000000000003E-2</v>
      </c>
      <c r="E45" s="7">
        <f t="shared" si="2"/>
        <v>12.305424270000003</v>
      </c>
    </row>
    <row r="46" spans="1:5" x14ac:dyDescent="0.25">
      <c r="A46" s="8" t="s">
        <v>137</v>
      </c>
      <c r="B46" s="2">
        <v>7.2999999999999995E-2</v>
      </c>
      <c r="C46" s="5">
        <v>5.1999999999999998E-2</v>
      </c>
      <c r="D46" s="1">
        <f t="shared" si="1"/>
        <v>2.0999999999999998E-2</v>
      </c>
      <c r="E46" s="7">
        <f t="shared" si="2"/>
        <v>20.76598267</v>
      </c>
    </row>
    <row r="47" spans="1:5" x14ac:dyDescent="0.25">
      <c r="A47" s="8" t="s">
        <v>138</v>
      </c>
      <c r="B47" s="2">
        <v>0.26700000000000002</v>
      </c>
      <c r="C47" s="5">
        <v>5.1999999999999998E-2</v>
      </c>
      <c r="D47" s="1">
        <f t="shared" si="1"/>
        <v>0.21500000000000002</v>
      </c>
      <c r="E47" s="7">
        <f t="shared" si="2"/>
        <v>197.55999075000003</v>
      </c>
    </row>
    <row r="48" spans="1:5" x14ac:dyDescent="0.25">
      <c r="A48" s="8" t="s">
        <v>139</v>
      </c>
      <c r="B48" s="2">
        <v>0.17799999999999999</v>
      </c>
      <c r="C48" s="5">
        <v>5.1999999999999998E-2</v>
      </c>
      <c r="D48" s="1">
        <f t="shared" si="1"/>
        <v>0.126</v>
      </c>
      <c r="E48" s="7">
        <f t="shared" si="2"/>
        <v>113.46427612000001</v>
      </c>
    </row>
    <row r="49" spans="1:5" x14ac:dyDescent="0.25">
      <c r="A49" s="8" t="s">
        <v>140</v>
      </c>
      <c r="B49" s="2">
        <v>6.4000000000000001E-2</v>
      </c>
      <c r="C49" s="5">
        <v>5.1999999999999998E-2</v>
      </c>
      <c r="D49" s="1">
        <f t="shared" si="1"/>
        <v>1.2000000000000004E-2</v>
      </c>
      <c r="E49" s="7">
        <f t="shared" si="2"/>
        <v>13.148601280000005</v>
      </c>
    </row>
    <row r="50" spans="1:5" x14ac:dyDescent="0.25">
      <c r="A50" s="8" t="s">
        <v>141</v>
      </c>
      <c r="B50" s="2">
        <v>6.3E-2</v>
      </c>
      <c r="C50" s="5">
        <v>5.1999999999999998E-2</v>
      </c>
      <c r="D50" s="1">
        <f t="shared" si="1"/>
        <v>1.1000000000000003E-2</v>
      </c>
      <c r="E50" s="7">
        <f t="shared" si="2"/>
        <v>12.305424270000003</v>
      </c>
    </row>
    <row r="51" spans="1:5" x14ac:dyDescent="0.25">
      <c r="A51" s="8" t="s">
        <v>142</v>
      </c>
      <c r="B51" s="2">
        <v>0.16</v>
      </c>
      <c r="C51" s="5">
        <v>5.1999999999999998E-2</v>
      </c>
      <c r="D51" s="1">
        <f t="shared" si="1"/>
        <v>0.10800000000000001</v>
      </c>
      <c r="E51" s="7">
        <f t="shared" si="2"/>
        <v>97.072223680000022</v>
      </c>
    </row>
    <row r="52" spans="1:5" x14ac:dyDescent="0.25">
      <c r="A52" s="8" t="s">
        <v>143</v>
      </c>
      <c r="B52" s="2">
        <v>0.19400000000000001</v>
      </c>
      <c r="C52" s="5">
        <v>5.1999999999999998E-2</v>
      </c>
      <c r="D52" s="1">
        <f t="shared" si="1"/>
        <v>0.14200000000000002</v>
      </c>
      <c r="E52" s="7">
        <f t="shared" si="2"/>
        <v>128.20899868000004</v>
      </c>
    </row>
    <row r="53" spans="1:5" x14ac:dyDescent="0.25">
      <c r="A53" s="8" t="s">
        <v>144</v>
      </c>
      <c r="B53" s="2">
        <v>0.09</v>
      </c>
      <c r="C53" s="5">
        <v>5.1999999999999998E-2</v>
      </c>
      <c r="D53" s="1">
        <f t="shared" si="1"/>
        <v>3.7999999999999999E-2</v>
      </c>
      <c r="E53" s="7">
        <f t="shared" si="2"/>
        <v>35.295752279999995</v>
      </c>
    </row>
    <row r="54" spans="1:5" x14ac:dyDescent="0.25">
      <c r="A54" s="8" t="s">
        <v>145</v>
      </c>
      <c r="B54" s="2">
        <v>7.3999999999999996E-2</v>
      </c>
      <c r="C54" s="5">
        <v>5.1999999999999998E-2</v>
      </c>
      <c r="D54" s="1">
        <f t="shared" si="1"/>
        <v>2.1999999999999999E-2</v>
      </c>
      <c r="E54" s="7">
        <f t="shared" si="2"/>
        <v>21.615557080000002</v>
      </c>
    </row>
    <row r="55" spans="1:5" x14ac:dyDescent="0.25">
      <c r="A55" s="8" t="s">
        <v>146</v>
      </c>
      <c r="B55" s="2">
        <v>0.51900000000000002</v>
      </c>
      <c r="C55" s="5">
        <v>5.1999999999999998E-2</v>
      </c>
      <c r="D55" s="1">
        <f t="shared" si="1"/>
        <v>0.46700000000000003</v>
      </c>
      <c r="E55" s="7">
        <f t="shared" si="2"/>
        <v>463.16076843000008</v>
      </c>
    </row>
    <row r="56" spans="1:5" x14ac:dyDescent="0.25">
      <c r="A56" s="8" t="s">
        <v>147</v>
      </c>
      <c r="B56" s="2">
        <v>0.14200000000000002</v>
      </c>
      <c r="C56" s="5">
        <v>5.1999999999999998E-2</v>
      </c>
      <c r="D56" s="1">
        <f t="shared" si="1"/>
        <v>9.0000000000000024E-2</v>
      </c>
      <c r="E56" s="7">
        <f t="shared" si="2"/>
        <v>80.887447000000023</v>
      </c>
    </row>
    <row r="57" spans="1:5" x14ac:dyDescent="0.25">
      <c r="A57" s="8" t="s">
        <v>148</v>
      </c>
      <c r="B57" s="2">
        <v>5.9000000000000004E-2</v>
      </c>
      <c r="C57" s="5">
        <v>5.1999999999999998E-2</v>
      </c>
      <c r="D57" s="1">
        <f t="shared" si="1"/>
        <v>7.0000000000000062E-3</v>
      </c>
      <c r="E57" s="7">
        <f t="shared" si="2"/>
        <v>8.9391136300000049</v>
      </c>
    </row>
    <row r="58" spans="1:5" x14ac:dyDescent="0.25">
      <c r="A58" s="8" t="s">
        <v>149</v>
      </c>
      <c r="B58" s="2">
        <v>0.151</v>
      </c>
      <c r="C58" s="5">
        <v>5.1999999999999998E-2</v>
      </c>
      <c r="D58" s="1">
        <f t="shared" si="1"/>
        <v>9.9000000000000005E-2</v>
      </c>
      <c r="E58" s="7">
        <f t="shared" si="2"/>
        <v>88.953925870000006</v>
      </c>
    </row>
    <row r="59" spans="1:5" x14ac:dyDescent="0.25">
      <c r="A59" s="8" t="s">
        <v>150</v>
      </c>
      <c r="B59" s="2">
        <v>0.28000000000000003</v>
      </c>
      <c r="C59" s="5">
        <v>5.1999999999999998E-2</v>
      </c>
      <c r="D59" s="1">
        <f t="shared" si="1"/>
        <v>0.22800000000000004</v>
      </c>
      <c r="E59" s="7">
        <f t="shared" si="2"/>
        <v>210.26778208000005</v>
      </c>
    </row>
    <row r="60" spans="1:5" x14ac:dyDescent="0.25">
      <c r="A60" s="8" t="s">
        <v>151</v>
      </c>
      <c r="B60" s="2">
        <v>0.14599999999999999</v>
      </c>
      <c r="C60" s="5">
        <v>5.1999999999999998E-2</v>
      </c>
      <c r="D60" s="1">
        <f t="shared" si="1"/>
        <v>9.4E-2</v>
      </c>
      <c r="E60" s="7">
        <f t="shared" si="2"/>
        <v>84.466151319999994</v>
      </c>
    </row>
    <row r="61" spans="1:5" x14ac:dyDescent="0.25">
      <c r="A61" s="8" t="s">
        <v>152</v>
      </c>
      <c r="B61" s="2">
        <v>7.5999999999999998E-2</v>
      </c>
      <c r="C61" s="5">
        <v>5.1999999999999998E-2</v>
      </c>
      <c r="D61" s="1">
        <f t="shared" si="1"/>
        <v>2.4E-2</v>
      </c>
      <c r="E61" s="7">
        <f t="shared" si="2"/>
        <v>23.316625120000001</v>
      </c>
    </row>
    <row r="62" spans="1:5" x14ac:dyDescent="0.25">
      <c r="A62" s="8" t="s">
        <v>153</v>
      </c>
      <c r="B62" s="2">
        <v>8.1000000000000003E-2</v>
      </c>
      <c r="C62" s="5">
        <v>5.1999999999999998E-2</v>
      </c>
      <c r="D62" s="1">
        <f t="shared" si="1"/>
        <v>2.9000000000000005E-2</v>
      </c>
      <c r="E62" s="7">
        <f t="shared" si="2"/>
        <v>27.580490670000007</v>
      </c>
    </row>
    <row r="63" spans="1:5" x14ac:dyDescent="0.25">
      <c r="A63" s="8" t="s">
        <v>154</v>
      </c>
      <c r="B63" s="2">
        <v>0.08</v>
      </c>
      <c r="C63" s="5">
        <v>5.1999999999999998E-2</v>
      </c>
      <c r="D63" s="1">
        <f t="shared" si="1"/>
        <v>2.8000000000000004E-2</v>
      </c>
      <c r="E63" s="7">
        <f t="shared" si="2"/>
        <v>26.726438080000005</v>
      </c>
    </row>
    <row r="64" spans="1:5" x14ac:dyDescent="0.25">
      <c r="A64" s="8" t="s">
        <v>155</v>
      </c>
      <c r="B64" s="2">
        <v>0.113</v>
      </c>
      <c r="C64" s="5">
        <v>5.1999999999999998E-2</v>
      </c>
      <c r="D64" s="1">
        <f t="shared" si="1"/>
        <v>6.1000000000000006E-2</v>
      </c>
      <c r="E64" s="7">
        <f t="shared" si="2"/>
        <v>55.247956270000003</v>
      </c>
    </row>
    <row r="65" spans="1:5" x14ac:dyDescent="0.25">
      <c r="A65" s="8" t="s">
        <v>156</v>
      </c>
      <c r="B65" s="2">
        <v>0.13200000000000001</v>
      </c>
      <c r="C65" s="5">
        <v>5.1999999999999998E-2</v>
      </c>
      <c r="D65" s="1">
        <f t="shared" si="1"/>
        <v>8.0000000000000016E-2</v>
      </c>
      <c r="E65" s="7">
        <f t="shared" si="2"/>
        <v>71.985468000000012</v>
      </c>
    </row>
    <row r="66" spans="1:5" x14ac:dyDescent="0.25">
      <c r="A66" s="8" t="s">
        <v>157</v>
      </c>
      <c r="B66" s="2">
        <v>0.13500000000000001</v>
      </c>
      <c r="C66" s="5">
        <v>5.1999999999999998E-2</v>
      </c>
      <c r="D66" s="1">
        <f t="shared" ref="D66:D97" si="3">(B66-C66)</f>
        <v>8.3000000000000018E-2</v>
      </c>
      <c r="E66" s="7">
        <f t="shared" ref="E66:E97" si="4">(319.87*D66*D66)+(835.82*D66)+(3.0727)</f>
        <v>74.649344430000028</v>
      </c>
    </row>
    <row r="67" spans="1:5" x14ac:dyDescent="0.25">
      <c r="A67" s="8" t="s">
        <v>158</v>
      </c>
      <c r="B67" s="2">
        <v>0.20700000000000002</v>
      </c>
      <c r="C67" s="5">
        <v>5.1999999999999998E-2</v>
      </c>
      <c r="D67" s="1">
        <f t="shared" si="3"/>
        <v>0.15500000000000003</v>
      </c>
      <c r="E67" s="7">
        <f t="shared" si="4"/>
        <v>140.30967675000002</v>
      </c>
    </row>
    <row r="68" spans="1:5" x14ac:dyDescent="0.25">
      <c r="A68" s="8" t="s">
        <v>159</v>
      </c>
      <c r="B68" s="2">
        <v>0.26800000000000002</v>
      </c>
      <c r="C68" s="5">
        <v>5.1999999999999998E-2</v>
      </c>
      <c r="D68" s="1">
        <f t="shared" si="3"/>
        <v>0.21600000000000003</v>
      </c>
      <c r="E68" s="7">
        <f t="shared" si="4"/>
        <v>198.53367472000005</v>
      </c>
    </row>
    <row r="69" spans="1:5" x14ac:dyDescent="0.25">
      <c r="A69" s="8" t="s">
        <v>160</v>
      </c>
      <c r="B69" s="2">
        <v>7.2999999999999995E-2</v>
      </c>
      <c r="C69" s="5">
        <v>5.1999999999999998E-2</v>
      </c>
      <c r="D69" s="1">
        <f t="shared" si="3"/>
        <v>2.0999999999999998E-2</v>
      </c>
      <c r="E69" s="7">
        <f t="shared" si="4"/>
        <v>20.76598267</v>
      </c>
    </row>
    <row r="70" spans="1:5" x14ac:dyDescent="0.25">
      <c r="A70" s="8" t="s">
        <v>161</v>
      </c>
      <c r="B70" s="2">
        <v>0.13300000000000001</v>
      </c>
      <c r="C70" s="5">
        <v>5.1999999999999998E-2</v>
      </c>
      <c r="D70" s="1">
        <f t="shared" si="3"/>
        <v>8.1000000000000016E-2</v>
      </c>
      <c r="E70" s="7">
        <f t="shared" si="4"/>
        <v>72.872787070000015</v>
      </c>
    </row>
    <row r="71" spans="1:5" x14ac:dyDescent="0.25">
      <c r="A71" s="8" t="s">
        <v>162</v>
      </c>
      <c r="B71" s="2">
        <v>0.1</v>
      </c>
      <c r="C71" s="5">
        <v>5.1999999999999998E-2</v>
      </c>
      <c r="D71" s="1">
        <f t="shared" si="3"/>
        <v>4.8000000000000008E-2</v>
      </c>
      <c r="E71" s="7">
        <f t="shared" si="4"/>
        <v>43.929040480000005</v>
      </c>
    </row>
    <row r="72" spans="1:5" x14ac:dyDescent="0.25">
      <c r="A72" s="8" t="s">
        <v>163</v>
      </c>
      <c r="B72" s="2">
        <v>0.105</v>
      </c>
      <c r="C72" s="5">
        <v>5.1999999999999998E-2</v>
      </c>
      <c r="D72" s="1">
        <f t="shared" si="3"/>
        <v>5.2999999999999999E-2</v>
      </c>
      <c r="E72" s="7">
        <f t="shared" si="4"/>
        <v>48.26967483</v>
      </c>
    </row>
    <row r="73" spans="1:5" x14ac:dyDescent="0.25">
      <c r="A73" s="8" t="s">
        <v>164</v>
      </c>
      <c r="B73" s="2">
        <v>0.112</v>
      </c>
      <c r="C73" s="5">
        <v>5.1999999999999998E-2</v>
      </c>
      <c r="D73" s="1">
        <f t="shared" si="3"/>
        <v>6.0000000000000005E-2</v>
      </c>
      <c r="E73" s="7">
        <f t="shared" si="4"/>
        <v>54.373432000000008</v>
      </c>
    </row>
    <row r="74" spans="1:5" x14ac:dyDescent="0.25">
      <c r="A74" s="8" t="s">
        <v>165</v>
      </c>
      <c r="B74" s="2">
        <v>0.20899999999999999</v>
      </c>
      <c r="C74" s="5">
        <v>5.1999999999999998E-2</v>
      </c>
      <c r="D74" s="1">
        <f t="shared" si="3"/>
        <v>0.157</v>
      </c>
      <c r="E74" s="7">
        <f t="shared" si="4"/>
        <v>142.18091563000002</v>
      </c>
    </row>
    <row r="75" spans="1:5" x14ac:dyDescent="0.25">
      <c r="A75" s="8" t="s">
        <v>166</v>
      </c>
      <c r="B75" s="2">
        <v>0.105</v>
      </c>
      <c r="C75" s="5">
        <v>5.1999999999999998E-2</v>
      </c>
      <c r="D75" s="1">
        <f t="shared" si="3"/>
        <v>5.2999999999999999E-2</v>
      </c>
      <c r="E75" s="7">
        <f t="shared" si="4"/>
        <v>48.26967483</v>
      </c>
    </row>
    <row r="76" spans="1:5" x14ac:dyDescent="0.25">
      <c r="A76" s="8" t="s">
        <v>167</v>
      </c>
      <c r="B76" s="2">
        <v>0.13200000000000001</v>
      </c>
      <c r="C76" s="5">
        <v>5.1999999999999998E-2</v>
      </c>
      <c r="D76" s="1">
        <f t="shared" si="3"/>
        <v>8.0000000000000016E-2</v>
      </c>
      <c r="E76" s="7">
        <f t="shared" si="4"/>
        <v>71.985468000000012</v>
      </c>
    </row>
    <row r="77" spans="1:5" x14ac:dyDescent="0.25">
      <c r="A77" s="8" t="s">
        <v>168</v>
      </c>
      <c r="B77" s="2">
        <v>8.6000000000000007E-2</v>
      </c>
      <c r="C77" s="5">
        <v>5.1999999999999998E-2</v>
      </c>
      <c r="D77" s="1">
        <f t="shared" si="3"/>
        <v>3.4000000000000009E-2</v>
      </c>
      <c r="E77" s="7">
        <f t="shared" si="4"/>
        <v>31.860349720000013</v>
      </c>
    </row>
    <row r="78" spans="1:5" x14ac:dyDescent="0.25">
      <c r="A78" s="8" t="s">
        <v>169</v>
      </c>
      <c r="B78" s="2">
        <v>6.8000000000000005E-2</v>
      </c>
      <c r="C78" s="5">
        <v>5.1999999999999998E-2</v>
      </c>
      <c r="D78" s="1">
        <f t="shared" si="3"/>
        <v>1.6000000000000007E-2</v>
      </c>
      <c r="E78" s="7">
        <f t="shared" si="4"/>
        <v>16.527706720000008</v>
      </c>
    </row>
    <row r="79" spans="1:5" x14ac:dyDescent="0.25">
      <c r="A79" s="8" t="s">
        <v>170</v>
      </c>
      <c r="B79" s="2">
        <v>6.0999999999999999E-2</v>
      </c>
      <c r="C79" s="5">
        <v>5.1999999999999998E-2</v>
      </c>
      <c r="D79" s="1">
        <f t="shared" si="3"/>
        <v>9.0000000000000011E-3</v>
      </c>
      <c r="E79" s="7">
        <f t="shared" si="4"/>
        <v>10.620989470000001</v>
      </c>
    </row>
    <row r="80" spans="1:5" x14ac:dyDescent="0.25">
      <c r="A80" s="8" t="s">
        <v>171</v>
      </c>
      <c r="B80" s="2">
        <v>0.17</v>
      </c>
      <c r="C80" s="5">
        <v>5.1999999999999998E-2</v>
      </c>
      <c r="D80" s="1">
        <f t="shared" si="3"/>
        <v>0.11800000000000002</v>
      </c>
      <c r="E80" s="7">
        <f t="shared" si="4"/>
        <v>106.15332988000002</v>
      </c>
    </row>
    <row r="81" spans="1:5" x14ac:dyDescent="0.25">
      <c r="A81" s="8" t="s">
        <v>172</v>
      </c>
      <c r="B81" s="2">
        <v>0.105</v>
      </c>
      <c r="C81" s="5">
        <v>5.1999999999999998E-2</v>
      </c>
      <c r="D81" s="1">
        <f t="shared" si="3"/>
        <v>5.2999999999999999E-2</v>
      </c>
      <c r="E81" s="7">
        <f t="shared" si="4"/>
        <v>48.26967483</v>
      </c>
    </row>
    <row r="82" spans="1:5" x14ac:dyDescent="0.25">
      <c r="A82" s="8" t="s">
        <v>173</v>
      </c>
      <c r="B82" s="2">
        <v>0.17100000000000001</v>
      </c>
      <c r="C82" s="5">
        <v>5.1999999999999998E-2</v>
      </c>
      <c r="D82" s="1">
        <f t="shared" si="3"/>
        <v>0.11900000000000002</v>
      </c>
      <c r="E82" s="7">
        <f t="shared" si="4"/>
        <v>107.06495907000003</v>
      </c>
    </row>
    <row r="83" spans="1:5" x14ac:dyDescent="0.25">
      <c r="A83" s="8" t="s">
        <v>174</v>
      </c>
      <c r="B83" s="2">
        <v>0.126</v>
      </c>
      <c r="C83" s="5">
        <v>5.1999999999999998E-2</v>
      </c>
      <c r="D83" s="1">
        <f t="shared" si="3"/>
        <v>7.400000000000001E-2</v>
      </c>
      <c r="E83" s="7">
        <f t="shared" si="4"/>
        <v>66.674988120000009</v>
      </c>
    </row>
    <row r="84" spans="1:5" x14ac:dyDescent="0.25">
      <c r="A84" s="8" t="s">
        <v>175</v>
      </c>
      <c r="B84" s="2">
        <v>0.06</v>
      </c>
      <c r="C84" s="5">
        <v>5.1999999999999998E-2</v>
      </c>
      <c r="D84" s="1">
        <f t="shared" si="3"/>
        <v>8.0000000000000002E-3</v>
      </c>
      <c r="E84" s="7">
        <f t="shared" si="4"/>
        <v>9.7797316800000011</v>
      </c>
    </row>
    <row r="85" spans="1:5" x14ac:dyDescent="0.25">
      <c r="A85" s="8" t="s">
        <v>176</v>
      </c>
      <c r="B85" s="2">
        <v>0.12</v>
      </c>
      <c r="C85" s="5">
        <v>5.1999999999999998E-2</v>
      </c>
      <c r="D85" s="1">
        <f t="shared" si="3"/>
        <v>6.8000000000000005E-2</v>
      </c>
      <c r="E85" s="7">
        <f t="shared" si="4"/>
        <v>61.387538880000008</v>
      </c>
    </row>
    <row r="86" spans="1:5" x14ac:dyDescent="0.25">
      <c r="A86" s="8" t="s">
        <v>177</v>
      </c>
      <c r="B86" s="2">
        <v>0.23500000000000001</v>
      </c>
      <c r="C86" s="5">
        <v>5.1999999999999998E-2</v>
      </c>
      <c r="D86" s="1">
        <f t="shared" si="3"/>
        <v>0.18300000000000002</v>
      </c>
      <c r="E86" s="7">
        <f t="shared" si="4"/>
        <v>166.73988643000004</v>
      </c>
    </row>
    <row r="87" spans="1:5" x14ac:dyDescent="0.25">
      <c r="A87" s="8" t="s">
        <v>178</v>
      </c>
      <c r="B87" s="2">
        <v>9.1999999999999998E-2</v>
      </c>
      <c r="C87" s="5">
        <v>5.1999999999999998E-2</v>
      </c>
      <c r="D87" s="1">
        <f t="shared" si="3"/>
        <v>0.04</v>
      </c>
      <c r="E87" s="7">
        <f t="shared" si="4"/>
        <v>37.017291999999998</v>
      </c>
    </row>
    <row r="88" spans="1:5" x14ac:dyDescent="0.25">
      <c r="A88" s="8" t="s">
        <v>179</v>
      </c>
      <c r="B88" s="2">
        <v>6.4000000000000001E-2</v>
      </c>
      <c r="C88" s="5">
        <v>5.1999999999999998E-2</v>
      </c>
      <c r="D88" s="1">
        <f t="shared" si="3"/>
        <v>1.2000000000000004E-2</v>
      </c>
      <c r="E88" s="7">
        <f t="shared" si="4"/>
        <v>13.148601280000005</v>
      </c>
    </row>
    <row r="89" spans="1:5" x14ac:dyDescent="0.25">
      <c r="A89" s="8" t="s">
        <v>180</v>
      </c>
      <c r="B89" s="2">
        <v>0.183</v>
      </c>
      <c r="C89" s="5">
        <v>5.1999999999999998E-2</v>
      </c>
      <c r="D89" s="1">
        <f t="shared" si="3"/>
        <v>0.13100000000000001</v>
      </c>
      <c r="E89" s="7">
        <f t="shared" si="4"/>
        <v>118.05440907000001</v>
      </c>
    </row>
    <row r="90" spans="1:5" x14ac:dyDescent="0.25">
      <c r="A90" s="8" t="s">
        <v>181</v>
      </c>
      <c r="B90" s="2">
        <v>0.14899999999999999</v>
      </c>
      <c r="C90" s="5">
        <v>5.1999999999999998E-2</v>
      </c>
      <c r="D90" s="1">
        <f t="shared" si="3"/>
        <v>9.7000000000000003E-2</v>
      </c>
      <c r="E90" s="7">
        <f t="shared" si="4"/>
        <v>87.156896830000008</v>
      </c>
    </row>
    <row r="91" spans="1:5" x14ac:dyDescent="0.25">
      <c r="A91" s="8" t="s">
        <v>182</v>
      </c>
      <c r="B91" s="2">
        <v>0.13900000000000001</v>
      </c>
      <c r="C91" s="5">
        <v>5.1999999999999998E-2</v>
      </c>
      <c r="D91" s="1">
        <f t="shared" si="3"/>
        <v>8.7000000000000022E-2</v>
      </c>
      <c r="E91" s="7">
        <f t="shared" si="4"/>
        <v>78.210136030000015</v>
      </c>
    </row>
    <row r="92" spans="1:5" x14ac:dyDescent="0.25">
      <c r="A92" s="8" t="s">
        <v>183</v>
      </c>
      <c r="B92" s="2">
        <v>9.5000000000000001E-2</v>
      </c>
      <c r="C92" s="5">
        <v>5.1999999999999998E-2</v>
      </c>
      <c r="D92" s="1">
        <f t="shared" si="3"/>
        <v>4.3000000000000003E-2</v>
      </c>
      <c r="E92" s="7">
        <f t="shared" si="4"/>
        <v>39.604399630000003</v>
      </c>
    </row>
    <row r="93" spans="1:5" x14ac:dyDescent="0.25">
      <c r="A93" s="8" t="s">
        <v>184</v>
      </c>
      <c r="B93" s="2">
        <v>5.6000000000000001E-2</v>
      </c>
      <c r="C93" s="5">
        <v>5.1999999999999998E-2</v>
      </c>
      <c r="D93" s="1">
        <f t="shared" si="3"/>
        <v>4.0000000000000036E-3</v>
      </c>
      <c r="E93" s="7">
        <f t="shared" si="4"/>
        <v>6.4210979200000029</v>
      </c>
    </row>
    <row r="94" spans="1:5" x14ac:dyDescent="0.25">
      <c r="A94" s="8" t="s">
        <v>185</v>
      </c>
      <c r="B94" s="2">
        <v>7.5999999999999998E-2</v>
      </c>
      <c r="C94" s="5">
        <v>5.1999999999999998E-2</v>
      </c>
      <c r="D94" s="1">
        <f t="shared" si="3"/>
        <v>2.4E-2</v>
      </c>
      <c r="E94" s="7">
        <f t="shared" si="4"/>
        <v>23.316625120000001</v>
      </c>
    </row>
    <row r="95" spans="1:5" x14ac:dyDescent="0.25">
      <c r="A95" s="8" t="s">
        <v>186</v>
      </c>
      <c r="B95" s="2">
        <v>0.09</v>
      </c>
      <c r="C95" s="5">
        <v>5.1999999999999998E-2</v>
      </c>
      <c r="D95" s="1">
        <f t="shared" si="3"/>
        <v>3.7999999999999999E-2</v>
      </c>
      <c r="E95" s="7">
        <f t="shared" si="4"/>
        <v>35.295752279999995</v>
      </c>
    </row>
    <row r="96" spans="1:5" x14ac:dyDescent="0.25">
      <c r="A96" s="8" t="s">
        <v>187</v>
      </c>
      <c r="B96" s="2">
        <v>0.127</v>
      </c>
      <c r="C96" s="5">
        <v>5.1999999999999998E-2</v>
      </c>
      <c r="D96" s="1">
        <f t="shared" si="3"/>
        <v>7.5000000000000011E-2</v>
      </c>
      <c r="E96" s="7">
        <f t="shared" si="4"/>
        <v>67.558468750000017</v>
      </c>
    </row>
    <row r="97" spans="1:5" x14ac:dyDescent="0.25">
      <c r="A97" s="8" t="s">
        <v>188</v>
      </c>
      <c r="B97" s="2">
        <v>0.13600000000000001</v>
      </c>
      <c r="C97" s="5">
        <v>5.1999999999999998E-2</v>
      </c>
      <c r="D97" s="1">
        <f t="shared" si="3"/>
        <v>8.4000000000000019E-2</v>
      </c>
      <c r="E97" s="7">
        <f t="shared" si="4"/>
        <v>75.538582720000022</v>
      </c>
    </row>
    <row r="98" spans="1:5" x14ac:dyDescent="0.25">
      <c r="A98" s="8" t="s">
        <v>189</v>
      </c>
      <c r="B98" s="2">
        <v>0.14400000000000002</v>
      </c>
      <c r="C98" s="5">
        <v>5.1999999999999998E-2</v>
      </c>
      <c r="D98" s="1">
        <f t="shared" ref="D98:D129" si="5">(B98-C98)</f>
        <v>9.2000000000000026E-2</v>
      </c>
      <c r="E98" s="7">
        <f t="shared" ref="E98:E129" si="6">(319.87*D98*D98)+(835.82*D98)+(3.0727)</f>
        <v>82.675519680000022</v>
      </c>
    </row>
    <row r="99" spans="1:5" x14ac:dyDescent="0.25">
      <c r="A99" s="8" t="s">
        <v>190</v>
      </c>
      <c r="B99" s="2">
        <v>0.121</v>
      </c>
      <c r="C99" s="5">
        <v>5.1999999999999998E-2</v>
      </c>
      <c r="D99" s="1">
        <f t="shared" si="5"/>
        <v>6.9000000000000006E-2</v>
      </c>
      <c r="E99" s="7">
        <f t="shared" si="6"/>
        <v>62.267181070000007</v>
      </c>
    </row>
    <row r="100" spans="1:5" x14ac:dyDescent="0.25">
      <c r="A100" s="8" t="s">
        <v>191</v>
      </c>
      <c r="B100" s="2">
        <v>0.123</v>
      </c>
      <c r="C100" s="5">
        <v>5.1999999999999998E-2</v>
      </c>
      <c r="D100" s="1">
        <f t="shared" si="5"/>
        <v>7.1000000000000008E-2</v>
      </c>
      <c r="E100" s="7">
        <f t="shared" si="6"/>
        <v>64.028384670000008</v>
      </c>
    </row>
    <row r="101" spans="1:5" x14ac:dyDescent="0.25">
      <c r="A101" s="8" t="s">
        <v>192</v>
      </c>
      <c r="B101" s="2">
        <v>8.3000000000000004E-2</v>
      </c>
      <c r="C101" s="5">
        <v>5.1999999999999998E-2</v>
      </c>
      <c r="D101" s="1">
        <f t="shared" si="5"/>
        <v>3.1000000000000007E-2</v>
      </c>
      <c r="E101" s="7">
        <f t="shared" si="6"/>
        <v>29.290515070000009</v>
      </c>
    </row>
    <row r="102" spans="1:5" x14ac:dyDescent="0.25">
      <c r="A102" s="8" t="s">
        <v>193</v>
      </c>
      <c r="B102" s="2">
        <v>5.6000000000000001E-2</v>
      </c>
      <c r="C102" s="5">
        <v>5.1999999999999998E-2</v>
      </c>
      <c r="D102" s="1">
        <f t="shared" si="5"/>
        <v>4.0000000000000036E-3</v>
      </c>
      <c r="E102" s="7">
        <f t="shared" si="6"/>
        <v>6.4210979200000029</v>
      </c>
    </row>
    <row r="103" spans="1:5" x14ac:dyDescent="0.25">
      <c r="A103" s="8" t="s">
        <v>194</v>
      </c>
      <c r="B103" s="2">
        <v>0.113</v>
      </c>
      <c r="C103" s="5">
        <v>5.1999999999999998E-2</v>
      </c>
      <c r="D103" s="1">
        <f t="shared" si="5"/>
        <v>6.1000000000000006E-2</v>
      </c>
      <c r="E103" s="7">
        <f t="shared" si="6"/>
        <v>55.247956270000003</v>
      </c>
    </row>
    <row r="104" spans="1:5" x14ac:dyDescent="0.25">
      <c r="A104" s="8" t="s">
        <v>195</v>
      </c>
      <c r="B104" s="2">
        <v>6.2E-2</v>
      </c>
      <c r="C104" s="5">
        <v>5.1999999999999998E-2</v>
      </c>
      <c r="D104" s="1">
        <f t="shared" si="5"/>
        <v>1.0000000000000002E-2</v>
      </c>
      <c r="E104" s="7">
        <f t="shared" si="6"/>
        <v>11.462887000000002</v>
      </c>
    </row>
    <row r="105" spans="1:5" x14ac:dyDescent="0.25">
      <c r="A105" s="8" t="s">
        <v>196</v>
      </c>
      <c r="B105" s="2">
        <v>0.193</v>
      </c>
      <c r="C105" s="5">
        <v>5.1999999999999998E-2</v>
      </c>
      <c r="D105" s="1">
        <f t="shared" si="5"/>
        <v>0.14100000000000001</v>
      </c>
      <c r="E105" s="7">
        <f t="shared" si="6"/>
        <v>127.28265547000002</v>
      </c>
    </row>
    <row r="106" spans="1:5" x14ac:dyDescent="0.25">
      <c r="A106" s="8" t="s">
        <v>197</v>
      </c>
      <c r="B106" s="2">
        <v>0.26700000000000002</v>
      </c>
      <c r="C106" s="5">
        <v>5.1999999999999998E-2</v>
      </c>
      <c r="D106" s="1">
        <f t="shared" si="5"/>
        <v>0.21500000000000002</v>
      </c>
      <c r="E106" s="7">
        <f t="shared" si="6"/>
        <v>197.55999075000003</v>
      </c>
    </row>
    <row r="107" spans="1:5" x14ac:dyDescent="0.25">
      <c r="A107" s="8" t="s">
        <v>198</v>
      </c>
      <c r="B107" s="2">
        <v>6.9000000000000006E-2</v>
      </c>
      <c r="C107" s="5">
        <v>5.1999999999999998E-2</v>
      </c>
      <c r="D107" s="1">
        <f t="shared" si="5"/>
        <v>1.7000000000000008E-2</v>
      </c>
      <c r="E107" s="7">
        <f t="shared" si="6"/>
        <v>17.374082430000009</v>
      </c>
    </row>
    <row r="108" spans="1:5" x14ac:dyDescent="0.25">
      <c r="A108" s="8" t="s">
        <v>199</v>
      </c>
      <c r="B108" s="2">
        <v>9.6000000000000002E-2</v>
      </c>
      <c r="C108" s="5">
        <v>5.1999999999999998E-2</v>
      </c>
      <c r="D108" s="1">
        <f t="shared" si="5"/>
        <v>4.4000000000000004E-2</v>
      </c>
      <c r="E108" s="7">
        <f t="shared" si="6"/>
        <v>40.468048320000008</v>
      </c>
    </row>
    <row r="109" spans="1:5" x14ac:dyDescent="0.25">
      <c r="A109" s="8" t="s">
        <v>200</v>
      </c>
      <c r="B109" s="2">
        <v>0.41300000000000003</v>
      </c>
      <c r="C109" s="5">
        <v>5.1999999999999998E-2</v>
      </c>
      <c r="D109" s="1">
        <f t="shared" si="5"/>
        <v>0.36100000000000004</v>
      </c>
      <c r="E109" s="7">
        <f t="shared" si="6"/>
        <v>346.48949827000007</v>
      </c>
    </row>
    <row r="110" spans="1:5" x14ac:dyDescent="0.25">
      <c r="A110" s="8" t="s">
        <v>201</v>
      </c>
      <c r="B110" s="2">
        <v>0.13500000000000001</v>
      </c>
      <c r="C110" s="5">
        <v>5.1999999999999998E-2</v>
      </c>
      <c r="D110" s="1">
        <f t="shared" si="5"/>
        <v>8.3000000000000018E-2</v>
      </c>
      <c r="E110" s="7">
        <f t="shared" si="6"/>
        <v>74.649344430000028</v>
      </c>
    </row>
    <row r="111" spans="1:5" x14ac:dyDescent="0.25">
      <c r="A111" s="8" t="s">
        <v>202</v>
      </c>
      <c r="B111" s="2">
        <v>0.14300000000000002</v>
      </c>
      <c r="C111" s="5">
        <v>5.1999999999999998E-2</v>
      </c>
      <c r="D111" s="1">
        <f t="shared" si="5"/>
        <v>9.1000000000000025E-2</v>
      </c>
      <c r="E111" s="7">
        <f t="shared" si="6"/>
        <v>81.781163470000024</v>
      </c>
    </row>
    <row r="112" spans="1:5" x14ac:dyDescent="0.25">
      <c r="A112" s="8" t="s">
        <v>203</v>
      </c>
      <c r="B112" s="2">
        <v>0.125</v>
      </c>
      <c r="C112" s="5">
        <v>5.1999999999999998E-2</v>
      </c>
      <c r="D112" s="1">
        <f t="shared" si="5"/>
        <v>7.3000000000000009E-2</v>
      </c>
      <c r="E112" s="7">
        <f t="shared" si="6"/>
        <v>65.792147230000012</v>
      </c>
    </row>
    <row r="113" spans="1:5" x14ac:dyDescent="0.25">
      <c r="A113" s="8" t="s">
        <v>204</v>
      </c>
      <c r="B113" s="2">
        <v>0.114</v>
      </c>
      <c r="C113" s="5">
        <v>5.1999999999999998E-2</v>
      </c>
      <c r="D113" s="1">
        <f t="shared" si="5"/>
        <v>6.2000000000000006E-2</v>
      </c>
      <c r="E113" s="7">
        <f t="shared" si="6"/>
        <v>56.123120280000009</v>
      </c>
    </row>
    <row r="114" spans="1:5" x14ac:dyDescent="0.25">
      <c r="A114" s="8" t="s">
        <v>205</v>
      </c>
      <c r="B114" s="2">
        <v>0.158</v>
      </c>
      <c r="C114" s="5">
        <v>5.1999999999999998E-2</v>
      </c>
      <c r="D114" s="1">
        <f t="shared" si="5"/>
        <v>0.10600000000000001</v>
      </c>
      <c r="E114" s="7">
        <f t="shared" si="6"/>
        <v>95.263679320000008</v>
      </c>
    </row>
    <row r="115" spans="1:5" x14ac:dyDescent="0.25">
      <c r="A115" s="8" t="s">
        <v>206</v>
      </c>
      <c r="B115" s="2">
        <v>0.127</v>
      </c>
      <c r="C115" s="5">
        <v>5.1999999999999998E-2</v>
      </c>
      <c r="D115" s="1">
        <f t="shared" si="5"/>
        <v>7.5000000000000011E-2</v>
      </c>
      <c r="E115" s="7">
        <f t="shared" si="6"/>
        <v>67.558468750000017</v>
      </c>
    </row>
    <row r="116" spans="1:5" x14ac:dyDescent="0.25">
      <c r="A116" s="8" t="s">
        <v>207</v>
      </c>
      <c r="B116" s="2">
        <v>0.29199999999999998</v>
      </c>
      <c r="C116" s="5">
        <v>5.1999999999999998E-2</v>
      </c>
      <c r="D116" s="1">
        <f t="shared" si="5"/>
        <v>0.24</v>
      </c>
      <c r="E116" s="7">
        <f t="shared" si="6"/>
        <v>222.09401199999999</v>
      </c>
    </row>
    <row r="117" spans="1:5" x14ac:dyDescent="0.25">
      <c r="A117" s="8" t="s">
        <v>208</v>
      </c>
      <c r="B117" s="2">
        <v>6.2E-2</v>
      </c>
      <c r="C117" s="5">
        <v>5.1999999999999998E-2</v>
      </c>
      <c r="D117" s="1">
        <f t="shared" si="5"/>
        <v>1.0000000000000002E-2</v>
      </c>
      <c r="E117" s="7">
        <f t="shared" si="6"/>
        <v>11.462887000000002</v>
      </c>
    </row>
    <row r="118" spans="1:5" x14ac:dyDescent="0.25">
      <c r="A118" s="8" t="s">
        <v>209</v>
      </c>
      <c r="B118" s="2">
        <v>0.1</v>
      </c>
      <c r="C118" s="5">
        <v>5.1999999999999998E-2</v>
      </c>
      <c r="D118" s="1">
        <f t="shared" si="5"/>
        <v>4.8000000000000008E-2</v>
      </c>
      <c r="E118" s="7">
        <f t="shared" si="6"/>
        <v>43.929040480000005</v>
      </c>
    </row>
    <row r="119" spans="1:5" x14ac:dyDescent="0.25">
      <c r="A119" s="8" t="s">
        <v>210</v>
      </c>
      <c r="B119" s="2">
        <v>0.10200000000000001</v>
      </c>
      <c r="C119" s="5">
        <v>5.1999999999999998E-2</v>
      </c>
      <c r="D119" s="1">
        <f t="shared" si="5"/>
        <v>5.000000000000001E-2</v>
      </c>
      <c r="E119" s="7">
        <f t="shared" si="6"/>
        <v>45.663375000000009</v>
      </c>
    </row>
    <row r="120" spans="1:5" x14ac:dyDescent="0.25">
      <c r="A120" s="8" t="s">
        <v>211</v>
      </c>
      <c r="B120" s="2">
        <v>6.3E-2</v>
      </c>
      <c r="C120" s="5">
        <v>5.1999999999999998E-2</v>
      </c>
      <c r="D120" s="1">
        <f t="shared" si="5"/>
        <v>1.1000000000000003E-2</v>
      </c>
      <c r="E120" s="7">
        <f t="shared" si="6"/>
        <v>12.305424270000003</v>
      </c>
    </row>
    <row r="121" spans="1:5" x14ac:dyDescent="0.25">
      <c r="A121" s="8" t="s">
        <v>212</v>
      </c>
      <c r="B121" s="2">
        <v>6.3E-2</v>
      </c>
      <c r="C121" s="5">
        <v>5.1999999999999998E-2</v>
      </c>
      <c r="D121" s="1">
        <f t="shared" si="5"/>
        <v>1.1000000000000003E-2</v>
      </c>
      <c r="E121" s="7">
        <f t="shared" si="6"/>
        <v>12.305424270000003</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96"/>
  <sheetViews>
    <sheetView tabSelected="1" workbookViewId="0">
      <selection activeCell="F14" sqref="F14"/>
    </sheetView>
  </sheetViews>
  <sheetFormatPr defaultRowHeight="15" x14ac:dyDescent="0.25"/>
  <cols>
    <col min="1" max="1" width="49.28515625" customWidth="1"/>
    <col min="2" max="2" width="17.42578125" customWidth="1"/>
    <col min="3" max="4" width="18.28515625" customWidth="1"/>
    <col min="5" max="5" width="17.42578125" customWidth="1"/>
    <col min="6" max="6" width="69.28515625" customWidth="1"/>
  </cols>
  <sheetData>
    <row r="1" spans="1:6" ht="16.5" thickTop="1" thickBot="1" x14ac:dyDescent="0.3">
      <c r="A1" s="12" t="s">
        <v>17</v>
      </c>
      <c r="B1" s="12" t="s">
        <v>18</v>
      </c>
      <c r="C1" s="12" t="s">
        <v>19</v>
      </c>
      <c r="D1" s="12" t="s">
        <v>20</v>
      </c>
      <c r="E1" s="12" t="s">
        <v>21</v>
      </c>
      <c r="F1" s="12" t="s">
        <v>22</v>
      </c>
    </row>
    <row r="2" spans="1:6" ht="16.5" thickTop="1" thickBot="1" x14ac:dyDescent="0.3">
      <c r="A2" s="13" t="s">
        <v>27</v>
      </c>
      <c r="B2" s="14" t="s">
        <v>23</v>
      </c>
      <c r="C2" s="15" t="s">
        <v>24</v>
      </c>
      <c r="D2" s="15" t="s">
        <v>28</v>
      </c>
      <c r="E2" s="15" t="s">
        <v>25</v>
      </c>
      <c r="F2" s="15" t="s">
        <v>26</v>
      </c>
    </row>
    <row r="3" spans="1:6" ht="15.75" thickTop="1" x14ac:dyDescent="0.25"/>
    <row r="87" spans="1:6" x14ac:dyDescent="0.25">
      <c r="A87" s="10" t="s">
        <v>36</v>
      </c>
      <c r="B87" s="11"/>
      <c r="C87" s="11"/>
      <c r="D87" s="11"/>
      <c r="E87" s="11"/>
      <c r="F87" s="11"/>
    </row>
    <row r="88" spans="1:6" x14ac:dyDescent="0.25">
      <c r="A88" s="11" t="s">
        <v>32</v>
      </c>
      <c r="B88" s="11"/>
      <c r="C88" s="11"/>
      <c r="D88" s="11"/>
      <c r="E88" s="11"/>
      <c r="F88" s="11"/>
    </row>
    <row r="89" spans="1:6" x14ac:dyDescent="0.25">
      <c r="A89" s="11" t="s">
        <v>29</v>
      </c>
      <c r="B89" s="11"/>
      <c r="C89" s="11"/>
      <c r="D89" s="11"/>
      <c r="E89" s="11"/>
      <c r="F89" s="11"/>
    </row>
    <row r="90" spans="1:6" x14ac:dyDescent="0.25">
      <c r="A90" s="11" t="s">
        <v>33</v>
      </c>
      <c r="B90" s="11"/>
      <c r="C90" s="11"/>
      <c r="D90" s="11"/>
      <c r="E90" s="11"/>
      <c r="F90" s="11"/>
    </row>
    <row r="91" spans="1:6" x14ac:dyDescent="0.25">
      <c r="A91" s="11" t="s">
        <v>30</v>
      </c>
      <c r="B91" s="11"/>
      <c r="C91" s="11"/>
      <c r="D91" s="11"/>
      <c r="E91" s="11"/>
      <c r="F91" s="11"/>
    </row>
    <row r="92" spans="1:6" x14ac:dyDescent="0.25">
      <c r="A92" s="11" t="s">
        <v>34</v>
      </c>
      <c r="B92" s="11"/>
      <c r="C92" s="11"/>
      <c r="D92" s="11"/>
      <c r="E92" s="11"/>
      <c r="F92" s="11"/>
    </row>
    <row r="93" spans="1:6" x14ac:dyDescent="0.25">
      <c r="A93" s="11" t="s">
        <v>31</v>
      </c>
      <c r="B93" s="11"/>
      <c r="C93" s="11"/>
      <c r="D93" s="11"/>
      <c r="E93" s="11"/>
      <c r="F93" s="11"/>
    </row>
    <row r="94" spans="1:6" x14ac:dyDescent="0.25">
      <c r="A94" s="11" t="s">
        <v>35</v>
      </c>
      <c r="B94" s="11"/>
      <c r="C94" s="11"/>
      <c r="D94" s="11"/>
      <c r="E94" s="11"/>
      <c r="F94" s="11"/>
    </row>
    <row r="96" spans="1:6" x14ac:dyDescent="0.25">
      <c r="A96" t="s">
        <v>213</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Çalışma Sayfaları</vt:lpstr>
      </vt:variant>
      <vt:variant>
        <vt:i4>3</vt:i4>
      </vt:variant>
    </vt:vector>
  </HeadingPairs>
  <TitlesOfParts>
    <vt:vector size="3" baseType="lpstr">
      <vt:lpstr>sCD40L-1.PLATE</vt:lpstr>
      <vt:lpstr>sCD40L-2.PLATE</vt:lpstr>
      <vt:lpstr>Materyal-metod</vt:lpstr>
    </vt:vector>
  </TitlesOfParts>
  <Company>NouS/TncTR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user</cp:lastModifiedBy>
  <dcterms:created xsi:type="dcterms:W3CDTF">2022-09-06T14:48:18Z</dcterms:created>
  <dcterms:modified xsi:type="dcterms:W3CDTF">2022-09-09T10:47:08Z</dcterms:modified>
</cp:coreProperties>
</file>